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62\Presupuesto Compartido\ARCHIVOS COMPARTIDOS CONTROL PRESUPUESTAL Y ANALISIS\2025\JUAN 2025\3ER TRIMESTRE\FRACCIÓN XI. LEY DE DISCIPLINA FINANCIERA\"/>
    </mc:Choice>
  </mc:AlternateContent>
  <xr:revisionPtr revIDLastSave="0" documentId="13_ncr:1_{96E1759A-6D26-429D-A6BF-15B10271B8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6" sheetId="30" r:id="rId1"/>
  </sheets>
  <definedNames>
    <definedName name="_xlnm.Print_Titles" localSheetId="0">'LDF-6'!$1:$8</definedName>
  </definedNames>
  <calcPr calcId="191029"/>
</workbook>
</file>

<file path=xl/calcChain.xml><?xml version="1.0" encoding="utf-8"?>
<calcChain xmlns="http://schemas.openxmlformats.org/spreadsheetml/2006/main">
  <c r="E155" i="30" l="1"/>
  <c r="H155" i="30" s="1"/>
  <c r="E154" i="30"/>
  <c r="H154" i="30" s="1"/>
  <c r="E153" i="30"/>
  <c r="H153" i="30" s="1"/>
  <c r="E152" i="30"/>
  <c r="H152" i="30" s="1"/>
  <c r="E151" i="30"/>
  <c r="H151" i="30" s="1"/>
  <c r="E150" i="30"/>
  <c r="H150" i="30" s="1"/>
  <c r="E149" i="30"/>
  <c r="H149" i="30" s="1"/>
  <c r="E147" i="30"/>
  <c r="H147" i="30" s="1"/>
  <c r="E146" i="30"/>
  <c r="H146" i="30" s="1"/>
  <c r="E145" i="30"/>
  <c r="H145" i="30" s="1"/>
  <c r="E143" i="30"/>
  <c r="H143" i="30" s="1"/>
  <c r="E142" i="30"/>
  <c r="H142" i="30" s="1"/>
  <c r="E141" i="30"/>
  <c r="H141" i="30" s="1"/>
  <c r="E140" i="30"/>
  <c r="H140" i="30" s="1"/>
  <c r="E139" i="30"/>
  <c r="H139" i="30" s="1"/>
  <c r="E138" i="30"/>
  <c r="H138" i="30" s="1"/>
  <c r="E137" i="30"/>
  <c r="H137" i="30" s="1"/>
  <c r="E135" i="30"/>
  <c r="H135" i="30" s="1"/>
  <c r="E134" i="30"/>
  <c r="H134" i="30" s="1"/>
  <c r="E131" i="30"/>
  <c r="H131" i="30" s="1"/>
  <c r="E130" i="30"/>
  <c r="H130" i="30" s="1"/>
  <c r="E129" i="30"/>
  <c r="H129" i="30" s="1"/>
  <c r="E127" i="30"/>
  <c r="H127" i="30" s="1"/>
  <c r="E126" i="30"/>
  <c r="H126" i="30" s="1"/>
  <c r="E125" i="30"/>
  <c r="H125" i="30" s="1"/>
  <c r="E124" i="30"/>
  <c r="H124" i="30" s="1"/>
  <c r="E123" i="30"/>
  <c r="H123" i="30" s="1"/>
  <c r="E121" i="30"/>
  <c r="H121" i="30" s="1"/>
  <c r="E120" i="30"/>
  <c r="H120" i="30" s="1"/>
  <c r="E119" i="30"/>
  <c r="H119" i="30" s="1"/>
  <c r="E118" i="30"/>
  <c r="H118" i="30" s="1"/>
  <c r="E117" i="30"/>
  <c r="H117" i="30" s="1"/>
  <c r="E116" i="30"/>
  <c r="H116" i="30" s="1"/>
  <c r="E115" i="30"/>
  <c r="H115" i="30" s="1"/>
  <c r="E114" i="30"/>
  <c r="H114" i="30" s="1"/>
  <c r="E113" i="30"/>
  <c r="H113" i="30" s="1"/>
  <c r="E111" i="30"/>
  <c r="H111" i="30" s="1"/>
  <c r="E110" i="30"/>
  <c r="H110" i="30" s="1"/>
  <c r="E109" i="30"/>
  <c r="H109" i="30" s="1"/>
  <c r="E108" i="30"/>
  <c r="H108" i="30" s="1"/>
  <c r="E107" i="30"/>
  <c r="H107" i="30" s="1"/>
  <c r="E106" i="30"/>
  <c r="H106" i="30" s="1"/>
  <c r="E105" i="30"/>
  <c r="H105" i="30" s="1"/>
  <c r="E104" i="30"/>
  <c r="H104" i="30" s="1"/>
  <c r="E101" i="30"/>
  <c r="H101" i="30" s="1"/>
  <c r="E100" i="30"/>
  <c r="H100" i="30" s="1"/>
  <c r="E99" i="30"/>
  <c r="H99" i="30" s="1"/>
  <c r="E98" i="30"/>
  <c r="H98" i="30" s="1"/>
  <c r="E96" i="30"/>
  <c r="H96" i="30" s="1"/>
  <c r="E95" i="30"/>
  <c r="H95" i="30" s="1"/>
  <c r="E94" i="30"/>
  <c r="H94" i="30" s="1"/>
  <c r="E93" i="30"/>
  <c r="H93" i="30" s="1"/>
  <c r="E91" i="30"/>
  <c r="H91" i="30" s="1"/>
  <c r="E90" i="30"/>
  <c r="H90" i="30" s="1"/>
  <c r="E89" i="30"/>
  <c r="H89" i="30" s="1"/>
  <c r="E88" i="30"/>
  <c r="H88" i="30" s="1"/>
  <c r="H87" i="30"/>
  <c r="E87" i="30"/>
  <c r="E86" i="30"/>
  <c r="H86" i="30" s="1"/>
  <c r="H85" i="30"/>
  <c r="E85" i="30"/>
  <c r="H67" i="30"/>
  <c r="H63" i="30"/>
  <c r="E81" i="30"/>
  <c r="E80" i="30"/>
  <c r="H80" i="30" s="1"/>
  <c r="E79" i="30"/>
  <c r="H79" i="30" s="1"/>
  <c r="E78" i="30"/>
  <c r="H78" i="30" s="1"/>
  <c r="E77" i="30"/>
  <c r="H77" i="30" s="1"/>
  <c r="E76" i="30"/>
  <c r="H76" i="30" s="1"/>
  <c r="E75" i="30"/>
  <c r="H75" i="30" s="1"/>
  <c r="E73" i="30"/>
  <c r="H73" i="30" s="1"/>
  <c r="E72" i="30"/>
  <c r="H72" i="30" s="1"/>
  <c r="E71" i="30"/>
  <c r="H71" i="30" s="1"/>
  <c r="E69" i="30"/>
  <c r="H69" i="30" s="1"/>
  <c r="E68" i="30"/>
  <c r="H68" i="30" s="1"/>
  <c r="E67" i="30"/>
  <c r="E66" i="30"/>
  <c r="H66" i="30" s="1"/>
  <c r="E65" i="30"/>
  <c r="H65" i="30" s="1"/>
  <c r="E64" i="30"/>
  <c r="H64" i="30" s="1"/>
  <c r="E63" i="30"/>
  <c r="E60" i="30"/>
  <c r="H60" i="30" s="1"/>
  <c r="H51" i="30"/>
  <c r="E50" i="30"/>
  <c r="H50" i="30" s="1"/>
  <c r="E51" i="30"/>
  <c r="E52" i="30"/>
  <c r="H52" i="30" s="1"/>
  <c r="E53" i="30"/>
  <c r="H53" i="30" s="1"/>
  <c r="E54" i="30"/>
  <c r="H54" i="30" s="1"/>
  <c r="E55" i="30"/>
  <c r="H55" i="30" s="1"/>
  <c r="E56" i="30"/>
  <c r="H56" i="30" s="1"/>
  <c r="E57" i="30"/>
  <c r="H57" i="30" s="1"/>
  <c r="E26" i="30"/>
  <c r="H26" i="30" s="1"/>
  <c r="E43" i="30"/>
  <c r="H43" i="30" s="1"/>
  <c r="E44" i="30"/>
  <c r="H44" i="30" s="1"/>
  <c r="E45" i="30"/>
  <c r="H45" i="30" s="1"/>
  <c r="E46" i="30"/>
  <c r="H46" i="30" s="1"/>
  <c r="E47" i="30"/>
  <c r="H47" i="30" s="1"/>
  <c r="E39" i="30"/>
  <c r="H39" i="30" s="1"/>
  <c r="E40" i="30"/>
  <c r="H40" i="30" s="1"/>
  <c r="E41" i="30"/>
  <c r="H41" i="30" s="1"/>
  <c r="E128" i="30"/>
  <c r="H128" i="30" s="1"/>
  <c r="E61" i="30" l="1"/>
  <c r="H61" i="30" s="1"/>
  <c r="D92" i="30" l="1"/>
  <c r="H81" i="30" l="1"/>
  <c r="E133" i="30" l="1"/>
  <c r="H133" i="30" s="1"/>
  <c r="E37" i="30" l="1"/>
  <c r="E36" i="30"/>
  <c r="E35" i="30"/>
  <c r="E34" i="30"/>
  <c r="E33" i="30"/>
  <c r="E32" i="30"/>
  <c r="E31" i="30"/>
  <c r="E30" i="30"/>
  <c r="E27" i="30"/>
  <c r="E25" i="30"/>
  <c r="E24" i="30"/>
  <c r="E23" i="30"/>
  <c r="E22" i="30"/>
  <c r="E21" i="30"/>
  <c r="E20" i="30"/>
  <c r="E17" i="30"/>
  <c r="E16" i="30"/>
  <c r="E15" i="30"/>
  <c r="E14" i="30"/>
  <c r="E13" i="30"/>
  <c r="E12" i="30"/>
  <c r="E59" i="30" l="1"/>
  <c r="H59" i="30" s="1"/>
  <c r="E49" i="30"/>
  <c r="E42" i="30"/>
  <c r="H42" i="30" s="1"/>
  <c r="H37" i="30"/>
  <c r="H35" i="30"/>
  <c r="H34" i="30"/>
  <c r="H33" i="30"/>
  <c r="H32" i="30"/>
  <c r="H31" i="30"/>
  <c r="H30" i="30"/>
  <c r="E29" i="30"/>
  <c r="H29" i="30" s="1"/>
  <c r="H27" i="30"/>
  <c r="H25" i="30"/>
  <c r="H24" i="30"/>
  <c r="H23" i="30"/>
  <c r="H22" i="30"/>
  <c r="H21" i="30"/>
  <c r="H20" i="30"/>
  <c r="E19" i="30"/>
  <c r="H19" i="30" s="1"/>
  <c r="H17" i="30"/>
  <c r="H16" i="30"/>
  <c r="H15" i="30"/>
  <c r="H14" i="30"/>
  <c r="H13" i="30"/>
  <c r="H49" i="30" l="1"/>
  <c r="E48" i="30"/>
  <c r="G102" i="30"/>
  <c r="F102" i="30"/>
  <c r="D102" i="30"/>
  <c r="C102" i="30"/>
  <c r="E103" i="30"/>
  <c r="H148" i="30"/>
  <c r="G148" i="30"/>
  <c r="F148" i="30"/>
  <c r="E148" i="30"/>
  <c r="D148" i="30"/>
  <c r="C148" i="30"/>
  <c r="H144" i="30"/>
  <c r="G144" i="30"/>
  <c r="F144" i="30"/>
  <c r="E144" i="30"/>
  <c r="D144" i="30"/>
  <c r="C144" i="30"/>
  <c r="H136" i="30"/>
  <c r="G136" i="30"/>
  <c r="F136" i="30"/>
  <c r="E136" i="30"/>
  <c r="D136" i="30"/>
  <c r="C136" i="30"/>
  <c r="G132" i="30"/>
  <c r="F132" i="30"/>
  <c r="D132" i="30"/>
  <c r="C132" i="30"/>
  <c r="H122" i="30"/>
  <c r="G122" i="30"/>
  <c r="F122" i="30"/>
  <c r="D122" i="30"/>
  <c r="C122" i="30"/>
  <c r="H112" i="30"/>
  <c r="G112" i="30"/>
  <c r="F112" i="30"/>
  <c r="E112" i="30"/>
  <c r="D112" i="30"/>
  <c r="C112" i="30"/>
  <c r="E97" i="30"/>
  <c r="H97" i="30" s="1"/>
  <c r="G92" i="30"/>
  <c r="F92" i="30"/>
  <c r="C92" i="30"/>
  <c r="H84" i="30"/>
  <c r="G84" i="30"/>
  <c r="F84" i="30"/>
  <c r="D84" i="30"/>
  <c r="C84" i="30"/>
  <c r="G74" i="30"/>
  <c r="F74" i="30"/>
  <c r="D74" i="30"/>
  <c r="C74" i="30"/>
  <c r="H70" i="30"/>
  <c r="G70" i="30"/>
  <c r="F70" i="30"/>
  <c r="E70" i="30"/>
  <c r="D70" i="30"/>
  <c r="C70" i="30"/>
  <c r="H62" i="30"/>
  <c r="G62" i="30"/>
  <c r="F62" i="30"/>
  <c r="E62" i="30"/>
  <c r="D62" i="30"/>
  <c r="C62" i="30"/>
  <c r="G58" i="30"/>
  <c r="F58" i="30"/>
  <c r="C58" i="30"/>
  <c r="G48" i="30"/>
  <c r="F48" i="30"/>
  <c r="D48" i="30"/>
  <c r="C48" i="30"/>
  <c r="G38" i="30"/>
  <c r="F38" i="30"/>
  <c r="D38" i="30"/>
  <c r="C38" i="30"/>
  <c r="H36" i="30"/>
  <c r="G28" i="30"/>
  <c r="F28" i="30"/>
  <c r="D28" i="30"/>
  <c r="C28" i="30"/>
  <c r="G18" i="30"/>
  <c r="F18" i="30"/>
  <c r="C18" i="30"/>
  <c r="H12" i="30"/>
  <c r="E11" i="30"/>
  <c r="G10" i="30"/>
  <c r="F10" i="30"/>
  <c r="D10" i="30"/>
  <c r="C10" i="30"/>
  <c r="E122" i="30"/>
  <c r="D58" i="30"/>
  <c r="E84" i="30"/>
  <c r="D18" i="30"/>
  <c r="H11" i="30" l="1"/>
  <c r="H10" i="30" s="1"/>
  <c r="E10" i="30"/>
  <c r="H103" i="30"/>
  <c r="H102" i="30" s="1"/>
  <c r="G83" i="30"/>
  <c r="F9" i="30"/>
  <c r="E38" i="30"/>
  <c r="E28" i="30"/>
  <c r="H28" i="30"/>
  <c r="D83" i="30"/>
  <c r="H48" i="30"/>
  <c r="E58" i="30"/>
  <c r="G9" i="30"/>
  <c r="D9" i="30"/>
  <c r="C9" i="30"/>
  <c r="F83" i="30"/>
  <c r="H58" i="30"/>
  <c r="C83" i="30"/>
  <c r="H132" i="30"/>
  <c r="H74" i="30"/>
  <c r="E74" i="30"/>
  <c r="H38" i="30"/>
  <c r="H18" i="30"/>
  <c r="E18" i="30"/>
  <c r="H92" i="30"/>
  <c r="E92" i="30"/>
  <c r="E102" i="30"/>
  <c r="E132" i="30"/>
  <c r="C157" i="30" l="1"/>
  <c r="G157" i="30"/>
  <c r="F157" i="30"/>
  <c r="D157" i="30"/>
  <c r="E9" i="30"/>
  <c r="H83" i="30"/>
  <c r="H9" i="30"/>
  <c r="E83" i="30"/>
  <c r="E157" i="30" l="1"/>
  <c r="H157" i="30"/>
</calcChain>
</file>

<file path=xl/sharedStrings.xml><?xml version="1.0" encoding="utf-8"?>
<sst xmlns="http://schemas.openxmlformats.org/spreadsheetml/2006/main" count="161" uniqueCount="89">
  <si>
    <t>(PESOS)</t>
  </si>
  <si>
    <t>Devengado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</si>
  <si>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</si>
  <si>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</si>
  <si>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</si>
  <si>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</si>
  <si>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</si>
  <si>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</si>
  <si>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</si>
  <si>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</si>
  <si>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</si>
  <si>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</si>
  <si>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</si>
  <si>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</si>
  <si>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</si>
  <si>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</si>
  <si>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</si>
  <si>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</si>
  <si>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</si>
  <si>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</si>
  <si>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</si>
  <si>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</si>
  <si>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</si>
  <si>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</si>
  <si>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</si>
  <si>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</si>
  <si>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</si>
  <si>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</si>
  <si>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</si>
  <si>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</si>
  <si>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</si>
  <si>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</si>
  <si>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</si>
  <si>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</si>
  <si>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</si>
  <si>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</si>
  <si>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</si>
  <si>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</si>
  <si>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</si>
  <si>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</si>
  <si>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</si>
  <si>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</si>
  <si>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</si>
  <si>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</si>
  <si>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</si>
  <si>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</si>
  <si>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</si>
  <si>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</si>
  <si>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</si>
  <si>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</si>
  <si>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</si>
  <si>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</si>
  <si>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</si>
  <si>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</si>
  <si>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</si>
  <si>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</si>
  <si>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</si>
  <si>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</si>
  <si>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</si>
  <si>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</si>
  <si>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</si>
  <si>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</si>
  <si>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</si>
  <si>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</si>
  <si>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</si>
  <si>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</si>
  <si>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</si>
  <si>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</si>
  <si>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</si>
  <si>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</si>
  <si>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</si>
  <si>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</si>
  <si>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</si>
  <si>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</si>
  <si>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</si>
  <si>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</si>
  <si>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</si>
  <si>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</si>
  <si>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</si>
  <si>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</si>
  <si>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</si>
  <si>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</si>
  <si>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Aprobado                                               (d)</t>
  </si>
  <si>
    <t>Subejercicio                                     (e)</t>
  </si>
  <si>
    <t>COMISIÒN DE AGUA POTABLE Y ALCANTARILLADO DEL MUNICIPIO DE ACAPULCO</t>
  </si>
  <si>
    <t>g5) Inversiones en Fideicomisos, Mandatos y Otros Análogos 
Fideicomiso de Desastres Naturales (Informativo)</t>
  </si>
  <si>
    <t>Concepto (c)</t>
  </si>
  <si>
    <t>FORMATO LDF-6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</si>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</sst>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4" fontId="12" fillId="0" borderId="11" xfId="2" applyFont="1" applyFill="1" applyBorder="1" applyAlignment="1">
      <alignment horizontal="center" vertical="center"/>
    </xf>
    <xf numFmtId="0" fontId="10" fillId="0" borderId="0" xfId="0" applyFont="1"/>
    <xf numFmtId="43" fontId="10" fillId="0" borderId="0" xfId="1" applyFont="1" applyFill="1"/>
    <xf numFmtId="43" fontId="0" fillId="0" borderId="0" xfId="0" applyNumberFormat="1"/>
    <xf numFmtId="166" fontId="0" fillId="0" borderId="0" xfId="0" applyNumberFormat="1"/>
    <xf numFmtId="43" fontId="11" fillId="0" borderId="10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1" applyFont="1" applyFill="1"/>
    <xf numFmtId="43" fontId="0" fillId="0" borderId="0" xfId="1" applyFont="1"/>
    <xf numFmtId="4" fontId="13" fillId="0" borderId="11" xfId="1" applyNumberFormat="1" applyFont="1" applyFill="1" applyBorder="1" applyAlignment="1">
      <alignment horizontal="right" vertical="center"/>
    </xf>
    <xf numFmtId="4" fontId="11" fillId="0" borderId="11" xfId="1" applyNumberFormat="1" applyFont="1" applyFill="1" applyBorder="1" applyAlignment="1">
      <alignment horizontal="right" vertical="center"/>
    </xf>
    <xf numFmtId="4" fontId="8" fillId="0" borderId="11" xfId="1" applyNumberFormat="1" applyFont="1" applyFill="1" applyBorder="1" applyAlignment="1">
      <alignment horizontal="right" vertical="center"/>
    </xf>
    <xf numFmtId="4" fontId="2" fillId="0" borderId="11" xfId="1" applyNumberFormat="1" applyFont="1" applyFill="1" applyBorder="1" applyAlignment="1">
      <alignment horizontal="right" vertical="center"/>
    </xf>
    <xf numFmtId="4" fontId="0" fillId="0" borderId="0" xfId="0" applyNumberFormat="1"/>
    <xf numFmtId="0" fontId="12" fillId="0" borderId="0" xfId="0" applyFont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</cellXfs>
  <cellStyles count="43">
    <cellStyle name="Euro" xfId="3" xr:uid="{00000000-0005-0000-0000-000000000000}"/>
    <cellStyle name="Hipervínculo 2" xfId="4" xr:uid="{00000000-0005-0000-0000-000001000000}"/>
    <cellStyle name="Millares" xfId="1" builtinId="3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4" xfId="10" xr:uid="{00000000-0005-0000-0000-000008000000}"/>
    <cellStyle name="Millares 5" xfId="11" xr:uid="{00000000-0005-0000-0000-000009000000}"/>
    <cellStyle name="Moneda" xfId="2" builtinId="4"/>
    <cellStyle name="Moneda 2" xfId="12" xr:uid="{00000000-0005-0000-0000-00000B000000}"/>
    <cellStyle name="Moneda 2 2" xfId="13" xr:uid="{00000000-0005-0000-0000-00000C000000}"/>
    <cellStyle name="Normal" xfId="0" builtinId="0"/>
    <cellStyle name="Normal 10" xfId="14" xr:uid="{00000000-0005-0000-0000-00000E000000}"/>
    <cellStyle name="Normal 15" xfId="15" xr:uid="{00000000-0005-0000-0000-00000F000000}"/>
    <cellStyle name="Normal 2" xfId="16" xr:uid="{00000000-0005-0000-0000-000010000000}"/>
    <cellStyle name="Normal 2 13" xfId="17" xr:uid="{00000000-0005-0000-0000-000011000000}"/>
    <cellStyle name="Normal 2 2" xfId="18" xr:uid="{00000000-0005-0000-0000-000012000000}"/>
    <cellStyle name="Normal 2 3" xfId="19" xr:uid="{00000000-0005-0000-0000-000013000000}"/>
    <cellStyle name="Normal 3" xfId="20" xr:uid="{00000000-0005-0000-0000-000014000000}"/>
    <cellStyle name="Normal 3 2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6 2" xfId="25" xr:uid="{00000000-0005-0000-0000-000019000000}"/>
    <cellStyle name="Normal 6 3" xfId="26" xr:uid="{00000000-0005-0000-0000-00001A000000}"/>
    <cellStyle name="Normal 6 3 2 2" xfId="27" xr:uid="{00000000-0005-0000-0000-00001B000000}"/>
    <cellStyle name="Normal 6 4" xfId="28" xr:uid="{00000000-0005-0000-0000-00001C000000}"/>
    <cellStyle name="Normal 6 4 2" xfId="29" xr:uid="{00000000-0005-0000-0000-00001D000000}"/>
    <cellStyle name="Normal 6 6" xfId="30" xr:uid="{00000000-0005-0000-0000-00001E000000}"/>
    <cellStyle name="Normal 6 6 2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 3 2" xfId="36" xr:uid="{00000000-0005-0000-0000-000024000000}"/>
    <cellStyle name="Normal 7 4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40" xr:uid="{00000000-0005-0000-0000-000028000000}"/>
    <cellStyle name="Normal 9 3" xfId="41" xr:uid="{00000000-0005-0000-0000-000029000000}"/>
    <cellStyle name="Porcentual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9"/>
  <sheetViews>
    <sheetView tabSelected="1" zoomScaleNormal="100" workbookViewId="0">
      <selection activeCell="M151" sqref="M151"/>
    </sheetView>
  </sheetViews>
  <sheetFormatPr baseColWidth="10" defaultRowHeight="15" x14ac:dyDescent="0.25"/>
  <cols>
    <col min="1" max="1" width="1.7109375" customWidth="1"/>
    <col min="2" max="2" width="39.85546875" customWidth="1"/>
    <col min="3" max="4" width="15.7109375" customWidth="1"/>
    <col min="5" max="5" width="17.5703125" customWidth="1"/>
    <col min="6" max="8" width="15.85546875" bestFit="1" customWidth="1"/>
    <col min="9" max="9" width="4.140625" customWidth="1"/>
    <col min="10" max="11" width="16.28515625" bestFit="1" customWidth="1"/>
    <col min="12" max="14" width="16.140625" bestFit="1" customWidth="1"/>
    <col min="15" max="15" width="15" bestFit="1" customWidth="1"/>
  </cols>
  <sheetData>
    <row r="1" spans="1:15" ht="21" customHeight="1" thickBot="1" x14ac:dyDescent="0.3">
      <c r="A1" s="15"/>
      <c r="G1" s="23" t="s">
        <v>87</v>
      </c>
      <c r="H1" s="23"/>
    </row>
    <row r="2" spans="1:15" ht="12" customHeight="1" x14ac:dyDescent="0.25">
      <c r="A2" s="24" t="s">
        <v>84</v>
      </c>
      <c r="B2" s="25"/>
      <c r="C2" s="25"/>
      <c r="D2" s="25"/>
      <c r="E2" s="25"/>
      <c r="F2" s="25"/>
      <c r="G2" s="25"/>
      <c r="H2" s="26"/>
    </row>
    <row r="3" spans="1:15" ht="12" customHeight="1" x14ac:dyDescent="0.25">
      <c r="A3" s="27" t="s">
        <v>3</v>
      </c>
      <c r="B3" s="28"/>
      <c r="C3" s="28"/>
      <c r="D3" s="28"/>
      <c r="E3" s="28"/>
      <c r="F3" s="28"/>
      <c r="G3" s="28"/>
      <c r="H3" s="29"/>
    </row>
    <row r="4" spans="1:15" ht="12" customHeight="1" x14ac:dyDescent="0.25">
      <c r="A4" s="27" t="s">
        <v>4</v>
      </c>
      <c r="B4" s="28"/>
      <c r="C4" s="28"/>
      <c r="D4" s="28"/>
      <c r="E4" s="28"/>
      <c r="F4" s="28"/>
      <c r="G4" s="28"/>
      <c r="H4" s="29"/>
    </row>
    <row r="5" spans="1:15" ht="12" customHeight="1" x14ac:dyDescent="0.25">
      <c r="A5" s="27" t="s">
        <v>88</v>
      </c>
      <c r="B5" s="28"/>
      <c r="C5" s="28"/>
      <c r="D5" s="28"/>
      <c r="E5" s="28"/>
      <c r="F5" s="28"/>
      <c r="G5" s="28"/>
      <c r="H5" s="29"/>
    </row>
    <row r="6" spans="1:15" ht="12" customHeight="1" thickBot="1" x14ac:dyDescent="0.3">
      <c r="A6" s="30" t="s">
        <v>0</v>
      </c>
      <c r="B6" s="31"/>
      <c r="C6" s="31"/>
      <c r="D6" s="31"/>
      <c r="E6" s="31"/>
      <c r="F6" s="31"/>
      <c r="G6" s="31"/>
      <c r="H6" s="32"/>
    </row>
    <row r="7" spans="1:15" ht="18" customHeight="1" thickBot="1" x14ac:dyDescent="0.3">
      <c r="A7" s="34" t="s">
        <v>86</v>
      </c>
      <c r="B7" s="35"/>
      <c r="C7" s="38" t="s">
        <v>5</v>
      </c>
      <c r="D7" s="39"/>
      <c r="E7" s="39"/>
      <c r="F7" s="39"/>
      <c r="G7" s="40"/>
      <c r="H7" s="41" t="s">
        <v>83</v>
      </c>
    </row>
    <row r="8" spans="1:15" ht="26.25" customHeight="1" thickBot="1" x14ac:dyDescent="0.3">
      <c r="A8" s="36"/>
      <c r="B8" s="37"/>
      <c r="C8" s="2" t="s">
        <v>82</v>
      </c>
      <c r="D8" s="2" t="s">
        <v>6</v>
      </c>
      <c r="E8" s="1" t="s">
        <v>7</v>
      </c>
      <c r="F8" s="1" t="s">
        <v>1</v>
      </c>
      <c r="G8" s="1" t="s">
        <v>2</v>
      </c>
      <c r="H8" s="42"/>
    </row>
    <row r="9" spans="1:15" ht="12" customHeight="1" x14ac:dyDescent="0.25">
      <c r="A9" s="46" t="s">
        <v>8</v>
      </c>
      <c r="B9" s="46"/>
      <c r="C9" s="14">
        <f t="shared" ref="C9:H9" si="0">SUM(C10,C18,C28,C38,C48,C58,C62,C70,C74)</f>
        <v>916626843.98000014</v>
      </c>
      <c r="D9" s="14">
        <f t="shared" si="0"/>
        <v>35350921.279999897</v>
      </c>
      <c r="E9" s="14">
        <f>SUM(E10,E18,E28,E38,E48,E58,E62,E70,E74)</f>
        <v>951977765.25999987</v>
      </c>
      <c r="F9" s="14">
        <f t="shared" si="0"/>
        <v>716402564.23000002</v>
      </c>
      <c r="G9" s="14">
        <f t="shared" si="0"/>
        <v>548400418.49000001</v>
      </c>
      <c r="H9" s="14">
        <f t="shared" si="0"/>
        <v>235575201.03</v>
      </c>
      <c r="J9" s="17"/>
      <c r="K9" s="17"/>
      <c r="L9" s="17"/>
      <c r="M9" s="17"/>
      <c r="N9" s="17"/>
      <c r="O9" s="17"/>
    </row>
    <row r="10" spans="1:15" ht="12" customHeight="1" x14ac:dyDescent="0.25">
      <c r="A10" s="33" t="s">
        <v>9</v>
      </c>
      <c r="B10" s="33"/>
      <c r="C10" s="19">
        <f>SUM(C11:C17)</f>
        <v>585469461.82000005</v>
      </c>
      <c r="D10" s="19">
        <f t="shared" ref="D10:H10" si="1">SUM(D11:D17)</f>
        <v>-10257981.910000034</v>
      </c>
      <c r="E10" s="19">
        <f>SUM(E11:E17)</f>
        <v>575211479.90999997</v>
      </c>
      <c r="F10" s="19">
        <f t="shared" si="1"/>
        <v>423214988.37999994</v>
      </c>
      <c r="G10" s="19">
        <f t="shared" si="1"/>
        <v>326872370.03000003</v>
      </c>
      <c r="H10" s="19">
        <f t="shared" si="1"/>
        <v>151996491.53000006</v>
      </c>
      <c r="J10" s="12"/>
      <c r="K10" s="12"/>
      <c r="L10" s="12"/>
      <c r="M10" s="12"/>
      <c r="N10" s="12"/>
      <c r="O10" s="12"/>
    </row>
    <row r="11" spans="1:15" ht="12" customHeight="1" x14ac:dyDescent="0.25">
      <c r="A11" s="4"/>
      <c r="B11" s="5" t="s">
        <v>10</v>
      </c>
      <c r="C11" s="18">
        <v>314578801.25999999</v>
      </c>
      <c r="D11" s="18">
        <v>-436938.37000003457</v>
      </c>
      <c r="E11" s="18">
        <f>+C11+D11</f>
        <v>314141862.88999999</v>
      </c>
      <c r="F11" s="18">
        <v>235497162.6999999</v>
      </c>
      <c r="G11" s="18">
        <v>231480042.59</v>
      </c>
      <c r="H11" s="18">
        <f>+E11-F11</f>
        <v>78644700.190000087</v>
      </c>
    </row>
    <row r="12" spans="1:15" ht="12" customHeight="1" x14ac:dyDescent="0.25">
      <c r="A12" s="4"/>
      <c r="B12" s="5" t="s">
        <v>11</v>
      </c>
      <c r="C12" s="18">
        <v>17473460.250000004</v>
      </c>
      <c r="D12" s="18">
        <v>1068380.9999999995</v>
      </c>
      <c r="E12" s="18">
        <f t="shared" ref="E12:E17" si="2">+C12+D12</f>
        <v>18541841.250000004</v>
      </c>
      <c r="F12" s="18">
        <v>14173475.809999999</v>
      </c>
      <c r="G12" s="18">
        <v>14163659.33</v>
      </c>
      <c r="H12" s="18">
        <f t="shared" ref="H12:H36" si="3">+E12-F12</f>
        <v>4368365.4400000051</v>
      </c>
    </row>
    <row r="13" spans="1:15" ht="12" customHeight="1" x14ac:dyDescent="0.25">
      <c r="A13" s="4"/>
      <c r="B13" s="5" t="s">
        <v>12</v>
      </c>
      <c r="C13" s="18">
        <v>131271033.95999996</v>
      </c>
      <c r="D13" s="18">
        <v>-1502110.8599999994</v>
      </c>
      <c r="E13" s="18">
        <f t="shared" si="2"/>
        <v>129768923.09999996</v>
      </c>
      <c r="F13" s="18">
        <v>96951188.810000002</v>
      </c>
      <c r="G13" s="18">
        <v>36299521.379999995</v>
      </c>
      <c r="H13" s="18">
        <f>+E13-F13</f>
        <v>32817734.289999962</v>
      </c>
    </row>
    <row r="14" spans="1:15" ht="12" customHeight="1" x14ac:dyDescent="0.25">
      <c r="A14" s="4"/>
      <c r="B14" s="5" t="s">
        <v>13</v>
      </c>
      <c r="C14" s="18">
        <v>61400000</v>
      </c>
      <c r="D14" s="18">
        <v>1146708.2300000004</v>
      </c>
      <c r="E14" s="18">
        <f t="shared" si="2"/>
        <v>62546708.230000004</v>
      </c>
      <c r="F14" s="18">
        <v>47237358.230000004</v>
      </c>
      <c r="G14" s="18">
        <v>26702490.970000003</v>
      </c>
      <c r="H14" s="18">
        <f>+E14-F14</f>
        <v>15309350</v>
      </c>
    </row>
    <row r="15" spans="1:15" ht="12" customHeight="1" x14ac:dyDescent="0.25">
      <c r="A15" s="4"/>
      <c r="B15" s="5" t="s">
        <v>14</v>
      </c>
      <c r="C15" s="18">
        <v>50004832.030000001</v>
      </c>
      <c r="D15" s="18">
        <v>-4388429.5600000005</v>
      </c>
      <c r="E15" s="18">
        <f t="shared" si="2"/>
        <v>45616402.469999999</v>
      </c>
      <c r="F15" s="18">
        <v>27448394.440000005</v>
      </c>
      <c r="G15" s="18">
        <v>16345167.440000001</v>
      </c>
      <c r="H15" s="18">
        <f>+E15-F15</f>
        <v>18168008.029999994</v>
      </c>
    </row>
    <row r="16" spans="1:15" x14ac:dyDescent="0.25">
      <c r="A16" s="4"/>
      <c r="B16" s="5" t="s">
        <v>15</v>
      </c>
      <c r="C16" s="18">
        <v>5800000</v>
      </c>
      <c r="D16" s="18">
        <v>-4347000</v>
      </c>
      <c r="E16" s="18">
        <f t="shared" si="2"/>
        <v>1453000</v>
      </c>
      <c r="F16" s="18">
        <v>0</v>
      </c>
      <c r="G16" s="18">
        <v>0</v>
      </c>
      <c r="H16" s="18">
        <f>+E16-F16</f>
        <v>1453000</v>
      </c>
    </row>
    <row r="17" spans="1:8" x14ac:dyDescent="0.25">
      <c r="A17" s="4"/>
      <c r="B17" s="5" t="s">
        <v>16</v>
      </c>
      <c r="C17" s="18">
        <v>4941334.3199999994</v>
      </c>
      <c r="D17" s="18">
        <v>-1798592.3499999987</v>
      </c>
      <c r="E17" s="18">
        <f t="shared" si="2"/>
        <v>3142741.9700000007</v>
      </c>
      <c r="F17" s="18">
        <v>1907408.3899999997</v>
      </c>
      <c r="G17" s="18">
        <v>1881488.32</v>
      </c>
      <c r="H17" s="18">
        <f>+E17-F17</f>
        <v>1235333.580000001</v>
      </c>
    </row>
    <row r="18" spans="1:8" x14ac:dyDescent="0.25">
      <c r="A18" s="33" t="s">
        <v>17</v>
      </c>
      <c r="B18" s="33"/>
      <c r="C18" s="19">
        <f>SUM(C19:C27)</f>
        <v>36838889.280000001</v>
      </c>
      <c r="D18" s="19">
        <f t="shared" ref="D18:H18" si="4">SUM(D19:D27)</f>
        <v>9381978.3999999836</v>
      </c>
      <c r="E18" s="19">
        <f t="shared" si="4"/>
        <v>46220867.679999985</v>
      </c>
      <c r="F18" s="19">
        <f t="shared" si="4"/>
        <v>40414753.75999999</v>
      </c>
      <c r="G18" s="19">
        <f t="shared" si="4"/>
        <v>32887044.27</v>
      </c>
      <c r="H18" s="19">
        <f t="shared" si="4"/>
        <v>5806113.9199999925</v>
      </c>
    </row>
    <row r="19" spans="1:8" x14ac:dyDescent="0.25">
      <c r="A19" s="4"/>
      <c r="B19" s="5" t="s">
        <v>18</v>
      </c>
      <c r="C19" s="18">
        <v>1805999.19</v>
      </c>
      <c r="D19" s="18">
        <v>431525.30999999959</v>
      </c>
      <c r="E19" s="18">
        <f t="shared" ref="E19:E27" si="5">+C19+D19</f>
        <v>2237524.4999999995</v>
      </c>
      <c r="F19" s="18">
        <v>1782524.8699999999</v>
      </c>
      <c r="G19" s="22">
        <v>1327952.7000000002</v>
      </c>
      <c r="H19" s="18">
        <f t="shared" ref="H19:H26" si="6">+E19-F19</f>
        <v>454999.62999999966</v>
      </c>
    </row>
    <row r="20" spans="1:8" x14ac:dyDescent="0.25">
      <c r="A20" s="4"/>
      <c r="B20" s="5" t="s">
        <v>19</v>
      </c>
      <c r="C20" s="18">
        <v>100000.04</v>
      </c>
      <c r="D20" s="18">
        <v>200622.84</v>
      </c>
      <c r="E20" s="18">
        <f t="shared" si="5"/>
        <v>300622.88</v>
      </c>
      <c r="F20" s="18">
        <v>275622.87</v>
      </c>
      <c r="G20" s="22">
        <v>267306.87</v>
      </c>
      <c r="H20" s="18">
        <f t="shared" si="6"/>
        <v>25000.010000000009</v>
      </c>
    </row>
    <row r="21" spans="1:8" x14ac:dyDescent="0.25">
      <c r="A21" s="4"/>
      <c r="B21" s="5" t="s">
        <v>20</v>
      </c>
      <c r="C21" s="18">
        <v>701016.27</v>
      </c>
      <c r="D21" s="18">
        <v>841676.62000000011</v>
      </c>
      <c r="E21" s="18">
        <f t="shared" si="5"/>
        <v>1542692.8900000001</v>
      </c>
      <c r="F21" s="18">
        <v>1370380</v>
      </c>
      <c r="G21" s="22">
        <v>0</v>
      </c>
      <c r="H21" s="18">
        <f t="shared" si="6"/>
        <v>172312.89000000013</v>
      </c>
    </row>
    <row r="22" spans="1:8" x14ac:dyDescent="0.25">
      <c r="A22" s="4"/>
      <c r="B22" s="5" t="s">
        <v>21</v>
      </c>
      <c r="C22" s="18">
        <v>2642000</v>
      </c>
      <c r="D22" s="18">
        <v>671309.60000000009</v>
      </c>
      <c r="E22" s="18">
        <f t="shared" si="5"/>
        <v>3313309.6</v>
      </c>
      <c r="F22" s="18">
        <v>2707309.6</v>
      </c>
      <c r="G22" s="22">
        <v>2123846.3000000003</v>
      </c>
      <c r="H22" s="18">
        <f t="shared" si="6"/>
        <v>606000</v>
      </c>
    </row>
    <row r="23" spans="1:8" x14ac:dyDescent="0.25">
      <c r="A23" s="4"/>
      <c r="B23" s="5" t="s">
        <v>22</v>
      </c>
      <c r="C23" s="18">
        <v>15980500</v>
      </c>
      <c r="D23" s="20">
        <v>-2563841.9700000137</v>
      </c>
      <c r="E23" s="18">
        <f t="shared" si="5"/>
        <v>13416658.029999986</v>
      </c>
      <c r="F23" s="20">
        <v>12727241.359999999</v>
      </c>
      <c r="G23" s="20">
        <v>10622861.120000001</v>
      </c>
      <c r="H23" s="18">
        <f t="shared" si="6"/>
        <v>689416.66999998689</v>
      </c>
    </row>
    <row r="24" spans="1:8" x14ac:dyDescent="0.25">
      <c r="A24" s="4"/>
      <c r="B24" s="5" t="s">
        <v>23</v>
      </c>
      <c r="C24" s="18">
        <v>7499999.9600000018</v>
      </c>
      <c r="D24" s="18">
        <v>3929550.6800000016</v>
      </c>
      <c r="E24" s="18">
        <f t="shared" si="5"/>
        <v>11429550.640000004</v>
      </c>
      <c r="F24" s="18">
        <v>9554550.6499999985</v>
      </c>
      <c r="G24" s="22">
        <v>9241310.0800000001</v>
      </c>
      <c r="H24" s="18">
        <f t="shared" si="6"/>
        <v>1874999.9900000058</v>
      </c>
    </row>
    <row r="25" spans="1:8" x14ac:dyDescent="0.25">
      <c r="A25" s="4"/>
      <c r="B25" s="5" t="s">
        <v>24</v>
      </c>
      <c r="C25" s="18">
        <v>515373.38</v>
      </c>
      <c r="D25" s="18">
        <v>166696.58999999985</v>
      </c>
      <c r="E25" s="18">
        <f t="shared" si="5"/>
        <v>682069.96999999986</v>
      </c>
      <c r="F25" s="18">
        <v>570403.30999999994</v>
      </c>
      <c r="G25" s="22">
        <v>423183.47</v>
      </c>
      <c r="H25" s="18">
        <f t="shared" si="6"/>
        <v>111666.65999999992</v>
      </c>
    </row>
    <row r="26" spans="1:8" x14ac:dyDescent="0.25">
      <c r="A26" s="4"/>
      <c r="B26" s="5" t="s">
        <v>25</v>
      </c>
      <c r="C26" s="18">
        <v>0</v>
      </c>
      <c r="D26" s="18">
        <v>0</v>
      </c>
      <c r="E26" s="18">
        <f t="shared" si="5"/>
        <v>0</v>
      </c>
      <c r="F26" s="18">
        <v>0</v>
      </c>
      <c r="G26" s="22">
        <v>0</v>
      </c>
      <c r="H26" s="18">
        <f t="shared" si="6"/>
        <v>0</v>
      </c>
    </row>
    <row r="27" spans="1:8" x14ac:dyDescent="0.25">
      <c r="A27" s="4"/>
      <c r="B27" s="5" t="s">
        <v>26</v>
      </c>
      <c r="C27" s="18">
        <v>7594000.4400000004</v>
      </c>
      <c r="D27" s="18">
        <v>5704438.7299999967</v>
      </c>
      <c r="E27" s="18">
        <f t="shared" si="5"/>
        <v>13298439.169999998</v>
      </c>
      <c r="F27" s="18">
        <v>11426721.099999998</v>
      </c>
      <c r="G27" s="22">
        <v>8880583.7300000004</v>
      </c>
      <c r="H27" s="18">
        <f>+E27-F27</f>
        <v>1871718.0700000003</v>
      </c>
    </row>
    <row r="28" spans="1:8" x14ac:dyDescent="0.25">
      <c r="A28" s="33" t="s">
        <v>27</v>
      </c>
      <c r="B28" s="33"/>
      <c r="C28" s="19">
        <f>SUM(C29:C37)</f>
        <v>274664796.19000006</v>
      </c>
      <c r="D28" s="19">
        <f t="shared" ref="D28:H28" si="7">SUM(D29:D37)</f>
        <v>16289432.18999996</v>
      </c>
      <c r="E28" s="19">
        <f t="shared" si="7"/>
        <v>290954228.38</v>
      </c>
      <c r="F28" s="19">
        <f t="shared" si="7"/>
        <v>214269382.79000008</v>
      </c>
      <c r="G28" s="19">
        <f t="shared" si="7"/>
        <v>159326873.20999998</v>
      </c>
      <c r="H28" s="19">
        <f t="shared" si="7"/>
        <v>76684845.589999944</v>
      </c>
    </row>
    <row r="29" spans="1:8" x14ac:dyDescent="0.25">
      <c r="A29" s="4"/>
      <c r="B29" s="5" t="s">
        <v>28</v>
      </c>
      <c r="C29" s="18">
        <v>189298935.25</v>
      </c>
      <c r="D29" s="18">
        <v>28024043.409999959</v>
      </c>
      <c r="E29" s="18">
        <f t="shared" ref="E29:E37" si="8">+C29+D29</f>
        <v>217322978.65999997</v>
      </c>
      <c r="F29" s="18">
        <v>165603268.63000003</v>
      </c>
      <c r="G29" s="18">
        <v>137499664.72999999</v>
      </c>
      <c r="H29" s="18">
        <f t="shared" ref="H29:H35" si="9">+E29-F29</f>
        <v>51719710.029999942</v>
      </c>
    </row>
    <row r="30" spans="1:8" x14ac:dyDescent="0.25">
      <c r="A30" s="4"/>
      <c r="B30" s="5" t="s">
        <v>29</v>
      </c>
      <c r="C30" s="18">
        <v>2139540</v>
      </c>
      <c r="D30" s="18">
        <v>2998266.1399999997</v>
      </c>
      <c r="E30" s="18">
        <f t="shared" si="8"/>
        <v>5137806.1399999997</v>
      </c>
      <c r="F30" s="18">
        <v>4615306.1400000006</v>
      </c>
      <c r="G30" s="18">
        <v>3561548.57</v>
      </c>
      <c r="H30" s="18">
        <f t="shared" si="9"/>
        <v>522499.99999999907</v>
      </c>
    </row>
    <row r="31" spans="1:8" x14ac:dyDescent="0.25">
      <c r="A31" s="4"/>
      <c r="B31" s="5" t="s">
        <v>30</v>
      </c>
      <c r="C31" s="18">
        <v>328417.24</v>
      </c>
      <c r="D31" s="18">
        <v>210427.62</v>
      </c>
      <c r="E31" s="18">
        <f t="shared" si="8"/>
        <v>538844.86</v>
      </c>
      <c r="F31" s="18">
        <v>508644.86</v>
      </c>
      <c r="G31" s="18">
        <v>380462.38</v>
      </c>
      <c r="H31" s="18">
        <f t="shared" si="9"/>
        <v>30200</v>
      </c>
    </row>
    <row r="32" spans="1:8" x14ac:dyDescent="0.25">
      <c r="A32" s="4"/>
      <c r="B32" s="5" t="s">
        <v>31</v>
      </c>
      <c r="C32" s="18">
        <v>5364303.2699999996</v>
      </c>
      <c r="D32" s="18">
        <v>2427088.9899999993</v>
      </c>
      <c r="E32" s="18">
        <f t="shared" si="8"/>
        <v>7791392.2599999988</v>
      </c>
      <c r="F32" s="18">
        <v>5883649.7700000005</v>
      </c>
      <c r="G32" s="18">
        <v>5380197</v>
      </c>
      <c r="H32" s="18">
        <f t="shared" si="9"/>
        <v>1907742.4899999984</v>
      </c>
    </row>
    <row r="33" spans="1:8" x14ac:dyDescent="0.25">
      <c r="A33" s="4"/>
      <c r="B33" s="5" t="s">
        <v>32</v>
      </c>
      <c r="C33" s="18">
        <v>8510235.3200000003</v>
      </c>
      <c r="D33" s="18">
        <v>-2030321.080000001</v>
      </c>
      <c r="E33" s="18">
        <f t="shared" si="8"/>
        <v>6479914.2399999993</v>
      </c>
      <c r="F33" s="18">
        <v>4365355.41</v>
      </c>
      <c r="G33" s="18">
        <v>3690628.97</v>
      </c>
      <c r="H33" s="18">
        <f t="shared" si="9"/>
        <v>2114558.8299999991</v>
      </c>
    </row>
    <row r="34" spans="1:8" x14ac:dyDescent="0.25">
      <c r="A34" s="4"/>
      <c r="B34" s="5" t="s">
        <v>33</v>
      </c>
      <c r="C34" s="18">
        <v>45063.6</v>
      </c>
      <c r="D34" s="18">
        <v>183587.89</v>
      </c>
      <c r="E34" s="18">
        <f t="shared" si="8"/>
        <v>228651.49000000002</v>
      </c>
      <c r="F34" s="18">
        <v>222385.59</v>
      </c>
      <c r="G34" s="18">
        <v>167331.96</v>
      </c>
      <c r="H34" s="18">
        <f t="shared" si="9"/>
        <v>6265.9000000000233</v>
      </c>
    </row>
    <row r="35" spans="1:8" x14ac:dyDescent="0.25">
      <c r="A35" s="4"/>
      <c r="B35" s="5" t="s">
        <v>34</v>
      </c>
      <c r="C35" s="18">
        <v>926230.83</v>
      </c>
      <c r="D35" s="18">
        <v>817497.78</v>
      </c>
      <c r="E35" s="18">
        <f t="shared" si="8"/>
        <v>1743728.6099999999</v>
      </c>
      <c r="F35" s="18">
        <v>1535095.87</v>
      </c>
      <c r="G35" s="18">
        <v>1534828.63</v>
      </c>
      <c r="H35" s="18">
        <f t="shared" si="9"/>
        <v>208632.73999999976</v>
      </c>
    </row>
    <row r="36" spans="1:8" x14ac:dyDescent="0.25">
      <c r="A36" s="4"/>
      <c r="B36" s="5" t="s">
        <v>35</v>
      </c>
      <c r="C36" s="18">
        <v>50000</v>
      </c>
      <c r="D36" s="18">
        <v>25154.619999999995</v>
      </c>
      <c r="E36" s="18">
        <f t="shared" si="8"/>
        <v>75154.62</v>
      </c>
      <c r="F36" s="18">
        <v>62654.62</v>
      </c>
      <c r="G36" s="18">
        <v>62654.62</v>
      </c>
      <c r="H36" s="18">
        <f t="shared" si="3"/>
        <v>12499.999999999993</v>
      </c>
    </row>
    <row r="37" spans="1:8" x14ac:dyDescent="0.25">
      <c r="A37" s="4"/>
      <c r="B37" s="5" t="s">
        <v>36</v>
      </c>
      <c r="C37" s="18">
        <v>68002070.680000007</v>
      </c>
      <c r="D37" s="18">
        <v>-16366313.18</v>
      </c>
      <c r="E37" s="18">
        <f t="shared" si="8"/>
        <v>51635757.500000007</v>
      </c>
      <c r="F37" s="18">
        <v>31473021.899999999</v>
      </c>
      <c r="G37" s="18">
        <v>7049556.3500000006</v>
      </c>
      <c r="H37" s="18">
        <f>+E37-F37</f>
        <v>20162735.600000009</v>
      </c>
    </row>
    <row r="38" spans="1:8" x14ac:dyDescent="0.25">
      <c r="A38" s="43" t="s">
        <v>37</v>
      </c>
      <c r="B38" s="43"/>
      <c r="C38" s="19">
        <f>SUM(C39:C47)</f>
        <v>6000</v>
      </c>
      <c r="D38" s="19">
        <f t="shared" ref="D38:G38" si="10">SUM(D39:D47)</f>
        <v>40500</v>
      </c>
      <c r="E38" s="19">
        <f t="shared" si="10"/>
        <v>46500</v>
      </c>
      <c r="F38" s="19">
        <f t="shared" si="10"/>
        <v>45000</v>
      </c>
      <c r="G38" s="19">
        <f t="shared" si="10"/>
        <v>45000</v>
      </c>
      <c r="H38" s="19">
        <f>SUM(H39:H47)</f>
        <v>1500</v>
      </c>
    </row>
    <row r="39" spans="1:8" x14ac:dyDescent="0.25">
      <c r="A39" s="4"/>
      <c r="B39" s="5" t="s">
        <v>38</v>
      </c>
      <c r="C39" s="18">
        <v>0</v>
      </c>
      <c r="D39" s="18">
        <v>0</v>
      </c>
      <c r="E39" s="18">
        <f t="shared" ref="E39:E47" si="11">+C39+D39</f>
        <v>0</v>
      </c>
      <c r="F39" s="18">
        <v>0</v>
      </c>
      <c r="G39" s="18">
        <v>0</v>
      </c>
      <c r="H39" s="18">
        <f t="shared" ref="H39:H47" si="12">+E39-F39</f>
        <v>0</v>
      </c>
    </row>
    <row r="40" spans="1:8" x14ac:dyDescent="0.25">
      <c r="A40" s="4"/>
      <c r="B40" s="5" t="s">
        <v>39</v>
      </c>
      <c r="C40" s="18">
        <v>0</v>
      </c>
      <c r="D40" s="18">
        <v>0</v>
      </c>
      <c r="E40" s="18">
        <f t="shared" si="11"/>
        <v>0</v>
      </c>
      <c r="F40" s="18">
        <v>0</v>
      </c>
      <c r="G40" s="18">
        <v>0</v>
      </c>
      <c r="H40" s="18">
        <f t="shared" si="12"/>
        <v>0</v>
      </c>
    </row>
    <row r="41" spans="1:8" x14ac:dyDescent="0.25">
      <c r="A41" s="4"/>
      <c r="B41" s="5" t="s">
        <v>40</v>
      </c>
      <c r="C41" s="18">
        <v>0</v>
      </c>
      <c r="D41" s="18">
        <v>0</v>
      </c>
      <c r="E41" s="18">
        <f t="shared" si="11"/>
        <v>0</v>
      </c>
      <c r="F41" s="18">
        <v>0</v>
      </c>
      <c r="G41" s="18">
        <v>0</v>
      </c>
      <c r="H41" s="18">
        <f t="shared" si="12"/>
        <v>0</v>
      </c>
    </row>
    <row r="42" spans="1:8" x14ac:dyDescent="0.25">
      <c r="A42" s="4"/>
      <c r="B42" s="5" t="s">
        <v>41</v>
      </c>
      <c r="C42" s="18">
        <v>6000</v>
      </c>
      <c r="D42" s="18">
        <v>40500</v>
      </c>
      <c r="E42" s="18">
        <f>+C42+D42</f>
        <v>46500</v>
      </c>
      <c r="F42" s="18">
        <v>45000</v>
      </c>
      <c r="G42" s="18">
        <v>45000</v>
      </c>
      <c r="H42" s="18">
        <f>+E42-F42</f>
        <v>1500</v>
      </c>
    </row>
    <row r="43" spans="1:8" x14ac:dyDescent="0.25">
      <c r="A43" s="4"/>
      <c r="B43" s="5" t="s">
        <v>42</v>
      </c>
      <c r="C43" s="18">
        <v>0</v>
      </c>
      <c r="D43" s="18">
        <v>0</v>
      </c>
      <c r="E43" s="18">
        <f t="shared" si="11"/>
        <v>0</v>
      </c>
      <c r="F43" s="18">
        <v>0</v>
      </c>
      <c r="G43" s="18">
        <v>0</v>
      </c>
      <c r="H43" s="18">
        <f t="shared" si="12"/>
        <v>0</v>
      </c>
    </row>
    <row r="44" spans="1:8" x14ac:dyDescent="0.25">
      <c r="A44" s="4"/>
      <c r="B44" s="5" t="s">
        <v>43</v>
      </c>
      <c r="C44" s="18">
        <v>0</v>
      </c>
      <c r="D44" s="18">
        <v>0</v>
      </c>
      <c r="E44" s="18">
        <f t="shared" si="11"/>
        <v>0</v>
      </c>
      <c r="F44" s="18">
        <v>0</v>
      </c>
      <c r="G44" s="18">
        <v>0</v>
      </c>
      <c r="H44" s="18">
        <f t="shared" si="12"/>
        <v>0</v>
      </c>
    </row>
    <row r="45" spans="1:8" x14ac:dyDescent="0.25">
      <c r="A45" s="4"/>
      <c r="B45" s="5" t="s">
        <v>44</v>
      </c>
      <c r="C45" s="18">
        <v>0</v>
      </c>
      <c r="D45" s="18">
        <v>0</v>
      </c>
      <c r="E45" s="18">
        <f t="shared" si="11"/>
        <v>0</v>
      </c>
      <c r="F45" s="18">
        <v>0</v>
      </c>
      <c r="G45" s="18">
        <v>0</v>
      </c>
      <c r="H45" s="18">
        <f t="shared" si="12"/>
        <v>0</v>
      </c>
    </row>
    <row r="46" spans="1:8" x14ac:dyDescent="0.25">
      <c r="A46" s="4"/>
      <c r="B46" s="5" t="s">
        <v>45</v>
      </c>
      <c r="C46" s="18">
        <v>0</v>
      </c>
      <c r="D46" s="18">
        <v>0</v>
      </c>
      <c r="E46" s="18">
        <f t="shared" si="11"/>
        <v>0</v>
      </c>
      <c r="F46" s="18">
        <v>0</v>
      </c>
      <c r="G46" s="18">
        <v>0</v>
      </c>
      <c r="H46" s="18">
        <f t="shared" si="12"/>
        <v>0</v>
      </c>
    </row>
    <row r="47" spans="1:8" x14ac:dyDescent="0.25">
      <c r="A47" s="4"/>
      <c r="B47" s="5" t="s">
        <v>46</v>
      </c>
      <c r="C47" s="18">
        <v>0</v>
      </c>
      <c r="D47" s="18">
        <v>0</v>
      </c>
      <c r="E47" s="18">
        <f t="shared" si="11"/>
        <v>0</v>
      </c>
      <c r="F47" s="18">
        <v>0</v>
      </c>
      <c r="G47" s="18">
        <v>0</v>
      </c>
      <c r="H47" s="18">
        <f t="shared" si="12"/>
        <v>0</v>
      </c>
    </row>
    <row r="48" spans="1:8" ht="15" customHeight="1" x14ac:dyDescent="0.25">
      <c r="A48" s="43" t="s">
        <v>47</v>
      </c>
      <c r="B48" s="43"/>
      <c r="C48" s="19">
        <f>SUM(C49:C57)</f>
        <v>4555999.96</v>
      </c>
      <c r="D48" s="19">
        <f t="shared" ref="D48:H48" si="13">SUM(D49:D57)</f>
        <v>4428603.1999999965</v>
      </c>
      <c r="E48" s="19">
        <f>SUM(E49:E57)</f>
        <v>8984603.1599999964</v>
      </c>
      <c r="F48" s="19">
        <f t="shared" si="13"/>
        <v>7898353.169999999</v>
      </c>
      <c r="G48" s="19">
        <f t="shared" si="13"/>
        <v>6136024.1299999999</v>
      </c>
      <c r="H48" s="19">
        <f t="shared" si="13"/>
        <v>1086249.9899999974</v>
      </c>
    </row>
    <row r="49" spans="1:8" ht="12" customHeight="1" x14ac:dyDescent="0.25">
      <c r="A49" s="4"/>
      <c r="B49" s="5" t="s">
        <v>48</v>
      </c>
      <c r="C49" s="18">
        <v>454999.99999999994</v>
      </c>
      <c r="D49" s="18">
        <v>-197300.16999999981</v>
      </c>
      <c r="E49" s="18">
        <f>+C49+D49</f>
        <v>257699.83000000013</v>
      </c>
      <c r="F49" s="18">
        <v>143949.83000000002</v>
      </c>
      <c r="G49" s="18">
        <v>143949.82999999999</v>
      </c>
      <c r="H49" s="18">
        <f>+E49-F49</f>
        <v>113750.00000000012</v>
      </c>
    </row>
    <row r="50" spans="1:8" ht="12" customHeight="1" x14ac:dyDescent="0.25">
      <c r="A50" s="4"/>
      <c r="B50" s="5" t="s">
        <v>49</v>
      </c>
      <c r="C50" s="18">
        <v>0</v>
      </c>
      <c r="D50" s="18">
        <v>0</v>
      </c>
      <c r="E50" s="18">
        <f t="shared" ref="E50:E57" si="14">+C50+D50</f>
        <v>0</v>
      </c>
      <c r="F50" s="18">
        <v>0</v>
      </c>
      <c r="G50" s="18">
        <v>0</v>
      </c>
      <c r="H50" s="18">
        <f t="shared" ref="H50:H57" si="15">+E50-F50</f>
        <v>0</v>
      </c>
    </row>
    <row r="51" spans="1:8" ht="12" customHeight="1" x14ac:dyDescent="0.25">
      <c r="A51" s="4"/>
      <c r="B51" s="5" t="s">
        <v>50</v>
      </c>
      <c r="C51" s="18">
        <v>90000</v>
      </c>
      <c r="D51" s="18">
        <v>-90000</v>
      </c>
      <c r="E51" s="18">
        <f t="shared" si="14"/>
        <v>0</v>
      </c>
      <c r="F51" s="18">
        <v>0</v>
      </c>
      <c r="G51" s="18">
        <v>0</v>
      </c>
      <c r="H51" s="18">
        <f t="shared" si="15"/>
        <v>0</v>
      </c>
    </row>
    <row r="52" spans="1:8" ht="12" customHeight="1" x14ac:dyDescent="0.25">
      <c r="A52" s="4"/>
      <c r="B52" s="5" t="s">
        <v>51</v>
      </c>
      <c r="C52" s="18">
        <v>505000</v>
      </c>
      <c r="D52" s="18">
        <v>1122336.2199999997</v>
      </c>
      <c r="E52" s="18">
        <f t="shared" si="14"/>
        <v>1627336.2199999997</v>
      </c>
      <c r="F52" s="18">
        <v>1502336.22</v>
      </c>
      <c r="G52" s="18">
        <v>1502336.22</v>
      </c>
      <c r="H52" s="18">
        <f t="shared" si="15"/>
        <v>124999.99999999977</v>
      </c>
    </row>
    <row r="53" spans="1:8" ht="12" customHeight="1" x14ac:dyDescent="0.25">
      <c r="A53" s="4"/>
      <c r="B53" s="5" t="s">
        <v>52</v>
      </c>
      <c r="C53" s="18">
        <v>0</v>
      </c>
      <c r="D53" s="18">
        <v>0</v>
      </c>
      <c r="E53" s="18">
        <f t="shared" si="14"/>
        <v>0</v>
      </c>
      <c r="F53" s="18">
        <v>0</v>
      </c>
      <c r="G53" s="18">
        <v>0</v>
      </c>
      <c r="H53" s="18">
        <f t="shared" si="15"/>
        <v>0</v>
      </c>
    </row>
    <row r="54" spans="1:8" ht="12" customHeight="1" x14ac:dyDescent="0.25">
      <c r="A54" s="4"/>
      <c r="B54" s="5" t="s">
        <v>53</v>
      </c>
      <c r="C54" s="18">
        <v>3355999.96</v>
      </c>
      <c r="D54" s="20">
        <v>3693567.1499999966</v>
      </c>
      <c r="E54" s="18">
        <f t="shared" si="14"/>
        <v>7049567.1099999966</v>
      </c>
      <c r="F54" s="20">
        <v>6252067.1199999992</v>
      </c>
      <c r="G54" s="20">
        <v>4489738.08</v>
      </c>
      <c r="H54" s="18">
        <f t="shared" si="15"/>
        <v>797499.98999999743</v>
      </c>
    </row>
    <row r="55" spans="1:8" ht="12" customHeight="1" x14ac:dyDescent="0.25">
      <c r="A55" s="4"/>
      <c r="B55" s="5" t="s">
        <v>54</v>
      </c>
      <c r="C55" s="18">
        <v>0</v>
      </c>
      <c r="D55" s="18">
        <v>0</v>
      </c>
      <c r="E55" s="18">
        <f t="shared" si="14"/>
        <v>0</v>
      </c>
      <c r="F55" s="18">
        <v>0</v>
      </c>
      <c r="G55" s="18">
        <v>0</v>
      </c>
      <c r="H55" s="18">
        <f t="shared" si="15"/>
        <v>0</v>
      </c>
    </row>
    <row r="56" spans="1:8" ht="12" customHeight="1" x14ac:dyDescent="0.25">
      <c r="A56" s="4"/>
      <c r="B56" s="5" t="s">
        <v>55</v>
      </c>
      <c r="C56" s="18">
        <v>0</v>
      </c>
      <c r="D56" s="18">
        <v>0</v>
      </c>
      <c r="E56" s="18">
        <f t="shared" si="14"/>
        <v>0</v>
      </c>
      <c r="F56" s="18">
        <v>0</v>
      </c>
      <c r="G56" s="18">
        <v>0</v>
      </c>
      <c r="H56" s="18">
        <f t="shared" si="15"/>
        <v>0</v>
      </c>
    </row>
    <row r="57" spans="1:8" ht="12" customHeight="1" x14ac:dyDescent="0.25">
      <c r="A57" s="4"/>
      <c r="B57" s="5" t="s">
        <v>56</v>
      </c>
      <c r="C57" s="18">
        <v>150000</v>
      </c>
      <c r="D57" s="18">
        <v>-100000</v>
      </c>
      <c r="E57" s="18">
        <f t="shared" si="14"/>
        <v>50000</v>
      </c>
      <c r="F57" s="18">
        <v>0</v>
      </c>
      <c r="G57" s="18">
        <v>0</v>
      </c>
      <c r="H57" s="18">
        <f t="shared" si="15"/>
        <v>50000</v>
      </c>
    </row>
    <row r="58" spans="1:8" ht="12" customHeight="1" x14ac:dyDescent="0.25">
      <c r="A58" s="33" t="s">
        <v>57</v>
      </c>
      <c r="B58" s="33"/>
      <c r="C58" s="19">
        <f>SUM(C59:C61)</f>
        <v>14000000</v>
      </c>
      <c r="D58" s="19">
        <f t="shared" ref="D58:H58" si="16">SUM(D59:D61)</f>
        <v>16560086.12999999</v>
      </c>
      <c r="E58" s="19">
        <f t="shared" si="16"/>
        <v>30560086.129999988</v>
      </c>
      <c r="F58" s="19">
        <f t="shared" si="16"/>
        <v>30560086.129999999</v>
      </c>
      <c r="G58" s="19">
        <f t="shared" si="16"/>
        <v>23133106.850000001</v>
      </c>
      <c r="H58" s="19">
        <f t="shared" si="16"/>
        <v>0</v>
      </c>
    </row>
    <row r="59" spans="1:8" ht="12" customHeight="1" x14ac:dyDescent="0.25">
      <c r="A59" s="4"/>
      <c r="B59" s="5" t="s">
        <v>58</v>
      </c>
      <c r="C59" s="18">
        <v>14000000</v>
      </c>
      <c r="D59" s="20">
        <v>9560086.1299999896</v>
      </c>
      <c r="E59" s="18">
        <f>+C59+D59</f>
        <v>23560086.129999988</v>
      </c>
      <c r="F59" s="20">
        <v>23560086.129999999</v>
      </c>
      <c r="G59" s="20">
        <v>16133106.850000001</v>
      </c>
      <c r="H59" s="18">
        <f>+E59-F59</f>
        <v>0</v>
      </c>
    </row>
    <row r="60" spans="1:8" ht="12" customHeight="1" x14ac:dyDescent="0.25">
      <c r="A60" s="4"/>
      <c r="B60" s="5" t="s">
        <v>59</v>
      </c>
      <c r="C60" s="18">
        <v>0</v>
      </c>
      <c r="D60" s="18">
        <v>0</v>
      </c>
      <c r="E60" s="18">
        <f>+C60+D60</f>
        <v>0</v>
      </c>
      <c r="F60" s="18">
        <v>0</v>
      </c>
      <c r="G60" s="18">
        <v>0</v>
      </c>
      <c r="H60" s="18">
        <f>+E60-F60</f>
        <v>0</v>
      </c>
    </row>
    <row r="61" spans="1:8" ht="12" customHeight="1" x14ac:dyDescent="0.25">
      <c r="A61" s="4"/>
      <c r="B61" s="5" t="s">
        <v>60</v>
      </c>
      <c r="C61" s="18">
        <v>0</v>
      </c>
      <c r="D61" s="18">
        <v>7000000</v>
      </c>
      <c r="E61" s="18">
        <f t="shared" ref="E61:E81" si="17">+C61+D61</f>
        <v>7000000</v>
      </c>
      <c r="F61" s="18">
        <v>7000000</v>
      </c>
      <c r="G61" s="18">
        <v>7000000</v>
      </c>
      <c r="H61" s="18">
        <f t="shared" ref="H61" si="18">+E61-F61</f>
        <v>0</v>
      </c>
    </row>
    <row r="62" spans="1:8" ht="12" customHeight="1" x14ac:dyDescent="0.25">
      <c r="A62" s="33" t="s">
        <v>61</v>
      </c>
      <c r="B62" s="33"/>
      <c r="C62" s="19">
        <f t="shared" ref="C62:H62" si="19">SUM(C63:C69)</f>
        <v>0</v>
      </c>
      <c r="D62" s="19">
        <f t="shared" si="19"/>
        <v>0</v>
      </c>
      <c r="E62" s="19">
        <f t="shared" si="19"/>
        <v>0</v>
      </c>
      <c r="F62" s="19">
        <f t="shared" si="19"/>
        <v>0</v>
      </c>
      <c r="G62" s="19">
        <f t="shared" si="19"/>
        <v>0</v>
      </c>
      <c r="H62" s="19">
        <f t="shared" si="19"/>
        <v>0</v>
      </c>
    </row>
    <row r="63" spans="1:8" ht="12" customHeight="1" x14ac:dyDescent="0.25">
      <c r="A63" s="4"/>
      <c r="B63" s="5" t="s">
        <v>62</v>
      </c>
      <c r="C63" s="18">
        <v>0</v>
      </c>
      <c r="D63" s="18">
        <v>0</v>
      </c>
      <c r="E63" s="18">
        <f t="shared" si="17"/>
        <v>0</v>
      </c>
      <c r="F63" s="18">
        <v>0</v>
      </c>
      <c r="G63" s="18">
        <v>0</v>
      </c>
      <c r="H63" s="18">
        <f t="shared" ref="H63:H69" si="20">+E63-F63</f>
        <v>0</v>
      </c>
    </row>
    <row r="64" spans="1:8" x14ac:dyDescent="0.25">
      <c r="A64" s="4"/>
      <c r="B64" s="5" t="s">
        <v>63</v>
      </c>
      <c r="C64" s="18">
        <v>0</v>
      </c>
      <c r="D64" s="18">
        <v>0</v>
      </c>
      <c r="E64" s="18">
        <f t="shared" si="17"/>
        <v>0</v>
      </c>
      <c r="F64" s="18">
        <v>0</v>
      </c>
      <c r="G64" s="18">
        <v>0</v>
      </c>
      <c r="H64" s="18">
        <f t="shared" si="20"/>
        <v>0</v>
      </c>
    </row>
    <row r="65" spans="1:11" x14ac:dyDescent="0.25">
      <c r="A65" s="4"/>
      <c r="B65" s="5" t="s">
        <v>64</v>
      </c>
      <c r="C65" s="18">
        <v>0</v>
      </c>
      <c r="D65" s="18">
        <v>0</v>
      </c>
      <c r="E65" s="18">
        <f t="shared" si="17"/>
        <v>0</v>
      </c>
      <c r="F65" s="18">
        <v>0</v>
      </c>
      <c r="G65" s="18">
        <v>0</v>
      </c>
      <c r="H65" s="18">
        <f t="shared" si="20"/>
        <v>0</v>
      </c>
    </row>
    <row r="66" spans="1:11" x14ac:dyDescent="0.25">
      <c r="A66" s="4"/>
      <c r="B66" s="5" t="s">
        <v>65</v>
      </c>
      <c r="C66" s="18">
        <v>0</v>
      </c>
      <c r="D66" s="18">
        <v>0</v>
      </c>
      <c r="E66" s="18">
        <f t="shared" si="17"/>
        <v>0</v>
      </c>
      <c r="F66" s="18">
        <v>0</v>
      </c>
      <c r="G66" s="18">
        <v>0</v>
      </c>
      <c r="H66" s="18">
        <f t="shared" si="20"/>
        <v>0</v>
      </c>
    </row>
    <row r="67" spans="1:11" ht="16.5" x14ac:dyDescent="0.25">
      <c r="A67" s="4"/>
      <c r="B67" s="6" t="s">
        <v>85</v>
      </c>
      <c r="C67" s="18">
        <v>0</v>
      </c>
      <c r="D67" s="18">
        <v>0</v>
      </c>
      <c r="E67" s="18">
        <f t="shared" si="17"/>
        <v>0</v>
      </c>
      <c r="F67" s="18">
        <v>0</v>
      </c>
      <c r="G67" s="18">
        <v>0</v>
      </c>
      <c r="H67" s="18">
        <f t="shared" si="20"/>
        <v>0</v>
      </c>
    </row>
    <row r="68" spans="1:11" x14ac:dyDescent="0.25">
      <c r="A68" s="4"/>
      <c r="B68" s="5" t="s">
        <v>66</v>
      </c>
      <c r="C68" s="18">
        <v>0</v>
      </c>
      <c r="D68" s="18">
        <v>0</v>
      </c>
      <c r="E68" s="18">
        <f t="shared" si="17"/>
        <v>0</v>
      </c>
      <c r="F68" s="18">
        <v>0</v>
      </c>
      <c r="G68" s="18">
        <v>0</v>
      </c>
      <c r="H68" s="18">
        <f t="shared" si="20"/>
        <v>0</v>
      </c>
    </row>
    <row r="69" spans="1:11" x14ac:dyDescent="0.25">
      <c r="A69" s="4"/>
      <c r="B69" s="5" t="s">
        <v>67</v>
      </c>
      <c r="C69" s="18">
        <v>0</v>
      </c>
      <c r="D69" s="18">
        <v>0</v>
      </c>
      <c r="E69" s="18">
        <f t="shared" si="17"/>
        <v>0</v>
      </c>
      <c r="F69" s="18">
        <v>0</v>
      </c>
      <c r="G69" s="18">
        <v>0</v>
      </c>
      <c r="H69" s="18">
        <f t="shared" si="20"/>
        <v>0</v>
      </c>
    </row>
    <row r="70" spans="1:11" x14ac:dyDescent="0.25">
      <c r="A70" s="33" t="s">
        <v>68</v>
      </c>
      <c r="B70" s="33"/>
      <c r="C70" s="19">
        <f>SUM(C71:C73)</f>
        <v>0</v>
      </c>
      <c r="D70" s="19">
        <f t="shared" ref="D70:H70" si="21">SUM(D71:D73)</f>
        <v>0</v>
      </c>
      <c r="E70" s="19">
        <f t="shared" si="21"/>
        <v>0</v>
      </c>
      <c r="F70" s="19">
        <f t="shared" si="21"/>
        <v>0</v>
      </c>
      <c r="G70" s="19">
        <f t="shared" si="21"/>
        <v>0</v>
      </c>
      <c r="H70" s="19">
        <f t="shared" si="21"/>
        <v>0</v>
      </c>
    </row>
    <row r="71" spans="1:11" x14ac:dyDescent="0.25">
      <c r="A71" s="4"/>
      <c r="B71" s="5" t="s">
        <v>69</v>
      </c>
      <c r="C71" s="18">
        <v>0</v>
      </c>
      <c r="D71" s="18">
        <v>0</v>
      </c>
      <c r="E71" s="18">
        <f t="shared" si="17"/>
        <v>0</v>
      </c>
      <c r="F71" s="18">
        <v>0</v>
      </c>
      <c r="G71" s="18">
        <v>0</v>
      </c>
      <c r="H71" s="18">
        <f t="shared" ref="H71:H73" si="22">+E71-F71</f>
        <v>0</v>
      </c>
    </row>
    <row r="72" spans="1:11" x14ac:dyDescent="0.25">
      <c r="A72" s="4"/>
      <c r="B72" s="5" t="s">
        <v>70</v>
      </c>
      <c r="C72" s="18">
        <v>0</v>
      </c>
      <c r="D72" s="18">
        <v>0</v>
      </c>
      <c r="E72" s="18">
        <f t="shared" si="17"/>
        <v>0</v>
      </c>
      <c r="F72" s="18">
        <v>0</v>
      </c>
      <c r="G72" s="18">
        <v>0</v>
      </c>
      <c r="H72" s="18">
        <f t="shared" si="22"/>
        <v>0</v>
      </c>
      <c r="J72" s="12"/>
      <c r="K72" s="12"/>
    </row>
    <row r="73" spans="1:11" x14ac:dyDescent="0.25">
      <c r="A73" s="4"/>
      <c r="B73" s="5" t="s">
        <v>71</v>
      </c>
      <c r="C73" s="18">
        <v>0</v>
      </c>
      <c r="D73" s="18">
        <v>0</v>
      </c>
      <c r="E73" s="18">
        <f t="shared" si="17"/>
        <v>0</v>
      </c>
      <c r="F73" s="18">
        <v>0</v>
      </c>
      <c r="G73" s="18">
        <v>0</v>
      </c>
      <c r="H73" s="18">
        <f t="shared" si="22"/>
        <v>0</v>
      </c>
    </row>
    <row r="74" spans="1:11" x14ac:dyDescent="0.25">
      <c r="A74" s="33" t="s">
        <v>72</v>
      </c>
      <c r="B74" s="33"/>
      <c r="C74" s="19">
        <f>SUM(C75:C81)</f>
        <v>1091696.73</v>
      </c>
      <c r="D74" s="19">
        <f t="shared" ref="D74:H74" si="23">SUM(D75:D81)</f>
        <v>-1091696.73</v>
      </c>
      <c r="E74" s="19">
        <f t="shared" si="23"/>
        <v>0</v>
      </c>
      <c r="F74" s="19">
        <f t="shared" si="23"/>
        <v>0</v>
      </c>
      <c r="G74" s="19">
        <f t="shared" si="23"/>
        <v>0</v>
      </c>
      <c r="H74" s="19">
        <f t="shared" si="23"/>
        <v>0</v>
      </c>
    </row>
    <row r="75" spans="1:11" x14ac:dyDescent="0.25">
      <c r="A75" s="4"/>
      <c r="B75" s="5" t="s">
        <v>73</v>
      </c>
      <c r="C75" s="18">
        <v>0</v>
      </c>
      <c r="D75" s="18">
        <v>0</v>
      </c>
      <c r="E75" s="18">
        <f t="shared" si="17"/>
        <v>0</v>
      </c>
      <c r="F75" s="18">
        <v>0</v>
      </c>
      <c r="G75" s="18">
        <v>0</v>
      </c>
      <c r="H75" s="18">
        <f t="shared" ref="H75:H80" si="24">+E75-F75</f>
        <v>0</v>
      </c>
    </row>
    <row r="76" spans="1:11" x14ac:dyDescent="0.25">
      <c r="A76" s="4"/>
      <c r="B76" s="5" t="s">
        <v>74</v>
      </c>
      <c r="C76" s="18">
        <v>0</v>
      </c>
      <c r="D76" s="18">
        <v>0</v>
      </c>
      <c r="E76" s="18">
        <f t="shared" si="17"/>
        <v>0</v>
      </c>
      <c r="F76" s="18">
        <v>0</v>
      </c>
      <c r="G76" s="18">
        <v>0</v>
      </c>
      <c r="H76" s="18">
        <f t="shared" si="24"/>
        <v>0</v>
      </c>
    </row>
    <row r="77" spans="1:11" x14ac:dyDescent="0.25">
      <c r="A77" s="4"/>
      <c r="B77" s="5" t="s">
        <v>75</v>
      </c>
      <c r="C77" s="18">
        <v>0</v>
      </c>
      <c r="D77" s="18">
        <v>0</v>
      </c>
      <c r="E77" s="18">
        <f t="shared" si="17"/>
        <v>0</v>
      </c>
      <c r="F77" s="18">
        <v>0</v>
      </c>
      <c r="G77" s="18">
        <v>0</v>
      </c>
      <c r="H77" s="18">
        <f t="shared" si="24"/>
        <v>0</v>
      </c>
    </row>
    <row r="78" spans="1:11" x14ac:dyDescent="0.25">
      <c r="A78" s="4"/>
      <c r="B78" s="5" t="s">
        <v>76</v>
      </c>
      <c r="C78" s="18">
        <v>0</v>
      </c>
      <c r="D78" s="18">
        <v>0</v>
      </c>
      <c r="E78" s="18">
        <f t="shared" si="17"/>
        <v>0</v>
      </c>
      <c r="F78" s="18">
        <v>0</v>
      </c>
      <c r="G78" s="18">
        <v>0</v>
      </c>
      <c r="H78" s="18">
        <f t="shared" si="24"/>
        <v>0</v>
      </c>
    </row>
    <row r="79" spans="1:11" x14ac:dyDescent="0.25">
      <c r="A79" s="4"/>
      <c r="B79" s="5" t="s">
        <v>77</v>
      </c>
      <c r="C79" s="18">
        <v>0</v>
      </c>
      <c r="D79" s="18">
        <v>0</v>
      </c>
      <c r="E79" s="18">
        <f t="shared" si="17"/>
        <v>0</v>
      </c>
      <c r="F79" s="18">
        <v>0</v>
      </c>
      <c r="G79" s="18">
        <v>0</v>
      </c>
      <c r="H79" s="18">
        <f t="shared" si="24"/>
        <v>0</v>
      </c>
    </row>
    <row r="80" spans="1:11" x14ac:dyDescent="0.25">
      <c r="A80" s="4"/>
      <c r="B80" s="5" t="s">
        <v>78</v>
      </c>
      <c r="C80" s="18">
        <v>0</v>
      </c>
      <c r="D80" s="18">
        <v>0</v>
      </c>
      <c r="E80" s="18">
        <f t="shared" si="17"/>
        <v>0</v>
      </c>
      <c r="F80" s="18">
        <v>0</v>
      </c>
      <c r="G80" s="18">
        <v>0</v>
      </c>
      <c r="H80" s="18">
        <f t="shared" si="24"/>
        <v>0</v>
      </c>
    </row>
    <row r="81" spans="1:15" x14ac:dyDescent="0.25">
      <c r="A81" s="4"/>
      <c r="B81" s="5" t="s">
        <v>79</v>
      </c>
      <c r="C81" s="18">
        <v>1091696.73</v>
      </c>
      <c r="D81" s="18">
        <v>-1091696.73</v>
      </c>
      <c r="E81" s="18">
        <f t="shared" si="17"/>
        <v>0</v>
      </c>
      <c r="F81" s="18">
        <v>0</v>
      </c>
      <c r="G81" s="18">
        <v>0</v>
      </c>
      <c r="H81" s="18">
        <f t="shared" ref="H81" si="25">+E81-F81</f>
        <v>0</v>
      </c>
    </row>
    <row r="82" spans="1:15" x14ac:dyDescent="0.25">
      <c r="A82" s="33"/>
      <c r="B82" s="33"/>
      <c r="C82" s="19"/>
      <c r="D82" s="19"/>
      <c r="E82" s="19"/>
      <c r="F82" s="19"/>
      <c r="G82" s="19"/>
      <c r="H82" s="19"/>
    </row>
    <row r="83" spans="1:15" x14ac:dyDescent="0.25">
      <c r="A83" s="45" t="s">
        <v>80</v>
      </c>
      <c r="B83" s="45"/>
      <c r="C83" s="19">
        <f t="shared" ref="C83:H83" si="26">SUM(C84,C92,C102,C112,C122,C132,C136,C144,C148)</f>
        <v>40000000</v>
      </c>
      <c r="D83" s="19">
        <f t="shared" si="26"/>
        <v>-7478465.6600000001</v>
      </c>
      <c r="E83" s="19">
        <f t="shared" si="26"/>
        <v>32521534.340000004</v>
      </c>
      <c r="F83" s="19">
        <f t="shared" si="26"/>
        <v>16521534.34</v>
      </c>
      <c r="G83" s="19">
        <f t="shared" si="26"/>
        <v>6891381.2999999998</v>
      </c>
      <c r="H83" s="19">
        <f t="shared" si="26"/>
        <v>16000000</v>
      </c>
      <c r="J83" s="12"/>
      <c r="K83" s="12"/>
    </row>
    <row r="84" spans="1:15" x14ac:dyDescent="0.25">
      <c r="A84" s="33" t="s">
        <v>9</v>
      </c>
      <c r="B84" s="33"/>
      <c r="C84" s="19">
        <f>SUM(C85:C91)</f>
        <v>0</v>
      </c>
      <c r="D84" s="19">
        <f t="shared" ref="D84:H84" si="27">SUM(D85:D91)</f>
        <v>0</v>
      </c>
      <c r="E84" s="19">
        <f t="shared" si="27"/>
        <v>0</v>
      </c>
      <c r="F84" s="19">
        <f t="shared" si="27"/>
        <v>0</v>
      </c>
      <c r="G84" s="19">
        <f t="shared" si="27"/>
        <v>0</v>
      </c>
      <c r="H84" s="19">
        <f t="shared" si="27"/>
        <v>0</v>
      </c>
      <c r="J84" s="12"/>
      <c r="K84" s="12"/>
      <c r="L84" s="12"/>
      <c r="M84" s="12"/>
      <c r="N84" s="12"/>
      <c r="O84" s="12"/>
    </row>
    <row r="85" spans="1:15" x14ac:dyDescent="0.25">
      <c r="A85" s="4"/>
      <c r="B85" s="5" t="s">
        <v>10</v>
      </c>
      <c r="C85" s="18">
        <v>0</v>
      </c>
      <c r="D85" s="18">
        <v>0</v>
      </c>
      <c r="E85" s="18">
        <f t="shared" ref="E85:E91" si="28">+C85+D85</f>
        <v>0</v>
      </c>
      <c r="F85" s="18">
        <v>0</v>
      </c>
      <c r="G85" s="18">
        <v>0</v>
      </c>
      <c r="H85" s="18">
        <f t="shared" ref="H85:H91" si="29">+E85-F85</f>
        <v>0</v>
      </c>
    </row>
    <row r="86" spans="1:15" x14ac:dyDescent="0.25">
      <c r="A86" s="4"/>
      <c r="B86" s="5" t="s">
        <v>11</v>
      </c>
      <c r="C86" s="18">
        <v>0</v>
      </c>
      <c r="D86" s="18">
        <v>0</v>
      </c>
      <c r="E86" s="18">
        <f t="shared" si="28"/>
        <v>0</v>
      </c>
      <c r="F86" s="18">
        <v>0</v>
      </c>
      <c r="G86" s="18">
        <v>0</v>
      </c>
      <c r="H86" s="18">
        <f t="shared" si="29"/>
        <v>0</v>
      </c>
    </row>
    <row r="87" spans="1:15" x14ac:dyDescent="0.25">
      <c r="A87" s="4"/>
      <c r="B87" s="5" t="s">
        <v>12</v>
      </c>
      <c r="C87" s="18">
        <v>0</v>
      </c>
      <c r="D87" s="18">
        <v>0</v>
      </c>
      <c r="E87" s="18">
        <f t="shared" si="28"/>
        <v>0</v>
      </c>
      <c r="F87" s="18">
        <v>0</v>
      </c>
      <c r="G87" s="18">
        <v>0</v>
      </c>
      <c r="H87" s="18">
        <f t="shared" si="29"/>
        <v>0</v>
      </c>
    </row>
    <row r="88" spans="1:15" x14ac:dyDescent="0.25">
      <c r="A88" s="4"/>
      <c r="B88" s="5" t="s">
        <v>13</v>
      </c>
      <c r="C88" s="18">
        <v>0</v>
      </c>
      <c r="D88" s="18">
        <v>0</v>
      </c>
      <c r="E88" s="18">
        <f t="shared" si="28"/>
        <v>0</v>
      </c>
      <c r="F88" s="18">
        <v>0</v>
      </c>
      <c r="G88" s="18">
        <v>0</v>
      </c>
      <c r="H88" s="18">
        <f t="shared" si="29"/>
        <v>0</v>
      </c>
    </row>
    <row r="89" spans="1:15" x14ac:dyDescent="0.25">
      <c r="A89" s="4"/>
      <c r="B89" s="5" t="s">
        <v>14</v>
      </c>
      <c r="C89" s="18">
        <v>0</v>
      </c>
      <c r="D89" s="18">
        <v>0</v>
      </c>
      <c r="E89" s="18">
        <f t="shared" si="28"/>
        <v>0</v>
      </c>
      <c r="F89" s="18">
        <v>0</v>
      </c>
      <c r="G89" s="18">
        <v>0</v>
      </c>
      <c r="H89" s="18">
        <f t="shared" si="29"/>
        <v>0</v>
      </c>
    </row>
    <row r="90" spans="1:15" x14ac:dyDescent="0.25">
      <c r="A90" s="4"/>
      <c r="B90" s="5" t="s">
        <v>15</v>
      </c>
      <c r="C90" s="18">
        <v>0</v>
      </c>
      <c r="D90" s="18">
        <v>0</v>
      </c>
      <c r="E90" s="18">
        <f t="shared" si="28"/>
        <v>0</v>
      </c>
      <c r="F90" s="18">
        <v>0</v>
      </c>
      <c r="G90" s="18">
        <v>0</v>
      </c>
      <c r="H90" s="18">
        <f t="shared" si="29"/>
        <v>0</v>
      </c>
    </row>
    <row r="91" spans="1:15" x14ac:dyDescent="0.25">
      <c r="A91" s="4"/>
      <c r="B91" s="5" t="s">
        <v>16</v>
      </c>
      <c r="C91" s="18">
        <v>0</v>
      </c>
      <c r="D91" s="18">
        <v>0</v>
      </c>
      <c r="E91" s="18">
        <f t="shared" si="28"/>
        <v>0</v>
      </c>
      <c r="F91" s="18">
        <v>0</v>
      </c>
      <c r="G91" s="18">
        <v>0</v>
      </c>
      <c r="H91" s="18">
        <f t="shared" si="29"/>
        <v>0</v>
      </c>
    </row>
    <row r="92" spans="1:15" x14ac:dyDescent="0.25">
      <c r="A92" s="33" t="s">
        <v>17</v>
      </c>
      <c r="B92" s="33"/>
      <c r="C92" s="19">
        <f>SUM(C93:C101)</f>
        <v>12000000</v>
      </c>
      <c r="D92" s="19">
        <f t="shared" ref="D92:H92" si="30">SUM(D93:D101)</f>
        <v>-5382318.75</v>
      </c>
      <c r="E92" s="19">
        <f t="shared" si="30"/>
        <v>6617681.25</v>
      </c>
      <c r="F92" s="19">
        <f t="shared" si="30"/>
        <v>4617681.25</v>
      </c>
      <c r="G92" s="19">
        <f t="shared" si="30"/>
        <v>797160</v>
      </c>
      <c r="H92" s="19">
        <f t="shared" si="30"/>
        <v>2000000</v>
      </c>
    </row>
    <row r="93" spans="1:15" x14ac:dyDescent="0.25">
      <c r="A93" s="4"/>
      <c r="B93" s="5" t="s">
        <v>18</v>
      </c>
      <c r="C93" s="18">
        <v>0</v>
      </c>
      <c r="D93" s="18">
        <v>0</v>
      </c>
      <c r="E93" s="18">
        <f t="shared" ref="E93:E96" si="31">+C93+D93</f>
        <v>0</v>
      </c>
      <c r="F93" s="18">
        <v>0</v>
      </c>
      <c r="G93" s="18">
        <v>0</v>
      </c>
      <c r="H93" s="18">
        <f t="shared" ref="H93:H96" si="32">+E93-F93</f>
        <v>0</v>
      </c>
    </row>
    <row r="94" spans="1:15" x14ac:dyDescent="0.25">
      <c r="A94" s="4"/>
      <c r="B94" s="5" t="s">
        <v>19</v>
      </c>
      <c r="C94" s="18">
        <v>0</v>
      </c>
      <c r="D94" s="18">
        <v>0</v>
      </c>
      <c r="E94" s="18">
        <f t="shared" si="31"/>
        <v>0</v>
      </c>
      <c r="F94" s="18">
        <v>0</v>
      </c>
      <c r="G94" s="18">
        <v>0</v>
      </c>
      <c r="H94" s="18">
        <f t="shared" si="32"/>
        <v>0</v>
      </c>
    </row>
    <row r="95" spans="1:15" x14ac:dyDescent="0.25">
      <c r="A95" s="4"/>
      <c r="B95" s="5" t="s">
        <v>20</v>
      </c>
      <c r="C95" s="18">
        <v>0</v>
      </c>
      <c r="D95" s="18">
        <v>0</v>
      </c>
      <c r="E95" s="18">
        <f t="shared" si="31"/>
        <v>0</v>
      </c>
      <c r="F95" s="18">
        <v>0</v>
      </c>
      <c r="G95" s="18">
        <v>0</v>
      </c>
      <c r="H95" s="18">
        <f t="shared" si="32"/>
        <v>0</v>
      </c>
      <c r="J95" s="12"/>
      <c r="K95" s="12"/>
    </row>
    <row r="96" spans="1:15" x14ac:dyDescent="0.25">
      <c r="A96" s="4"/>
      <c r="B96" s="5" t="s">
        <v>21</v>
      </c>
      <c r="C96" s="18">
        <v>0</v>
      </c>
      <c r="D96" s="18">
        <v>0</v>
      </c>
      <c r="E96" s="18">
        <f t="shared" si="31"/>
        <v>0</v>
      </c>
      <c r="F96" s="18">
        <v>0</v>
      </c>
      <c r="G96" s="18">
        <v>0</v>
      </c>
      <c r="H96" s="18">
        <f t="shared" si="32"/>
        <v>0</v>
      </c>
      <c r="J96" s="12"/>
      <c r="K96" s="12"/>
    </row>
    <row r="97" spans="1:13" x14ac:dyDescent="0.25">
      <c r="A97" s="4"/>
      <c r="B97" s="5" t="s">
        <v>22</v>
      </c>
      <c r="C97" s="18">
        <v>12000000</v>
      </c>
      <c r="D97" s="20">
        <v>-5382318.75</v>
      </c>
      <c r="E97" s="18">
        <f t="shared" ref="E97:E101" si="33">+C97+D97</f>
        <v>6617681.25</v>
      </c>
      <c r="F97" s="20">
        <v>4617681.25</v>
      </c>
      <c r="G97" s="20">
        <v>797160</v>
      </c>
      <c r="H97" s="18">
        <f>+E97-F97</f>
        <v>2000000</v>
      </c>
      <c r="J97" s="16"/>
      <c r="K97" s="16"/>
      <c r="L97" s="12"/>
      <c r="M97" s="12"/>
    </row>
    <row r="98" spans="1:13" x14ac:dyDescent="0.25">
      <c r="A98" s="4"/>
      <c r="B98" s="5" t="s">
        <v>23</v>
      </c>
      <c r="C98" s="18">
        <v>0</v>
      </c>
      <c r="D98" s="18">
        <v>0</v>
      </c>
      <c r="E98" s="18">
        <f t="shared" si="33"/>
        <v>0</v>
      </c>
      <c r="F98" s="18">
        <v>0</v>
      </c>
      <c r="G98" s="18">
        <v>0</v>
      </c>
      <c r="H98" s="18">
        <f t="shared" ref="H98:H101" si="34">+E98-F98</f>
        <v>0</v>
      </c>
      <c r="J98" s="12"/>
      <c r="K98" s="12"/>
    </row>
    <row r="99" spans="1:13" x14ac:dyDescent="0.25">
      <c r="A99" s="4"/>
      <c r="B99" s="5" t="s">
        <v>24</v>
      </c>
      <c r="C99" s="18">
        <v>0</v>
      </c>
      <c r="D99" s="18">
        <v>0</v>
      </c>
      <c r="E99" s="18">
        <f t="shared" si="33"/>
        <v>0</v>
      </c>
      <c r="F99" s="18">
        <v>0</v>
      </c>
      <c r="G99" s="18">
        <v>0</v>
      </c>
      <c r="H99" s="18">
        <f t="shared" si="34"/>
        <v>0</v>
      </c>
    </row>
    <row r="100" spans="1:13" x14ac:dyDescent="0.25">
      <c r="A100" s="4"/>
      <c r="B100" s="5" t="s">
        <v>25</v>
      </c>
      <c r="C100" s="18">
        <v>0</v>
      </c>
      <c r="D100" s="18">
        <v>0</v>
      </c>
      <c r="E100" s="18">
        <f t="shared" si="33"/>
        <v>0</v>
      </c>
      <c r="F100" s="18">
        <v>0</v>
      </c>
      <c r="G100" s="18">
        <v>0</v>
      </c>
      <c r="H100" s="18">
        <f t="shared" si="34"/>
        <v>0</v>
      </c>
    </row>
    <row r="101" spans="1:13" x14ac:dyDescent="0.25">
      <c r="A101" s="4"/>
      <c r="B101" s="5" t="s">
        <v>26</v>
      </c>
      <c r="C101" s="18">
        <v>0</v>
      </c>
      <c r="D101" s="18">
        <v>0</v>
      </c>
      <c r="E101" s="18">
        <f t="shared" si="33"/>
        <v>0</v>
      </c>
      <c r="F101" s="18">
        <v>0</v>
      </c>
      <c r="G101" s="18">
        <v>0</v>
      </c>
      <c r="H101" s="18">
        <f t="shared" si="34"/>
        <v>0</v>
      </c>
    </row>
    <row r="102" spans="1:13" x14ac:dyDescent="0.25">
      <c r="A102" s="33" t="s">
        <v>27</v>
      </c>
      <c r="B102" s="33"/>
      <c r="C102" s="19">
        <f>SUM(C103:C111)</f>
        <v>12000000</v>
      </c>
      <c r="D102" s="19">
        <f t="shared" ref="D102:G102" si="35">SUM(D103:D111)</f>
        <v>-190368.21000000089</v>
      </c>
      <c r="E102" s="19">
        <f t="shared" si="35"/>
        <v>11809631.789999999</v>
      </c>
      <c r="F102" s="19">
        <f t="shared" si="35"/>
        <v>5809631.79</v>
      </c>
      <c r="G102" s="19">
        <f t="shared" si="35"/>
        <v>0</v>
      </c>
      <c r="H102" s="19">
        <f>SUM(H103:H111)</f>
        <v>5999999.9999999991</v>
      </c>
      <c r="J102" s="12"/>
      <c r="K102" s="12"/>
    </row>
    <row r="103" spans="1:13" x14ac:dyDescent="0.25">
      <c r="A103" s="4"/>
      <c r="B103" s="5" t="s">
        <v>28</v>
      </c>
      <c r="C103" s="18">
        <v>12000000</v>
      </c>
      <c r="D103" s="18">
        <v>-190368.21000000089</v>
      </c>
      <c r="E103" s="18">
        <f>+C103+D103</f>
        <v>11809631.789999999</v>
      </c>
      <c r="F103" s="18">
        <v>5809631.79</v>
      </c>
      <c r="G103" s="18">
        <v>0</v>
      </c>
      <c r="H103" s="18">
        <f>+E103-F103</f>
        <v>5999999.9999999991</v>
      </c>
      <c r="J103" s="16"/>
      <c r="K103" s="16"/>
      <c r="L103" s="13"/>
      <c r="M103" s="13"/>
    </row>
    <row r="104" spans="1:13" x14ac:dyDescent="0.25">
      <c r="A104" s="4"/>
      <c r="B104" s="5" t="s">
        <v>29</v>
      </c>
      <c r="C104" s="18">
        <v>0</v>
      </c>
      <c r="D104" s="18">
        <v>0</v>
      </c>
      <c r="E104" s="18">
        <f t="shared" ref="E104:E111" si="36">+C104+D104</f>
        <v>0</v>
      </c>
      <c r="F104" s="18">
        <v>0</v>
      </c>
      <c r="G104" s="18">
        <v>0</v>
      </c>
      <c r="H104" s="18">
        <f t="shared" ref="H104:H111" si="37">+E104-F104</f>
        <v>0</v>
      </c>
      <c r="J104" s="12"/>
      <c r="K104" s="12"/>
    </row>
    <row r="105" spans="1:13" x14ac:dyDescent="0.25">
      <c r="A105" s="4"/>
      <c r="B105" s="5" t="s">
        <v>30</v>
      </c>
      <c r="C105" s="18">
        <v>0</v>
      </c>
      <c r="D105" s="18">
        <v>0</v>
      </c>
      <c r="E105" s="18">
        <f t="shared" si="36"/>
        <v>0</v>
      </c>
      <c r="F105" s="18">
        <v>0</v>
      </c>
      <c r="G105" s="18">
        <v>0</v>
      </c>
      <c r="H105" s="18">
        <f t="shared" si="37"/>
        <v>0</v>
      </c>
    </row>
    <row r="106" spans="1:13" x14ac:dyDescent="0.25">
      <c r="A106" s="4"/>
      <c r="B106" s="5" t="s">
        <v>31</v>
      </c>
      <c r="C106" s="18">
        <v>0</v>
      </c>
      <c r="D106" s="18">
        <v>0</v>
      </c>
      <c r="E106" s="18">
        <f t="shared" si="36"/>
        <v>0</v>
      </c>
      <c r="F106" s="18">
        <v>0</v>
      </c>
      <c r="G106" s="18">
        <v>0</v>
      </c>
      <c r="H106" s="18">
        <f t="shared" si="37"/>
        <v>0</v>
      </c>
    </row>
    <row r="107" spans="1:13" x14ac:dyDescent="0.25">
      <c r="A107" s="4"/>
      <c r="B107" s="5" t="s">
        <v>32</v>
      </c>
      <c r="C107" s="18">
        <v>0</v>
      </c>
      <c r="D107" s="18">
        <v>0</v>
      </c>
      <c r="E107" s="18">
        <f t="shared" si="36"/>
        <v>0</v>
      </c>
      <c r="F107" s="18">
        <v>0</v>
      </c>
      <c r="G107" s="18">
        <v>0</v>
      </c>
      <c r="H107" s="18">
        <f t="shared" si="37"/>
        <v>0</v>
      </c>
    </row>
    <row r="108" spans="1:13" x14ac:dyDescent="0.25">
      <c r="A108" s="4"/>
      <c r="B108" s="5" t="s">
        <v>33</v>
      </c>
      <c r="C108" s="18">
        <v>0</v>
      </c>
      <c r="D108" s="18">
        <v>0</v>
      </c>
      <c r="E108" s="18">
        <f t="shared" si="36"/>
        <v>0</v>
      </c>
      <c r="F108" s="18">
        <v>0</v>
      </c>
      <c r="G108" s="18">
        <v>0</v>
      </c>
      <c r="H108" s="18">
        <f t="shared" si="37"/>
        <v>0</v>
      </c>
    </row>
    <row r="109" spans="1:13" x14ac:dyDescent="0.25">
      <c r="A109" s="4"/>
      <c r="B109" s="5" t="s">
        <v>34</v>
      </c>
      <c r="C109" s="18">
        <v>0</v>
      </c>
      <c r="D109" s="18">
        <v>0</v>
      </c>
      <c r="E109" s="18">
        <f t="shared" si="36"/>
        <v>0</v>
      </c>
      <c r="F109" s="18">
        <v>0</v>
      </c>
      <c r="G109" s="18">
        <v>0</v>
      </c>
      <c r="H109" s="18">
        <f t="shared" si="37"/>
        <v>0</v>
      </c>
    </row>
    <row r="110" spans="1:13" x14ac:dyDescent="0.25">
      <c r="A110" s="4"/>
      <c r="B110" s="5" t="s">
        <v>35</v>
      </c>
      <c r="C110" s="18">
        <v>0</v>
      </c>
      <c r="D110" s="18">
        <v>0</v>
      </c>
      <c r="E110" s="18">
        <f t="shared" si="36"/>
        <v>0</v>
      </c>
      <c r="F110" s="18">
        <v>0</v>
      </c>
      <c r="G110" s="18">
        <v>0</v>
      </c>
      <c r="H110" s="18">
        <f t="shared" si="37"/>
        <v>0</v>
      </c>
    </row>
    <row r="111" spans="1:13" x14ac:dyDescent="0.25">
      <c r="A111" s="4"/>
      <c r="B111" s="5" t="s">
        <v>36</v>
      </c>
      <c r="C111" s="18">
        <v>0</v>
      </c>
      <c r="D111" s="18">
        <v>0</v>
      </c>
      <c r="E111" s="18">
        <f t="shared" si="36"/>
        <v>0</v>
      </c>
      <c r="F111" s="18">
        <v>0</v>
      </c>
      <c r="G111" s="18">
        <v>0</v>
      </c>
      <c r="H111" s="18">
        <f t="shared" si="37"/>
        <v>0</v>
      </c>
    </row>
    <row r="112" spans="1:13" x14ac:dyDescent="0.25">
      <c r="A112" s="43" t="s">
        <v>37</v>
      </c>
      <c r="B112" s="43"/>
      <c r="C112" s="19">
        <f>SUM(C113:C121)</f>
        <v>0</v>
      </c>
      <c r="D112" s="19">
        <f t="shared" ref="D112:H112" si="38">SUM(D113:D121)</f>
        <v>0</v>
      </c>
      <c r="E112" s="19">
        <f t="shared" si="38"/>
        <v>0</v>
      </c>
      <c r="F112" s="19">
        <f t="shared" si="38"/>
        <v>0</v>
      </c>
      <c r="G112" s="19">
        <f t="shared" si="38"/>
        <v>0</v>
      </c>
      <c r="H112" s="19">
        <f t="shared" si="38"/>
        <v>0</v>
      </c>
    </row>
    <row r="113" spans="1:8" x14ac:dyDescent="0.25">
      <c r="A113" s="4"/>
      <c r="B113" s="5" t="s">
        <v>38</v>
      </c>
      <c r="C113" s="18">
        <v>0</v>
      </c>
      <c r="D113" s="18">
        <v>0</v>
      </c>
      <c r="E113" s="18">
        <f t="shared" ref="E113:E121" si="39">+C113+D113</f>
        <v>0</v>
      </c>
      <c r="F113" s="18">
        <v>0</v>
      </c>
      <c r="G113" s="18">
        <v>0</v>
      </c>
      <c r="H113" s="18">
        <f t="shared" ref="H113:H121" si="40">+E113-F113</f>
        <v>0</v>
      </c>
    </row>
    <row r="114" spans="1:8" x14ac:dyDescent="0.25">
      <c r="A114" s="4"/>
      <c r="B114" s="5" t="s">
        <v>39</v>
      </c>
      <c r="C114" s="18">
        <v>0</v>
      </c>
      <c r="D114" s="18">
        <v>0</v>
      </c>
      <c r="E114" s="18">
        <f t="shared" si="39"/>
        <v>0</v>
      </c>
      <c r="F114" s="18">
        <v>0</v>
      </c>
      <c r="G114" s="18">
        <v>0</v>
      </c>
      <c r="H114" s="18">
        <f t="shared" si="40"/>
        <v>0</v>
      </c>
    </row>
    <row r="115" spans="1:8" x14ac:dyDescent="0.25">
      <c r="A115" s="4"/>
      <c r="B115" s="5" t="s">
        <v>40</v>
      </c>
      <c r="C115" s="18">
        <v>0</v>
      </c>
      <c r="D115" s="18">
        <v>0</v>
      </c>
      <c r="E115" s="18">
        <f t="shared" si="39"/>
        <v>0</v>
      </c>
      <c r="F115" s="18">
        <v>0</v>
      </c>
      <c r="G115" s="18">
        <v>0</v>
      </c>
      <c r="H115" s="18">
        <f t="shared" si="40"/>
        <v>0</v>
      </c>
    </row>
    <row r="116" spans="1:8" x14ac:dyDescent="0.25">
      <c r="A116" s="4"/>
      <c r="B116" s="5" t="s">
        <v>41</v>
      </c>
      <c r="C116" s="18">
        <v>0</v>
      </c>
      <c r="D116" s="18">
        <v>0</v>
      </c>
      <c r="E116" s="18">
        <f t="shared" si="39"/>
        <v>0</v>
      </c>
      <c r="F116" s="18">
        <v>0</v>
      </c>
      <c r="G116" s="18">
        <v>0</v>
      </c>
      <c r="H116" s="18">
        <f t="shared" si="40"/>
        <v>0</v>
      </c>
    </row>
    <row r="117" spans="1:8" x14ac:dyDescent="0.25">
      <c r="A117" s="4"/>
      <c r="B117" s="5" t="s">
        <v>42</v>
      </c>
      <c r="C117" s="18">
        <v>0</v>
      </c>
      <c r="D117" s="18">
        <v>0</v>
      </c>
      <c r="E117" s="18">
        <f t="shared" si="39"/>
        <v>0</v>
      </c>
      <c r="F117" s="18">
        <v>0</v>
      </c>
      <c r="G117" s="18">
        <v>0</v>
      </c>
      <c r="H117" s="18">
        <f t="shared" si="40"/>
        <v>0</v>
      </c>
    </row>
    <row r="118" spans="1:8" x14ac:dyDescent="0.25">
      <c r="A118" s="4"/>
      <c r="B118" s="5" t="s">
        <v>43</v>
      </c>
      <c r="C118" s="18">
        <v>0</v>
      </c>
      <c r="D118" s="18">
        <v>0</v>
      </c>
      <c r="E118" s="18">
        <f t="shared" si="39"/>
        <v>0</v>
      </c>
      <c r="F118" s="18">
        <v>0</v>
      </c>
      <c r="G118" s="18">
        <v>0</v>
      </c>
      <c r="H118" s="18">
        <f t="shared" si="40"/>
        <v>0</v>
      </c>
    </row>
    <row r="119" spans="1:8" x14ac:dyDescent="0.25">
      <c r="A119" s="4"/>
      <c r="B119" s="5" t="s">
        <v>44</v>
      </c>
      <c r="C119" s="18">
        <v>0</v>
      </c>
      <c r="D119" s="18">
        <v>0</v>
      </c>
      <c r="E119" s="18">
        <f t="shared" si="39"/>
        <v>0</v>
      </c>
      <c r="F119" s="18">
        <v>0</v>
      </c>
      <c r="G119" s="18">
        <v>0</v>
      </c>
      <c r="H119" s="18">
        <f t="shared" si="40"/>
        <v>0</v>
      </c>
    </row>
    <row r="120" spans="1:8" x14ac:dyDescent="0.25">
      <c r="A120" s="4"/>
      <c r="B120" s="5" t="s">
        <v>45</v>
      </c>
      <c r="C120" s="18">
        <v>0</v>
      </c>
      <c r="D120" s="18">
        <v>0</v>
      </c>
      <c r="E120" s="18">
        <f t="shared" si="39"/>
        <v>0</v>
      </c>
      <c r="F120" s="18">
        <v>0</v>
      </c>
      <c r="G120" s="18">
        <v>0</v>
      </c>
      <c r="H120" s="18">
        <f t="shared" si="40"/>
        <v>0</v>
      </c>
    </row>
    <row r="121" spans="1:8" x14ac:dyDescent="0.25">
      <c r="A121" s="4"/>
      <c r="B121" s="5" t="s">
        <v>46</v>
      </c>
      <c r="C121" s="18">
        <v>0</v>
      </c>
      <c r="D121" s="18">
        <v>0</v>
      </c>
      <c r="E121" s="18">
        <f t="shared" si="39"/>
        <v>0</v>
      </c>
      <c r="F121" s="18">
        <v>0</v>
      </c>
      <c r="G121" s="18">
        <v>0</v>
      </c>
      <c r="H121" s="18">
        <f t="shared" si="40"/>
        <v>0</v>
      </c>
    </row>
    <row r="122" spans="1:8" x14ac:dyDescent="0.25">
      <c r="A122" s="33" t="s">
        <v>47</v>
      </c>
      <c r="B122" s="33"/>
      <c r="C122" s="19">
        <f>SUM(C123:C131)</f>
        <v>0</v>
      </c>
      <c r="D122" s="19">
        <f t="shared" ref="D122:H122" si="41">SUM(D123:D131)</f>
        <v>2494672.42</v>
      </c>
      <c r="E122" s="19">
        <f t="shared" si="41"/>
        <v>2494672.42</v>
      </c>
      <c r="F122" s="19">
        <f t="shared" si="41"/>
        <v>2494672.42</v>
      </c>
      <c r="G122" s="19">
        <f t="shared" si="41"/>
        <v>2494672.42</v>
      </c>
      <c r="H122" s="19">
        <f t="shared" si="41"/>
        <v>0</v>
      </c>
    </row>
    <row r="123" spans="1:8" x14ac:dyDescent="0.25">
      <c r="A123" s="4"/>
      <c r="B123" s="5" t="s">
        <v>48</v>
      </c>
      <c r="C123" s="18">
        <v>0</v>
      </c>
      <c r="D123" s="18">
        <v>0</v>
      </c>
      <c r="E123" s="18">
        <f t="shared" ref="E123:E127" si="42">+C123+D123</f>
        <v>0</v>
      </c>
      <c r="F123" s="18">
        <v>0</v>
      </c>
      <c r="G123" s="18">
        <v>0</v>
      </c>
      <c r="H123" s="18">
        <f t="shared" ref="H123:H127" si="43">+E123-F123</f>
        <v>0</v>
      </c>
    </row>
    <row r="124" spans="1:8" x14ac:dyDescent="0.25">
      <c r="A124" s="4"/>
      <c r="B124" s="5" t="s">
        <v>49</v>
      </c>
      <c r="C124" s="18">
        <v>0</v>
      </c>
      <c r="D124" s="18">
        <v>0</v>
      </c>
      <c r="E124" s="18">
        <f t="shared" si="42"/>
        <v>0</v>
      </c>
      <c r="F124" s="18">
        <v>0</v>
      </c>
      <c r="G124" s="18">
        <v>0</v>
      </c>
      <c r="H124" s="18">
        <f t="shared" si="43"/>
        <v>0</v>
      </c>
    </row>
    <row r="125" spans="1:8" x14ac:dyDescent="0.25">
      <c r="A125" s="4"/>
      <c r="B125" s="5" t="s">
        <v>50</v>
      </c>
      <c r="C125" s="18">
        <v>0</v>
      </c>
      <c r="D125" s="18">
        <v>0</v>
      </c>
      <c r="E125" s="18">
        <f t="shared" si="42"/>
        <v>0</v>
      </c>
      <c r="F125" s="18">
        <v>0</v>
      </c>
      <c r="G125" s="18">
        <v>0</v>
      </c>
      <c r="H125" s="18">
        <f t="shared" si="43"/>
        <v>0</v>
      </c>
    </row>
    <row r="126" spans="1:8" x14ac:dyDescent="0.25">
      <c r="A126" s="4"/>
      <c r="B126" s="5" t="s">
        <v>51</v>
      </c>
      <c r="C126" s="18">
        <v>0</v>
      </c>
      <c r="D126" s="18">
        <v>0</v>
      </c>
      <c r="E126" s="18">
        <f t="shared" si="42"/>
        <v>0</v>
      </c>
      <c r="F126" s="18">
        <v>0</v>
      </c>
      <c r="G126" s="18">
        <v>0</v>
      </c>
      <c r="H126" s="18">
        <f t="shared" si="43"/>
        <v>0</v>
      </c>
    </row>
    <row r="127" spans="1:8" x14ac:dyDescent="0.25">
      <c r="A127" s="4"/>
      <c r="B127" s="5" t="s">
        <v>52</v>
      </c>
      <c r="C127" s="18">
        <v>0</v>
      </c>
      <c r="D127" s="18">
        <v>0</v>
      </c>
      <c r="E127" s="18">
        <f t="shared" si="42"/>
        <v>0</v>
      </c>
      <c r="F127" s="18">
        <v>0</v>
      </c>
      <c r="G127" s="18">
        <v>0</v>
      </c>
      <c r="H127" s="18">
        <f t="shared" si="43"/>
        <v>0</v>
      </c>
    </row>
    <row r="128" spans="1:8" x14ac:dyDescent="0.25">
      <c r="A128" s="4"/>
      <c r="B128" s="5" t="s">
        <v>53</v>
      </c>
      <c r="C128" s="18">
        <v>0</v>
      </c>
      <c r="D128" s="20">
        <v>2494672.42</v>
      </c>
      <c r="E128" s="18">
        <f t="shared" ref="E128:E131" si="44">+C128+D128</f>
        <v>2494672.42</v>
      </c>
      <c r="F128" s="20">
        <v>2494672.42</v>
      </c>
      <c r="G128" s="20">
        <v>2494672.42</v>
      </c>
      <c r="H128" s="18">
        <f>+E128-F128</f>
        <v>0</v>
      </c>
    </row>
    <row r="129" spans="1:13" x14ac:dyDescent="0.25">
      <c r="A129" s="4"/>
      <c r="B129" s="5" t="s">
        <v>54</v>
      </c>
      <c r="C129" s="18">
        <v>0</v>
      </c>
      <c r="D129" s="18">
        <v>0</v>
      </c>
      <c r="E129" s="18">
        <f t="shared" si="44"/>
        <v>0</v>
      </c>
      <c r="F129" s="18">
        <v>0</v>
      </c>
      <c r="G129" s="18">
        <v>0</v>
      </c>
      <c r="H129" s="18">
        <f t="shared" ref="H129:H131" si="45">+E129-F129</f>
        <v>0</v>
      </c>
    </row>
    <row r="130" spans="1:13" x14ac:dyDescent="0.25">
      <c r="A130" s="4"/>
      <c r="B130" s="5" t="s">
        <v>55</v>
      </c>
      <c r="C130" s="18">
        <v>0</v>
      </c>
      <c r="D130" s="18">
        <v>0</v>
      </c>
      <c r="E130" s="18">
        <f t="shared" si="44"/>
        <v>0</v>
      </c>
      <c r="F130" s="18">
        <v>0</v>
      </c>
      <c r="G130" s="18">
        <v>0</v>
      </c>
      <c r="H130" s="18">
        <f t="shared" si="45"/>
        <v>0</v>
      </c>
    </row>
    <row r="131" spans="1:13" x14ac:dyDescent="0.25">
      <c r="A131" s="4"/>
      <c r="B131" s="5" t="s">
        <v>56</v>
      </c>
      <c r="C131" s="18">
        <v>0</v>
      </c>
      <c r="D131" s="18">
        <v>0</v>
      </c>
      <c r="E131" s="18">
        <f t="shared" si="44"/>
        <v>0</v>
      </c>
      <c r="F131" s="18">
        <v>0</v>
      </c>
      <c r="G131" s="18">
        <v>0</v>
      </c>
      <c r="H131" s="18">
        <f t="shared" si="45"/>
        <v>0</v>
      </c>
    </row>
    <row r="132" spans="1:13" x14ac:dyDescent="0.25">
      <c r="A132" s="33" t="s">
        <v>57</v>
      </c>
      <c r="B132" s="33"/>
      <c r="C132" s="19">
        <f>SUM(C133:C135)</f>
        <v>16000000</v>
      </c>
      <c r="D132" s="19">
        <f t="shared" ref="D132:H132" si="46">SUM(D133:D135)</f>
        <v>-4400451.1199999992</v>
      </c>
      <c r="E132" s="19">
        <f>SUM(E133:E135)</f>
        <v>11599548.880000001</v>
      </c>
      <c r="F132" s="19">
        <f t="shared" si="46"/>
        <v>3599548.88</v>
      </c>
      <c r="G132" s="19">
        <f t="shared" si="46"/>
        <v>3599548.88</v>
      </c>
      <c r="H132" s="19">
        <f t="shared" si="46"/>
        <v>8000000.0000000009</v>
      </c>
    </row>
    <row r="133" spans="1:13" x14ac:dyDescent="0.25">
      <c r="A133" s="4"/>
      <c r="B133" s="5" t="s">
        <v>58</v>
      </c>
      <c r="C133" s="18">
        <v>16000000</v>
      </c>
      <c r="D133" s="20">
        <v>-4400451.1199999992</v>
      </c>
      <c r="E133" s="18">
        <f t="shared" ref="E133:E135" si="47">+C133+D133</f>
        <v>11599548.880000001</v>
      </c>
      <c r="F133" s="20">
        <v>3599548.88</v>
      </c>
      <c r="G133" s="20">
        <v>3599548.88</v>
      </c>
      <c r="H133" s="18">
        <f>+E133-F133</f>
        <v>8000000.0000000009</v>
      </c>
      <c r="J133" s="12"/>
      <c r="K133" s="12"/>
      <c r="L133" s="12"/>
      <c r="M133" s="12"/>
    </row>
    <row r="134" spans="1:13" x14ac:dyDescent="0.25">
      <c r="A134" s="4"/>
      <c r="B134" s="5" t="s">
        <v>59</v>
      </c>
      <c r="C134" s="18">
        <v>0</v>
      </c>
      <c r="D134" s="18">
        <v>0</v>
      </c>
      <c r="E134" s="18">
        <f t="shared" si="47"/>
        <v>0</v>
      </c>
      <c r="F134" s="18">
        <v>0</v>
      </c>
      <c r="G134" s="18">
        <v>0</v>
      </c>
      <c r="H134" s="18">
        <f t="shared" ref="H134:H135" si="48">+E134-F134</f>
        <v>0</v>
      </c>
      <c r="J134" s="12"/>
    </row>
    <row r="135" spans="1:13" x14ac:dyDescent="0.25">
      <c r="A135" s="4"/>
      <c r="B135" s="5" t="s">
        <v>60</v>
      </c>
      <c r="C135" s="18">
        <v>0</v>
      </c>
      <c r="D135" s="18">
        <v>0</v>
      </c>
      <c r="E135" s="18">
        <f t="shared" si="47"/>
        <v>0</v>
      </c>
      <c r="F135" s="18">
        <v>0</v>
      </c>
      <c r="G135" s="18">
        <v>0</v>
      </c>
      <c r="H135" s="18">
        <f t="shared" si="48"/>
        <v>0</v>
      </c>
    </row>
    <row r="136" spans="1:13" x14ac:dyDescent="0.25">
      <c r="A136" s="33" t="s">
        <v>61</v>
      </c>
      <c r="B136" s="33"/>
      <c r="C136" s="19">
        <f t="shared" ref="C136:H136" si="49">SUM(C137:C143)</f>
        <v>0</v>
      </c>
      <c r="D136" s="19">
        <f t="shared" si="49"/>
        <v>0</v>
      </c>
      <c r="E136" s="19">
        <f t="shared" si="49"/>
        <v>0</v>
      </c>
      <c r="F136" s="19">
        <f t="shared" si="49"/>
        <v>0</v>
      </c>
      <c r="G136" s="19">
        <f t="shared" si="49"/>
        <v>0</v>
      </c>
      <c r="H136" s="19">
        <f t="shared" si="49"/>
        <v>0</v>
      </c>
    </row>
    <row r="137" spans="1:13" x14ac:dyDescent="0.25">
      <c r="A137" s="4"/>
      <c r="B137" s="5" t="s">
        <v>62</v>
      </c>
      <c r="C137" s="18">
        <v>0</v>
      </c>
      <c r="D137" s="18">
        <v>0</v>
      </c>
      <c r="E137" s="18">
        <f t="shared" ref="E137:E143" si="50">+C137+D137</f>
        <v>0</v>
      </c>
      <c r="F137" s="18">
        <v>0</v>
      </c>
      <c r="G137" s="18">
        <v>0</v>
      </c>
      <c r="H137" s="18">
        <f t="shared" ref="H137:H143" si="51">+E137-F137</f>
        <v>0</v>
      </c>
    </row>
    <row r="138" spans="1:13" x14ac:dyDescent="0.25">
      <c r="A138" s="4"/>
      <c r="B138" s="5" t="s">
        <v>63</v>
      </c>
      <c r="C138" s="18">
        <v>0</v>
      </c>
      <c r="D138" s="18">
        <v>0</v>
      </c>
      <c r="E138" s="18">
        <f t="shared" si="50"/>
        <v>0</v>
      </c>
      <c r="F138" s="18">
        <v>0</v>
      </c>
      <c r="G138" s="18">
        <v>0</v>
      </c>
      <c r="H138" s="18">
        <f t="shared" si="51"/>
        <v>0</v>
      </c>
    </row>
    <row r="139" spans="1:13" x14ac:dyDescent="0.25">
      <c r="A139" s="4"/>
      <c r="B139" s="5" t="s">
        <v>64</v>
      </c>
      <c r="C139" s="18">
        <v>0</v>
      </c>
      <c r="D139" s="18">
        <v>0</v>
      </c>
      <c r="E139" s="18">
        <f t="shared" si="50"/>
        <v>0</v>
      </c>
      <c r="F139" s="18">
        <v>0</v>
      </c>
      <c r="G139" s="18">
        <v>0</v>
      </c>
      <c r="H139" s="18">
        <f t="shared" si="51"/>
        <v>0</v>
      </c>
    </row>
    <row r="140" spans="1:13" x14ac:dyDescent="0.25">
      <c r="A140" s="4"/>
      <c r="B140" s="5" t="s">
        <v>65</v>
      </c>
      <c r="C140" s="18">
        <v>0</v>
      </c>
      <c r="D140" s="18">
        <v>0</v>
      </c>
      <c r="E140" s="18">
        <f t="shared" si="50"/>
        <v>0</v>
      </c>
      <c r="F140" s="18">
        <v>0</v>
      </c>
      <c r="G140" s="18">
        <v>0</v>
      </c>
      <c r="H140" s="18">
        <f t="shared" si="51"/>
        <v>0</v>
      </c>
    </row>
    <row r="141" spans="1:13" ht="16.5" x14ac:dyDescent="0.25">
      <c r="A141" s="4"/>
      <c r="B141" s="6" t="s">
        <v>85</v>
      </c>
      <c r="C141" s="18">
        <v>0</v>
      </c>
      <c r="D141" s="18">
        <v>0</v>
      </c>
      <c r="E141" s="18">
        <f t="shared" si="50"/>
        <v>0</v>
      </c>
      <c r="F141" s="18">
        <v>0</v>
      </c>
      <c r="G141" s="18">
        <v>0</v>
      </c>
      <c r="H141" s="18">
        <f t="shared" si="51"/>
        <v>0</v>
      </c>
    </row>
    <row r="142" spans="1:13" x14ac:dyDescent="0.25">
      <c r="A142" s="4"/>
      <c r="B142" s="5" t="s">
        <v>66</v>
      </c>
      <c r="C142" s="18">
        <v>0</v>
      </c>
      <c r="D142" s="18">
        <v>0</v>
      </c>
      <c r="E142" s="18">
        <f t="shared" si="50"/>
        <v>0</v>
      </c>
      <c r="F142" s="18">
        <v>0</v>
      </c>
      <c r="G142" s="18">
        <v>0</v>
      </c>
      <c r="H142" s="18">
        <f t="shared" si="51"/>
        <v>0</v>
      </c>
    </row>
    <row r="143" spans="1:13" x14ac:dyDescent="0.25">
      <c r="A143" s="4"/>
      <c r="B143" s="5" t="s">
        <v>67</v>
      </c>
      <c r="C143" s="18">
        <v>0</v>
      </c>
      <c r="D143" s="18">
        <v>0</v>
      </c>
      <c r="E143" s="18">
        <f t="shared" si="50"/>
        <v>0</v>
      </c>
      <c r="F143" s="18">
        <v>0</v>
      </c>
      <c r="G143" s="18">
        <v>0</v>
      </c>
      <c r="H143" s="18">
        <f t="shared" si="51"/>
        <v>0</v>
      </c>
    </row>
    <row r="144" spans="1:13" x14ac:dyDescent="0.25">
      <c r="A144" s="33" t="s">
        <v>68</v>
      </c>
      <c r="B144" s="33"/>
      <c r="C144" s="19">
        <f>SUM(C145:C147)</f>
        <v>0</v>
      </c>
      <c r="D144" s="19">
        <f t="shared" ref="D144:H144" si="52">SUM(D145:D147)</f>
        <v>0</v>
      </c>
      <c r="E144" s="19">
        <f t="shared" si="52"/>
        <v>0</v>
      </c>
      <c r="F144" s="19">
        <f t="shared" si="52"/>
        <v>0</v>
      </c>
      <c r="G144" s="19">
        <f t="shared" si="52"/>
        <v>0</v>
      </c>
      <c r="H144" s="19">
        <f t="shared" si="52"/>
        <v>0</v>
      </c>
    </row>
    <row r="145" spans="1:8" x14ac:dyDescent="0.25">
      <c r="A145" s="4"/>
      <c r="B145" s="5" t="s">
        <v>69</v>
      </c>
      <c r="C145" s="18">
        <v>0</v>
      </c>
      <c r="D145" s="18">
        <v>0</v>
      </c>
      <c r="E145" s="18">
        <f t="shared" ref="E145:E147" si="53">+C145+D145</f>
        <v>0</v>
      </c>
      <c r="F145" s="18">
        <v>0</v>
      </c>
      <c r="G145" s="18">
        <v>0</v>
      </c>
      <c r="H145" s="18">
        <f t="shared" ref="H145:H147" si="54">+E145-F145</f>
        <v>0</v>
      </c>
    </row>
    <row r="146" spans="1:8" x14ac:dyDescent="0.25">
      <c r="A146" s="4"/>
      <c r="B146" s="5" t="s">
        <v>70</v>
      </c>
      <c r="C146" s="18">
        <v>0</v>
      </c>
      <c r="D146" s="18">
        <v>0</v>
      </c>
      <c r="E146" s="18">
        <f t="shared" si="53"/>
        <v>0</v>
      </c>
      <c r="F146" s="18">
        <v>0</v>
      </c>
      <c r="G146" s="18">
        <v>0</v>
      </c>
      <c r="H146" s="18">
        <f t="shared" si="54"/>
        <v>0</v>
      </c>
    </row>
    <row r="147" spans="1:8" x14ac:dyDescent="0.25">
      <c r="A147" s="4"/>
      <c r="B147" s="5" t="s">
        <v>71</v>
      </c>
      <c r="C147" s="18">
        <v>0</v>
      </c>
      <c r="D147" s="18">
        <v>0</v>
      </c>
      <c r="E147" s="18">
        <f t="shared" si="53"/>
        <v>0</v>
      </c>
      <c r="F147" s="18">
        <v>0</v>
      </c>
      <c r="G147" s="18">
        <v>0</v>
      </c>
      <c r="H147" s="18">
        <f t="shared" si="54"/>
        <v>0</v>
      </c>
    </row>
    <row r="148" spans="1:8" x14ac:dyDescent="0.25">
      <c r="A148" s="33" t="s">
        <v>72</v>
      </c>
      <c r="B148" s="33"/>
      <c r="C148" s="19">
        <f>SUM(C149:C155)</f>
        <v>0</v>
      </c>
      <c r="D148" s="19">
        <f t="shared" ref="D148:H148" si="55">SUM(D149:D155)</f>
        <v>0</v>
      </c>
      <c r="E148" s="19">
        <f t="shared" si="55"/>
        <v>0</v>
      </c>
      <c r="F148" s="19">
        <f t="shared" si="55"/>
        <v>0</v>
      </c>
      <c r="G148" s="19">
        <f t="shared" si="55"/>
        <v>0</v>
      </c>
      <c r="H148" s="19">
        <f t="shared" si="55"/>
        <v>0</v>
      </c>
    </row>
    <row r="149" spans="1:8" x14ac:dyDescent="0.25">
      <c r="A149" s="4"/>
      <c r="B149" s="5" t="s">
        <v>73</v>
      </c>
      <c r="C149" s="18">
        <v>0</v>
      </c>
      <c r="D149" s="18">
        <v>0</v>
      </c>
      <c r="E149" s="18">
        <f t="shared" ref="E149:E155" si="56">+C149+D149</f>
        <v>0</v>
      </c>
      <c r="F149" s="18">
        <v>0</v>
      </c>
      <c r="G149" s="18">
        <v>0</v>
      </c>
      <c r="H149" s="18">
        <f t="shared" ref="H149:H155" si="57">+E149-F149</f>
        <v>0</v>
      </c>
    </row>
    <row r="150" spans="1:8" x14ac:dyDescent="0.25">
      <c r="A150" s="4"/>
      <c r="B150" s="5" t="s">
        <v>74</v>
      </c>
      <c r="C150" s="18">
        <v>0</v>
      </c>
      <c r="D150" s="18">
        <v>0</v>
      </c>
      <c r="E150" s="18">
        <f t="shared" si="56"/>
        <v>0</v>
      </c>
      <c r="F150" s="18">
        <v>0</v>
      </c>
      <c r="G150" s="18">
        <v>0</v>
      </c>
      <c r="H150" s="18">
        <f t="shared" si="57"/>
        <v>0</v>
      </c>
    </row>
    <row r="151" spans="1:8" x14ac:dyDescent="0.25">
      <c r="A151" s="4"/>
      <c r="B151" s="5" t="s">
        <v>75</v>
      </c>
      <c r="C151" s="18">
        <v>0</v>
      </c>
      <c r="D151" s="18">
        <v>0</v>
      </c>
      <c r="E151" s="18">
        <f t="shared" si="56"/>
        <v>0</v>
      </c>
      <c r="F151" s="18">
        <v>0</v>
      </c>
      <c r="G151" s="18">
        <v>0</v>
      </c>
      <c r="H151" s="18">
        <f t="shared" si="57"/>
        <v>0</v>
      </c>
    </row>
    <row r="152" spans="1:8" x14ac:dyDescent="0.25">
      <c r="A152" s="4"/>
      <c r="B152" s="5" t="s">
        <v>76</v>
      </c>
      <c r="C152" s="18">
        <v>0</v>
      </c>
      <c r="D152" s="18">
        <v>0</v>
      </c>
      <c r="E152" s="18">
        <f t="shared" si="56"/>
        <v>0</v>
      </c>
      <c r="F152" s="18">
        <v>0</v>
      </c>
      <c r="G152" s="18">
        <v>0</v>
      </c>
      <c r="H152" s="18">
        <f t="shared" si="57"/>
        <v>0</v>
      </c>
    </row>
    <row r="153" spans="1:8" x14ac:dyDescent="0.25">
      <c r="A153" s="4"/>
      <c r="B153" s="5" t="s">
        <v>77</v>
      </c>
      <c r="C153" s="18">
        <v>0</v>
      </c>
      <c r="D153" s="18">
        <v>0</v>
      </c>
      <c r="E153" s="18">
        <f t="shared" si="56"/>
        <v>0</v>
      </c>
      <c r="F153" s="18">
        <v>0</v>
      </c>
      <c r="G153" s="18">
        <v>0</v>
      </c>
      <c r="H153" s="18">
        <f t="shared" si="57"/>
        <v>0</v>
      </c>
    </row>
    <row r="154" spans="1:8" x14ac:dyDescent="0.25">
      <c r="A154" s="4"/>
      <c r="B154" s="5" t="s">
        <v>78</v>
      </c>
      <c r="C154" s="18">
        <v>0</v>
      </c>
      <c r="D154" s="18">
        <v>0</v>
      </c>
      <c r="E154" s="18">
        <f t="shared" si="56"/>
        <v>0</v>
      </c>
      <c r="F154" s="18">
        <v>0</v>
      </c>
      <c r="G154" s="18">
        <v>0</v>
      </c>
      <c r="H154" s="18">
        <f t="shared" si="57"/>
        <v>0</v>
      </c>
    </row>
    <row r="155" spans="1:8" x14ac:dyDescent="0.25">
      <c r="A155" s="4"/>
      <c r="B155" s="5" t="s">
        <v>79</v>
      </c>
      <c r="C155" s="18">
        <v>0</v>
      </c>
      <c r="D155" s="18">
        <v>0</v>
      </c>
      <c r="E155" s="18">
        <f t="shared" si="56"/>
        <v>0</v>
      </c>
      <c r="F155" s="18">
        <v>0</v>
      </c>
      <c r="G155" s="18">
        <v>0</v>
      </c>
      <c r="H155" s="18">
        <f t="shared" si="57"/>
        <v>0</v>
      </c>
    </row>
    <row r="156" spans="1:8" x14ac:dyDescent="0.25">
      <c r="A156" s="4"/>
      <c r="B156" s="5"/>
      <c r="C156" s="21"/>
      <c r="D156" s="21"/>
      <c r="E156" s="21"/>
      <c r="F156" s="21"/>
      <c r="G156" s="21"/>
      <c r="H156" s="21"/>
    </row>
    <row r="157" spans="1:8" x14ac:dyDescent="0.25">
      <c r="A157" s="44" t="s">
        <v>81</v>
      </c>
      <c r="B157" s="44"/>
      <c r="C157" s="9">
        <f>+C83+C9</f>
        <v>956626843.98000014</v>
      </c>
      <c r="D157" s="9">
        <f t="shared" ref="D157:H157" si="58">+D83+D9</f>
        <v>27872455.619999897</v>
      </c>
      <c r="E157" s="9">
        <f t="shared" si="58"/>
        <v>984499299.5999999</v>
      </c>
      <c r="F157" s="9">
        <f t="shared" si="58"/>
        <v>732924098.57000005</v>
      </c>
      <c r="G157" s="9">
        <f t="shared" si="58"/>
        <v>555291799.78999996</v>
      </c>
      <c r="H157" s="9">
        <f t="shared" si="58"/>
        <v>251575201.03</v>
      </c>
    </row>
    <row r="158" spans="1:8" ht="15.75" thickBot="1" x14ac:dyDescent="0.3">
      <c r="A158" s="7"/>
      <c r="B158" s="8"/>
      <c r="C158" s="3"/>
      <c r="D158" s="3"/>
      <c r="E158" s="3"/>
      <c r="F158" s="3"/>
      <c r="G158" s="3"/>
      <c r="H158" s="3"/>
    </row>
    <row r="159" spans="1:8" x14ac:dyDescent="0.25">
      <c r="A159" s="10"/>
      <c r="B159" s="10"/>
      <c r="C159" s="11"/>
      <c r="D159" s="10"/>
      <c r="E159" s="10"/>
      <c r="F159" s="10"/>
      <c r="G159" s="10"/>
      <c r="H159" s="11"/>
    </row>
  </sheetData>
  <mergeCells count="31">
    <mergeCell ref="A83:B83"/>
    <mergeCell ref="A9:B9"/>
    <mergeCell ref="A10:B10"/>
    <mergeCell ref="A18:B18"/>
    <mergeCell ref="A28:B28"/>
    <mergeCell ref="A136:B136"/>
    <mergeCell ref="A144:B144"/>
    <mergeCell ref="A148:B148"/>
    <mergeCell ref="A157:B157"/>
    <mergeCell ref="A84:B84"/>
    <mergeCell ref="A92:B92"/>
    <mergeCell ref="A102:B102"/>
    <mergeCell ref="A112:B112"/>
    <mergeCell ref="A122:B122"/>
    <mergeCell ref="A132:B132"/>
    <mergeCell ref="A6:H6"/>
    <mergeCell ref="A74:B74"/>
    <mergeCell ref="A82:B82"/>
    <mergeCell ref="A7:B8"/>
    <mergeCell ref="C7:G7"/>
    <mergeCell ref="H7:H8"/>
    <mergeCell ref="A38:B38"/>
    <mergeCell ref="A48:B48"/>
    <mergeCell ref="A58:B58"/>
    <mergeCell ref="A62:B62"/>
    <mergeCell ref="A70:B70"/>
    <mergeCell ref="G1:H1"/>
    <mergeCell ref="A2:H2"/>
    <mergeCell ref="A3:H3"/>
    <mergeCell ref="A4:H4"/>
    <mergeCell ref="A5:H5"/>
  </mergeCells>
  <printOptions horizontalCentered="1"/>
  <pageMargins left="0.31496062992125984" right="0.31496062992125984" top="0.51181102362204722" bottom="0.47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LDF-6</vt:lpstr>
      <vt:lpstr>'LDF-6'!Títulos_a_imprimir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PRESUPUESTOS</cp:lastModifiedBy>
  <cp:lastPrinted>2025-08-07T00:55:33Z</cp:lastPrinted>
  <dcterms:created xsi:type="dcterms:W3CDTF">2016-10-14T15:00:32Z</dcterms:created>
  <dcterms:modified xsi:type="dcterms:W3CDTF">2025-11-10T14:57:33Z</dcterms:modified>
</cp:coreProperties>
</file>