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XI. LEY DE DISCIPLINA FINANCIERA\"/>
    </mc:Choice>
  </mc:AlternateContent>
  <xr:revisionPtr revIDLastSave="0" documentId="13_ncr:1_{EB00A0C9-E6DF-402C-A30B-D45D62074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DF-5" sheetId="1" r:id="rId1"/>
  </sheets>
  <definedNames>
    <definedName name="_xlnm.Print_Titles" localSheetId="0">'LDF-5'!$1:$8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1" l="1"/>
  <c r="G88" i="1"/>
  <c r="J87" i="1"/>
  <c r="G87" i="1"/>
  <c r="J86" i="1"/>
  <c r="G86" i="1"/>
  <c r="J85" i="1"/>
  <c r="G85" i="1"/>
  <c r="J84" i="1"/>
  <c r="G84" i="1"/>
  <c r="J83" i="1"/>
  <c r="G83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9" i="1"/>
  <c r="J90" i="1"/>
  <c r="J91" i="1"/>
  <c r="J92" i="1"/>
  <c r="J93" i="1"/>
  <c r="J94" i="1"/>
  <c r="J97" i="1"/>
  <c r="J9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9" i="1"/>
  <c r="G90" i="1"/>
  <c r="G91" i="1"/>
  <c r="G92" i="1"/>
  <c r="G93" i="1"/>
  <c r="G94" i="1"/>
  <c r="G97" i="1"/>
  <c r="G98" i="1"/>
  <c r="I144" i="1" l="1"/>
  <c r="H144" i="1"/>
  <c r="F144" i="1"/>
  <c r="E144" i="1"/>
  <c r="J147" i="1"/>
  <c r="G147" i="1"/>
  <c r="I146" i="1"/>
  <c r="H146" i="1"/>
  <c r="F146" i="1"/>
  <c r="E146" i="1"/>
  <c r="E148" i="1" l="1"/>
  <c r="I148" i="1"/>
  <c r="G144" i="1"/>
  <c r="H148" i="1"/>
  <c r="F148" i="1"/>
  <c r="J144" i="1"/>
  <c r="E18" i="1"/>
  <c r="J116" i="1"/>
  <c r="G116" i="1"/>
  <c r="I111" i="1"/>
  <c r="H111" i="1"/>
  <c r="F111" i="1"/>
  <c r="E111" i="1"/>
  <c r="J146" i="1" l="1"/>
  <c r="J148" i="1" s="1"/>
  <c r="G146" i="1"/>
  <c r="G148" i="1" s="1"/>
  <c r="J141" i="1"/>
  <c r="G141" i="1"/>
  <c r="J136" i="1"/>
  <c r="G136" i="1"/>
  <c r="J127" i="1"/>
  <c r="G127" i="1"/>
  <c r="J120" i="1"/>
  <c r="G120" i="1"/>
  <c r="J118" i="1"/>
  <c r="G118" i="1"/>
  <c r="J117" i="1"/>
  <c r="G117" i="1"/>
  <c r="J111" i="1"/>
  <c r="G111" i="1"/>
  <c r="J99" i="1"/>
  <c r="G99" i="1"/>
  <c r="G17" i="1"/>
  <c r="F18" i="1"/>
  <c r="J145" i="1" l="1"/>
  <c r="G145" i="1"/>
  <c r="J19" i="1"/>
  <c r="G19" i="1"/>
  <c r="I18" i="1"/>
  <c r="H18" i="1"/>
  <c r="J16" i="1"/>
  <c r="G16" i="1"/>
  <c r="J15" i="1"/>
  <c r="G15" i="1"/>
  <c r="I14" i="1"/>
  <c r="H14" i="1"/>
  <c r="F14" i="1"/>
  <c r="F123" i="1" s="1"/>
  <c r="F153" i="1" s="1"/>
  <c r="E14" i="1"/>
  <c r="E123" i="1" s="1"/>
  <c r="E153" i="1" s="1"/>
  <c r="I123" i="1" l="1"/>
  <c r="I153" i="1" s="1"/>
  <c r="H123" i="1"/>
  <c r="H153" i="1" s="1"/>
  <c r="G14" i="1"/>
  <c r="J18" i="1"/>
  <c r="G18" i="1"/>
  <c r="J14" i="1"/>
  <c r="G123" i="1" l="1"/>
  <c r="G153" i="1" s="1"/>
  <c r="J123" i="1"/>
  <c r="J153" i="1" s="1"/>
</calcChain>
</file>

<file path=xl/sharedStrings.xml><?xml version="1.0" encoding="utf-8"?>
<sst xmlns="http://schemas.openxmlformats.org/spreadsheetml/2006/main" count="159" uniqueCount="159">
  <si>
    <t>Estado Analítico de Ingresos Detallado - LDF</t>
  </si>
  <si>
    <t>(PESOS)</t>
  </si>
  <si>
    <t>Concepto                                                                                                                                            (c)</t>
  </si>
  <si>
    <t>Ingreso</t>
  </si>
  <si>
    <t>Diferencia                                                    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</si>
  <si>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</si>
  <si>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</si>
  <si>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</si>
  <si>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</si>
  <si>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</si>
  <si>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</si>
  <si>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</si>
  <si>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</si>
  <si>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</si>
  <si>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</si>
  <si>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</si>
  <si>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Otros Redondeos</t>
  </si>
  <si>
    <t>Intereses Ganados Cta. Corriente</t>
  </si>
  <si>
    <t>Intereses Ganados por Inversión</t>
  </si>
  <si>
    <t>F. Aprovechamientos</t>
  </si>
  <si>
    <t>G. Ingresos por Ventas de Bienes y Prestación de Servicios</t>
  </si>
  <si>
    <t>Agua No Facturada tasa 0%</t>
  </si>
  <si>
    <t>Agua No Facturada tasa 16%</t>
  </si>
  <si>
    <t>Drenaje No Facturado tasa 0%</t>
  </si>
  <si>
    <t>Drenaje No Facturado tasa 16%</t>
  </si>
  <si>
    <t>Saneamiento No Facturado tasa 0%</t>
  </si>
  <si>
    <t>Pipas de Agua tasa 16%</t>
  </si>
  <si>
    <t>Ventas de Agua Tratada tasa 16%</t>
  </si>
  <si>
    <t>Serv de con. de Alcantarillado tasa 0%</t>
  </si>
  <si>
    <t>Serv de con. de Alcantarillado tasa 16%</t>
  </si>
  <si>
    <t>Gastos de Ejecucion tasa 0%</t>
  </si>
  <si>
    <t>Multas y Sanciones tasa 0%</t>
  </si>
  <si>
    <t>Recargos tasa 0%</t>
  </si>
  <si>
    <t>Reconex de Serv. Agua Potable tasa 0%</t>
  </si>
  <si>
    <t>Reconex de Serv. Agua Potable tasa 16%</t>
  </si>
  <si>
    <t>Ruptura de Concreto tasa 0%</t>
  </si>
  <si>
    <t>Ruptura de Concreto tasa 16%</t>
  </si>
  <si>
    <t>Medidor de Agua tasa 0%</t>
  </si>
  <si>
    <t>Medidor de Agua tasa 16%</t>
  </si>
  <si>
    <t>Rev.d'Planosp'aut.d'proy.des.hab tasa 0%</t>
  </si>
  <si>
    <t>Rev.d'Planosp'aut.dproy.des.hab tasa 16%</t>
  </si>
  <si>
    <t>Presupuesto de Obra tasa 0%</t>
  </si>
  <si>
    <t>Presupuesto de Obra tasa 16%</t>
  </si>
  <si>
    <t>Cambio de Datos al Padron tasa 0%</t>
  </si>
  <si>
    <t>Cambio de Datos al Padron tasa 16%</t>
  </si>
  <si>
    <t>Superv.Obras Redes inter.d'Agua tasa 0%</t>
  </si>
  <si>
    <t>Superv.Obras Redes inter.d'Agua tasa 16%</t>
  </si>
  <si>
    <t>Reparacion de Medidor tasa 0%</t>
  </si>
  <si>
    <t>Reparacion de Medidor tasa 16%</t>
  </si>
  <si>
    <t>Estudio de Factibilidad tasa 0%</t>
  </si>
  <si>
    <t>Estudio de Factibilidad tasa 16%</t>
  </si>
  <si>
    <t>Constancias de No Adeudos tasa 0%</t>
  </si>
  <si>
    <t>Constancias de No Adeudos tasa 16%</t>
  </si>
  <si>
    <t>Reub. de Aparato de Medidor tasa 0%</t>
  </si>
  <si>
    <t>Reub. de Aparato de Medidor tasa 16%</t>
  </si>
  <si>
    <t>15% Fomento Educ. y Asistencia tasa 0%</t>
  </si>
  <si>
    <t>15% Fomento Educ. y Asistencia tasa 16%</t>
  </si>
  <si>
    <t>Aut.d'Proy.d'Construct.d'Redes tasa 0%</t>
  </si>
  <si>
    <t>Aut.d'Proy.d'Construct.d'Redes tasa 16%</t>
  </si>
  <si>
    <t>Descarga de Aguas Residuales tasa 0%</t>
  </si>
  <si>
    <t>Descarga de Aguas Residuales tasa 16%</t>
  </si>
  <si>
    <t>Solicitud de Inspeccion tasa 0%</t>
  </si>
  <si>
    <t>Solicitud de Inspeccion tasa 16%</t>
  </si>
  <si>
    <t>Busqueda de Datos tasa 0%</t>
  </si>
  <si>
    <t>Busqueda de Datos tasa 16%</t>
  </si>
  <si>
    <t>Baja de Toma tasa 0%</t>
  </si>
  <si>
    <t>Baja de Toma tasa 16%</t>
  </si>
  <si>
    <t>Uso y Aprov. de Inf. Agua tasa 0%</t>
  </si>
  <si>
    <t>Uso y Aprov. de Inf. Agua tasa 16%</t>
  </si>
  <si>
    <t>Uso y Aprov. de Inf. Dren. tasa 0%</t>
  </si>
  <si>
    <t>Uso y Aprov. de Inf. Dren. tasa 16%</t>
  </si>
  <si>
    <t>Pago de Gafete tasa 0%</t>
  </si>
  <si>
    <t>Sobrante de Caja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</si>
  <si>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</si>
  <si>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</si>
  <si>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</si>
  <si>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</si>
  <si>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</si>
  <si>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</si>
  <si>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</si>
  <si>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</si>
  <si>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</si>
  <si>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</si>
  <si>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</si>
  <si>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</si>
  <si>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</si>
  <si>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</si>
  <si>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</si>
  <si>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</si>
  <si>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</si>
  <si>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</si>
  <si>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</si>
  <si>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</si>
  <si>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</si>
  <si>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</si>
  <si>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</si>
  <si>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         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</si>
  <si>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</si>
  <si>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</si>
  <si>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</si>
  <si>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</si>
  <si>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</si>
  <si>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</si>
  <si>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</si>
  <si>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</si>
  <si>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</si>
  <si>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</si>
  <si>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</si>
  <si>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</si>
  <si>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</si>
  <si>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</si>
  <si>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</si>
  <si>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</si>
  <si>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</si>
  <si>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</si>
  <si>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</si>
  <si>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</si>
  <si>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Derechos por Aprovechamiento de Aguas Nacionales (prodder)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</si>
  <si>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</si>
  <si>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</si>
  <si>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</si>
  <si>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</si>
  <si>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</si>
  <si>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</si>
  <si>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</si>
  <si>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</si>
  <si>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</si>
  <si>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Servicios Agua Potable tasa 0%</t>
  </si>
  <si>
    <t>Servicios Agua Potable tasa 16%</t>
  </si>
  <si>
    <t>Servicios de Alcantarillado tasa 0%</t>
  </si>
  <si>
    <t>Servicios de Alcantarillado tasa 16%</t>
  </si>
  <si>
    <t>Servicios de Saneamiento tasa 0%</t>
  </si>
  <si>
    <t>Suspension de Toma tasa 0%</t>
  </si>
  <si>
    <t>Suspension de Toma tasa 16%</t>
  </si>
  <si>
    <t>Serv. de Conexion de Agua Potable tasa 0%</t>
  </si>
  <si>
    <t>Serv de Conexion de Agua Potable tasa 16%</t>
  </si>
  <si>
    <t>FORMATO LDF-5</t>
  </si>
  <si>
    <t>Servicios de Saneamiento tasa 16%</t>
  </si>
  <si>
    <t>Reducción de Diametro tasa 0%</t>
  </si>
  <si>
    <t>Mano de Obra tasa 0%</t>
  </si>
  <si>
    <t>Venta de chatarra tasa 0%</t>
  </si>
  <si>
    <t>COMISIÓN DE AGUA POTABLE Y ALCANTARILLADO DEL MUNICIPIO DE ACAPULCO</t>
  </si>
  <si>
    <t>H. Participaciones (H=h1+h2+h3+h4+h5+h6+h7+h8+h9+h10+h11)</t>
  </si>
  <si>
    <t>Gastos de Ejecucion tasa 16%</t>
  </si>
  <si>
    <t>Transferencias y Asignaciones</t>
  </si>
  <si>
    <t>20% Penalización por che. Devuelto</t>
  </si>
  <si>
    <t>Recuperación de seguros tasa 0%</t>
  </si>
  <si>
    <t>Limpieza de fosas septicas Tasa 0%</t>
  </si>
  <si>
    <t>Recuperación de seguros tasa 16%</t>
  </si>
  <si>
    <t>Detección de fugas en interiores</t>
  </si>
  <si>
    <t>Pipas de Agua tasa 0%</t>
  </si>
  <si>
    <t>Ventas de Agua Tratada tasa 0%</t>
  </si>
  <si>
    <t>Reducción de Diametro tasa 16%</t>
  </si>
  <si>
    <t>Limpieza de fosas septicas Tasa 16%</t>
  </si>
  <si>
    <t>Material de conexion 0%</t>
  </si>
  <si>
    <t xml:space="preserve">Recuperación por Responsabilidad p </t>
  </si>
  <si>
    <t>Del 1 de Enero al 31 de Diciembre de 2025</t>
  </si>
  <si>
    <t>Pipas de agua tasa 0% Admon 2024-2</t>
  </si>
  <si>
    <t>Riego de agua por camellones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</si>
</sst>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4" fillId="0" borderId="1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43" fontId="0" fillId="0" borderId="0" xfId="0" applyNumberFormat="1"/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justify" vertical="center"/>
    </xf>
    <xf numFmtId="43" fontId="6" fillId="0" borderId="15" xfId="1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43" fontId="4" fillId="0" borderId="15" xfId="1" applyFont="1" applyFill="1" applyBorder="1" applyAlignment="1">
      <alignment horizontal="center" vertical="center"/>
    </xf>
    <xf numFmtId="43" fontId="6" fillId="0" borderId="15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43" fontId="8" fillId="0" borderId="15" xfId="1" applyFont="1" applyFill="1" applyBorder="1" applyAlignment="1">
      <alignment horizontal="center" vertical="center"/>
    </xf>
    <xf numFmtId="43" fontId="4" fillId="0" borderId="15" xfId="0" applyNumberFormat="1" applyFont="1" applyBorder="1" applyAlignment="1">
      <alignment vertical="center"/>
    </xf>
    <xf numFmtId="0" fontId="5" fillId="0" borderId="15" xfId="0" applyFont="1" applyBorder="1" applyAlignment="1">
      <alignment horizontal="justify" vertical="center"/>
    </xf>
    <xf numFmtId="0" fontId="9" fillId="0" borderId="15" xfId="0" applyFont="1" applyBorder="1" applyAlignment="1">
      <alignment horizontal="center" vertical="center"/>
    </xf>
    <xf numFmtId="43" fontId="7" fillId="0" borderId="18" xfId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164" fontId="4" fillId="0" borderId="15" xfId="1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164" fontId="8" fillId="0" borderId="15" xfId="1" applyNumberFormat="1" applyFont="1" applyFill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160</xdr:row>
      <xdr:rowOff>0</xdr:rowOff>
    </xdr:from>
    <xdr:to>
      <xdr:col>3</xdr:col>
      <xdr:colOff>1828799</xdr:colOff>
      <xdr:row>160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1ACDE966-0C75-455A-AAF1-0EBBBD1D25D9}"/>
            </a:ext>
          </a:extLst>
        </xdr:cNvPr>
        <xdr:cNvSpPr txBox="1">
          <a:spLocks noChangeArrowheads="1"/>
        </xdr:cNvSpPr>
      </xdr:nvSpPr>
      <xdr:spPr bwMode="auto">
        <a:xfrm>
          <a:off x="0" y="24212551"/>
          <a:ext cx="2219324" cy="1428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Armando Castro Ramirez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1771650</xdr:colOff>
      <xdr:row>159</xdr:row>
      <xdr:rowOff>180975</xdr:rowOff>
    </xdr:from>
    <xdr:to>
      <xdr:col>5</xdr:col>
      <xdr:colOff>609600</xdr:colOff>
      <xdr:row>160</xdr:row>
      <xdr:rowOff>0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726B0D92-1A0A-4836-A8AC-BF0714D61B49}"/>
            </a:ext>
          </a:extLst>
        </xdr:cNvPr>
        <xdr:cNvSpPr txBox="1">
          <a:spLocks noChangeArrowheads="1"/>
        </xdr:cNvSpPr>
      </xdr:nvSpPr>
      <xdr:spPr bwMode="auto">
        <a:xfrm>
          <a:off x="2162175" y="24012525"/>
          <a:ext cx="2514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Elizabeth Cleto Manzanares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9"/>
  <sheetViews>
    <sheetView tabSelected="1" workbookViewId="0">
      <selection activeCell="H145" sqref="H145"/>
    </sheetView>
  </sheetViews>
  <sheetFormatPr baseColWidth="10" defaultRowHeight="15" x14ac:dyDescent="0.25"/>
  <cols>
    <col min="1" max="1" width="2.42578125" customWidth="1"/>
    <col min="2" max="3" width="1.7109375" customWidth="1"/>
    <col min="4" max="4" width="40.7109375" customWidth="1"/>
    <col min="5" max="5" width="14.42578125" bestFit="1" customWidth="1"/>
    <col min="6" max="6" width="14.7109375" customWidth="1"/>
    <col min="7" max="7" width="15.85546875" bestFit="1" customWidth="1"/>
    <col min="8" max="9" width="14.42578125" bestFit="1" customWidth="1"/>
    <col min="10" max="10" width="14.28515625" customWidth="1"/>
  </cols>
  <sheetData>
    <row r="1" spans="2:10" ht="18" customHeight="1" thickBot="1" x14ac:dyDescent="0.3">
      <c r="I1" s="42" t="s">
        <v>136</v>
      </c>
      <c r="J1" s="42"/>
    </row>
    <row r="2" spans="2:10" ht="17.25" customHeight="1" x14ac:dyDescent="0.25">
      <c r="B2" s="43" t="s">
        <v>141</v>
      </c>
      <c r="C2" s="44"/>
      <c r="D2" s="44"/>
      <c r="E2" s="44"/>
      <c r="F2" s="44"/>
      <c r="G2" s="44"/>
      <c r="H2" s="44"/>
      <c r="I2" s="44"/>
      <c r="J2" s="45"/>
    </row>
    <row r="3" spans="2:10" ht="15" customHeight="1" x14ac:dyDescent="0.25">
      <c r="B3" s="46" t="s">
        <v>0</v>
      </c>
      <c r="C3" s="47"/>
      <c r="D3" s="47"/>
      <c r="E3" s="47"/>
      <c r="F3" s="47"/>
      <c r="G3" s="47"/>
      <c r="H3" s="47"/>
      <c r="I3" s="47"/>
      <c r="J3" s="48"/>
    </row>
    <row r="4" spans="2:10" ht="12.75" customHeight="1" x14ac:dyDescent="0.25">
      <c r="B4" s="46" t="s">
        <v>156</v>
      </c>
      <c r="C4" s="47"/>
      <c r="D4" s="47"/>
      <c r="E4" s="47"/>
      <c r="F4" s="47"/>
      <c r="G4" s="47"/>
      <c r="H4" s="47"/>
      <c r="I4" s="47"/>
      <c r="J4" s="48"/>
    </row>
    <row r="5" spans="2:10" ht="16.5" customHeight="1" thickBot="1" x14ac:dyDescent="0.3">
      <c r="B5" s="49" t="s">
        <v>1</v>
      </c>
      <c r="C5" s="50"/>
      <c r="D5" s="50"/>
      <c r="E5" s="50"/>
      <c r="F5" s="50"/>
      <c r="G5" s="50"/>
      <c r="H5" s="50"/>
      <c r="I5" s="50"/>
      <c r="J5" s="51"/>
    </row>
    <row r="6" spans="2:10" ht="9.75" customHeight="1" thickBot="1" x14ac:dyDescent="0.3">
      <c r="B6" s="52" t="s">
        <v>2</v>
      </c>
      <c r="C6" s="53"/>
      <c r="D6" s="54"/>
      <c r="E6" s="61" t="s">
        <v>3</v>
      </c>
      <c r="F6" s="62"/>
      <c r="G6" s="62"/>
      <c r="H6" s="62"/>
      <c r="I6" s="63"/>
      <c r="J6" s="64" t="s">
        <v>4</v>
      </c>
    </row>
    <row r="7" spans="2:10" ht="12.75" customHeight="1" x14ac:dyDescent="0.25">
      <c r="B7" s="55"/>
      <c r="C7" s="56"/>
      <c r="D7" s="57"/>
      <c r="E7" s="64" t="s">
        <v>5</v>
      </c>
      <c r="F7" s="64" t="s">
        <v>6</v>
      </c>
      <c r="G7" s="67" t="s">
        <v>7</v>
      </c>
      <c r="H7" s="67" t="s">
        <v>8</v>
      </c>
      <c r="I7" s="67" t="s">
        <v>9</v>
      </c>
      <c r="J7" s="65"/>
    </row>
    <row r="8" spans="2:10" ht="11.25" customHeight="1" thickBot="1" x14ac:dyDescent="0.3">
      <c r="B8" s="58"/>
      <c r="C8" s="59"/>
      <c r="D8" s="60"/>
      <c r="E8" s="66"/>
      <c r="F8" s="66"/>
      <c r="G8" s="68"/>
      <c r="H8" s="68"/>
      <c r="I8" s="68"/>
      <c r="J8" s="66"/>
    </row>
    <row r="9" spans="2:10" ht="15" customHeight="1" x14ac:dyDescent="0.25">
      <c r="B9" s="27" t="s">
        <v>10</v>
      </c>
      <c r="C9" s="27"/>
      <c r="D9" s="27"/>
      <c r="E9" s="1"/>
      <c r="F9" s="1"/>
      <c r="G9" s="1"/>
      <c r="H9" s="1"/>
      <c r="I9" s="1"/>
      <c r="J9" s="1"/>
    </row>
    <row r="10" spans="2:10" ht="9.75" customHeight="1" x14ac:dyDescent="0.25">
      <c r="B10" s="2"/>
      <c r="C10" s="40" t="s">
        <v>11</v>
      </c>
      <c r="D10" s="27"/>
      <c r="E10" s="3"/>
      <c r="F10" s="3"/>
      <c r="G10" s="3"/>
      <c r="H10" s="3"/>
      <c r="I10" s="3"/>
      <c r="J10" s="3"/>
    </row>
    <row r="11" spans="2:10" ht="9.75" customHeight="1" x14ac:dyDescent="0.25">
      <c r="B11" s="2"/>
      <c r="C11" s="40" t="s">
        <v>12</v>
      </c>
      <c r="D11" s="27"/>
      <c r="E11" s="3"/>
      <c r="F11" s="3"/>
      <c r="G11" s="3"/>
      <c r="H11" s="3"/>
      <c r="I11" s="3"/>
      <c r="J11" s="3"/>
    </row>
    <row r="12" spans="2:10" ht="9.75" customHeight="1" x14ac:dyDescent="0.25">
      <c r="B12" s="2"/>
      <c r="C12" s="40" t="s">
        <v>13</v>
      </c>
      <c r="D12" s="27"/>
      <c r="E12" s="3"/>
      <c r="F12" s="3"/>
      <c r="G12" s="3"/>
      <c r="H12" s="3"/>
      <c r="I12" s="3"/>
      <c r="J12" s="3"/>
    </row>
    <row r="13" spans="2:10" ht="9.75" customHeight="1" x14ac:dyDescent="0.25">
      <c r="B13" s="2"/>
      <c r="C13" s="40" t="s">
        <v>14</v>
      </c>
      <c r="D13" s="27"/>
      <c r="E13" s="3"/>
      <c r="F13" s="3"/>
      <c r="G13" s="3"/>
      <c r="H13" s="3"/>
      <c r="I13" s="3"/>
      <c r="J13" s="3"/>
    </row>
    <row r="14" spans="2:10" ht="12.75" customHeight="1" x14ac:dyDescent="0.25">
      <c r="B14" s="2"/>
      <c r="C14" s="40" t="s">
        <v>15</v>
      </c>
      <c r="D14" s="27"/>
      <c r="E14" s="10">
        <f t="shared" ref="E14:J14" si="0">SUM(E15:E16)</f>
        <v>98998</v>
      </c>
      <c r="F14" s="24">
        <f t="shared" si="0"/>
        <v>55156.1</v>
      </c>
      <c r="G14" s="10">
        <f t="shared" si="0"/>
        <v>154154.1</v>
      </c>
      <c r="H14" s="10">
        <f t="shared" si="0"/>
        <v>114117.46</v>
      </c>
      <c r="I14" s="10">
        <f t="shared" si="0"/>
        <v>114117.46</v>
      </c>
      <c r="J14" s="10">
        <f t="shared" si="0"/>
        <v>15119.460000000006</v>
      </c>
    </row>
    <row r="15" spans="2:10" ht="9.75" customHeight="1" x14ac:dyDescent="0.25">
      <c r="B15" s="2"/>
      <c r="C15" s="12"/>
      <c r="D15" s="20" t="s">
        <v>17</v>
      </c>
      <c r="E15" s="7">
        <v>11002</v>
      </c>
      <c r="F15" s="18">
        <v>55156.1</v>
      </c>
      <c r="G15" s="7">
        <f>E15+F15</f>
        <v>66158.100000000006</v>
      </c>
      <c r="H15" s="7">
        <v>82896.710000000006</v>
      </c>
      <c r="I15" s="7">
        <v>82896.710000000006</v>
      </c>
      <c r="J15" s="7">
        <f t="shared" ref="J15:J16" si="1">I15-E15</f>
        <v>71894.710000000006</v>
      </c>
    </row>
    <row r="16" spans="2:10" ht="9.75" customHeight="1" x14ac:dyDescent="0.25">
      <c r="B16" s="2"/>
      <c r="C16" s="12"/>
      <c r="D16" s="20" t="s">
        <v>18</v>
      </c>
      <c r="E16" s="7">
        <v>87996</v>
      </c>
      <c r="F16" s="18">
        <v>0</v>
      </c>
      <c r="G16" s="7">
        <f>E16+F16</f>
        <v>87996</v>
      </c>
      <c r="H16" s="18">
        <v>31220.75</v>
      </c>
      <c r="I16" s="18">
        <v>31220.75</v>
      </c>
      <c r="J16" s="7">
        <f t="shared" si="1"/>
        <v>-56775.25</v>
      </c>
    </row>
    <row r="17" spans="2:10" ht="9.75" customHeight="1" x14ac:dyDescent="0.25">
      <c r="B17" s="2"/>
      <c r="C17" s="40" t="s">
        <v>19</v>
      </c>
      <c r="D17" s="27"/>
      <c r="E17" s="8">
        <v>0</v>
      </c>
      <c r="F17" s="8">
        <v>0</v>
      </c>
      <c r="G17" s="7">
        <f>E17+F17</f>
        <v>0</v>
      </c>
      <c r="H17" s="8">
        <v>0</v>
      </c>
      <c r="I17" s="8">
        <v>0</v>
      </c>
      <c r="J17" s="8">
        <v>0</v>
      </c>
    </row>
    <row r="18" spans="2:10" ht="22.5" customHeight="1" x14ac:dyDescent="0.25">
      <c r="B18" s="2"/>
      <c r="C18" s="41" t="s">
        <v>20</v>
      </c>
      <c r="D18" s="36"/>
      <c r="E18" s="10">
        <f t="shared" ref="E18:J18" si="2">SUM(E19:E98)</f>
        <v>876527845.98000026</v>
      </c>
      <c r="F18" s="10">
        <f t="shared" si="2"/>
        <v>39063480.479999997</v>
      </c>
      <c r="G18" s="10">
        <f t="shared" si="2"/>
        <v>904059385.8499999</v>
      </c>
      <c r="H18" s="10">
        <f t="shared" si="2"/>
        <v>778145579.2300005</v>
      </c>
      <c r="I18" s="10">
        <f t="shared" si="2"/>
        <v>778145579.2300005</v>
      </c>
      <c r="J18" s="10">
        <f t="shared" si="2"/>
        <v>-109914533.06999995</v>
      </c>
    </row>
    <row r="19" spans="2:10" ht="9.75" customHeight="1" x14ac:dyDescent="0.25">
      <c r="B19" s="2"/>
      <c r="C19" s="12"/>
      <c r="D19" s="20" t="s">
        <v>127</v>
      </c>
      <c r="E19" s="17">
        <v>302717703.56</v>
      </c>
      <c r="F19" s="7">
        <v>30148491.629999999</v>
      </c>
      <c r="G19" s="11">
        <f>E19+F19</f>
        <v>332866195.19</v>
      </c>
      <c r="H19" s="7">
        <v>376053732.52999997</v>
      </c>
      <c r="I19" s="7">
        <v>376053732.53000003</v>
      </c>
      <c r="J19" s="7">
        <f t="shared" ref="J19:J98" si="3">I19-E19</f>
        <v>73336028.970000029</v>
      </c>
    </row>
    <row r="20" spans="2:10" ht="9.75" customHeight="1" x14ac:dyDescent="0.25">
      <c r="B20" s="2"/>
      <c r="C20" s="12"/>
      <c r="D20" s="20" t="s">
        <v>128</v>
      </c>
      <c r="E20" s="18">
        <v>369734418.94</v>
      </c>
      <c r="F20" s="18">
        <v>0</v>
      </c>
      <c r="G20" s="18">
        <f t="shared" ref="G20:G89" si="4">E20+F20</f>
        <v>369734418.94</v>
      </c>
      <c r="H20" s="18">
        <v>230700139.81</v>
      </c>
      <c r="I20" s="18">
        <v>230700139.81</v>
      </c>
      <c r="J20" s="7">
        <f t="shared" si="3"/>
        <v>-139034279.13</v>
      </c>
    </row>
    <row r="21" spans="2:10" ht="9.75" customHeight="1" x14ac:dyDescent="0.25">
      <c r="B21" s="2"/>
      <c r="C21" s="12"/>
      <c r="D21" s="20" t="s">
        <v>129</v>
      </c>
      <c r="E21" s="18">
        <v>51132694.579999998</v>
      </c>
      <c r="F21" s="18">
        <v>0</v>
      </c>
      <c r="G21" s="18">
        <f t="shared" si="4"/>
        <v>51132694.579999998</v>
      </c>
      <c r="H21" s="18">
        <v>45997670.689999998</v>
      </c>
      <c r="I21" s="18">
        <v>45997670.689999998</v>
      </c>
      <c r="J21" s="7">
        <f t="shared" si="3"/>
        <v>-5135023.8900000006</v>
      </c>
    </row>
    <row r="22" spans="2:10" ht="9.75" customHeight="1" x14ac:dyDescent="0.25">
      <c r="B22" s="2"/>
      <c r="C22" s="12"/>
      <c r="D22" s="20" t="s">
        <v>130</v>
      </c>
      <c r="E22" s="18">
        <v>63233601.32</v>
      </c>
      <c r="F22" s="18">
        <v>-21341307.48</v>
      </c>
      <c r="G22" s="18">
        <f t="shared" si="4"/>
        <v>41892293.840000004</v>
      </c>
      <c r="H22" s="18">
        <v>38221785.880000003</v>
      </c>
      <c r="I22" s="18">
        <v>38221785.880000003</v>
      </c>
      <c r="J22" s="7">
        <f t="shared" si="3"/>
        <v>-25011815.439999998</v>
      </c>
    </row>
    <row r="23" spans="2:10" ht="9.75" customHeight="1" x14ac:dyDescent="0.25">
      <c r="B23" s="2"/>
      <c r="C23" s="12"/>
      <c r="D23" s="20" t="s">
        <v>131</v>
      </c>
      <c r="E23" s="18">
        <v>24356070.93</v>
      </c>
      <c r="F23" s="18">
        <v>0</v>
      </c>
      <c r="G23" s="18">
        <f t="shared" si="4"/>
        <v>24356070.93</v>
      </c>
      <c r="H23" s="18">
        <v>16666391.25</v>
      </c>
      <c r="I23" s="18">
        <v>16666391.250000002</v>
      </c>
      <c r="J23" s="7">
        <f t="shared" si="3"/>
        <v>-7689679.6799999978</v>
      </c>
    </row>
    <row r="24" spans="2:10" ht="9.75" customHeight="1" x14ac:dyDescent="0.25">
      <c r="B24" s="2"/>
      <c r="C24" s="12"/>
      <c r="D24" s="20" t="s">
        <v>137</v>
      </c>
      <c r="E24" s="18">
        <v>0</v>
      </c>
      <c r="F24" s="18">
        <v>130161.2</v>
      </c>
      <c r="G24" s="18">
        <f t="shared" si="4"/>
        <v>130161.2</v>
      </c>
      <c r="H24" s="18">
        <v>188211.08</v>
      </c>
      <c r="I24" s="18">
        <v>188211.08</v>
      </c>
      <c r="J24" s="7">
        <f t="shared" si="3"/>
        <v>188211.08</v>
      </c>
    </row>
    <row r="25" spans="2:10" ht="9.75" customHeight="1" x14ac:dyDescent="0.25">
      <c r="B25" s="2"/>
      <c r="C25" s="12"/>
      <c r="D25" s="20" t="s">
        <v>21</v>
      </c>
      <c r="E25" s="18">
        <v>1028613.64</v>
      </c>
      <c r="F25" s="18">
        <v>11699.91</v>
      </c>
      <c r="G25" s="18">
        <f t="shared" si="4"/>
        <v>1040313.55</v>
      </c>
      <c r="H25" s="18">
        <v>1308540.3899999999</v>
      </c>
      <c r="I25" s="18">
        <v>1308540.3899999999</v>
      </c>
      <c r="J25" s="7">
        <f t="shared" si="3"/>
        <v>279926.74999999988</v>
      </c>
    </row>
    <row r="26" spans="2:10" ht="9.75" customHeight="1" x14ac:dyDescent="0.25">
      <c r="B26" s="2"/>
      <c r="C26" s="12"/>
      <c r="D26" s="20" t="s">
        <v>22</v>
      </c>
      <c r="E26" s="18">
        <v>440834.44</v>
      </c>
      <c r="F26" s="18">
        <v>0</v>
      </c>
      <c r="G26" s="18">
        <f t="shared" si="4"/>
        <v>440834.44</v>
      </c>
      <c r="H26" s="18">
        <v>16178.36</v>
      </c>
      <c r="I26" s="18">
        <v>16178.36</v>
      </c>
      <c r="J26" s="7">
        <f t="shared" si="3"/>
        <v>-424656.08</v>
      </c>
    </row>
    <row r="27" spans="2:10" ht="9.75" customHeight="1" x14ac:dyDescent="0.25">
      <c r="B27" s="2"/>
      <c r="C27" s="12"/>
      <c r="D27" s="20" t="s">
        <v>23</v>
      </c>
      <c r="E27" s="18">
        <v>232590.38</v>
      </c>
      <c r="F27" s="18">
        <v>0</v>
      </c>
      <c r="G27" s="18">
        <f t="shared" si="4"/>
        <v>232590.38</v>
      </c>
      <c r="H27" s="18">
        <v>201609.34</v>
      </c>
      <c r="I27" s="18">
        <v>201609.34</v>
      </c>
      <c r="J27" s="7">
        <f t="shared" si="3"/>
        <v>-30981.040000000008</v>
      </c>
    </row>
    <row r="28" spans="2:10" ht="9.75" customHeight="1" x14ac:dyDescent="0.25">
      <c r="B28" s="2"/>
      <c r="C28" s="12"/>
      <c r="D28" s="20" t="s">
        <v>24</v>
      </c>
      <c r="E28" s="18">
        <v>99681.57</v>
      </c>
      <c r="F28" s="18">
        <v>0</v>
      </c>
      <c r="G28" s="18">
        <f t="shared" si="4"/>
        <v>99681.57</v>
      </c>
      <c r="H28" s="18">
        <v>9699.2000000000007</v>
      </c>
      <c r="I28" s="18">
        <v>9699.2000000000007</v>
      </c>
      <c r="J28" s="7">
        <f t="shared" si="3"/>
        <v>-89982.37000000001</v>
      </c>
    </row>
    <row r="29" spans="2:10" ht="9.75" customHeight="1" x14ac:dyDescent="0.25">
      <c r="B29" s="2"/>
      <c r="C29" s="12"/>
      <c r="D29" s="20" t="s">
        <v>25</v>
      </c>
      <c r="E29" s="18">
        <v>3520075.92</v>
      </c>
      <c r="F29" s="18">
        <v>0</v>
      </c>
      <c r="G29" s="18">
        <f t="shared" si="4"/>
        <v>3520075.92</v>
      </c>
      <c r="H29" s="18">
        <v>1696614.46</v>
      </c>
      <c r="I29" s="18">
        <v>1696614.46</v>
      </c>
      <c r="J29" s="7">
        <f t="shared" si="3"/>
        <v>-1823461.46</v>
      </c>
    </row>
    <row r="30" spans="2:10" ht="9.75" customHeight="1" x14ac:dyDescent="0.25">
      <c r="B30" s="2"/>
      <c r="C30" s="12"/>
      <c r="D30" s="20" t="s">
        <v>26</v>
      </c>
      <c r="E30" s="18">
        <v>1443.04</v>
      </c>
      <c r="F30" s="18">
        <v>2943.98</v>
      </c>
      <c r="G30" s="18">
        <f t="shared" si="4"/>
        <v>4387.0200000000004</v>
      </c>
      <c r="H30" s="18">
        <v>4726.4399999999996</v>
      </c>
      <c r="I30" s="18">
        <v>4726.4399999999996</v>
      </c>
      <c r="J30" s="7">
        <f t="shared" si="3"/>
        <v>3283.3999999999996</v>
      </c>
    </row>
    <row r="31" spans="2:10" ht="9.75" customHeight="1" x14ac:dyDescent="0.25">
      <c r="B31" s="2"/>
      <c r="C31" s="12"/>
      <c r="D31" s="20" t="s">
        <v>150</v>
      </c>
      <c r="E31" s="18">
        <v>0</v>
      </c>
      <c r="F31" s="18">
        <v>0</v>
      </c>
      <c r="G31" s="18">
        <f t="shared" si="4"/>
        <v>0</v>
      </c>
      <c r="H31" s="18">
        <v>0</v>
      </c>
      <c r="I31" s="18">
        <v>0</v>
      </c>
      <c r="J31" s="7">
        <f t="shared" si="3"/>
        <v>0</v>
      </c>
    </row>
    <row r="32" spans="2:10" ht="9.75" customHeight="1" x14ac:dyDescent="0.25">
      <c r="B32" s="2"/>
      <c r="C32" s="12"/>
      <c r="D32" s="20" t="s">
        <v>151</v>
      </c>
      <c r="E32" s="18">
        <v>0</v>
      </c>
      <c r="F32" s="18">
        <v>0</v>
      </c>
      <c r="G32" s="18">
        <f t="shared" si="4"/>
        <v>0</v>
      </c>
      <c r="H32" s="18">
        <v>0</v>
      </c>
      <c r="I32" s="18">
        <v>0</v>
      </c>
      <c r="J32" s="7">
        <f t="shared" si="3"/>
        <v>0</v>
      </c>
    </row>
    <row r="33" spans="2:10" ht="9.75" customHeight="1" x14ac:dyDescent="0.25">
      <c r="B33" s="2"/>
      <c r="C33" s="12"/>
      <c r="D33" s="20" t="s">
        <v>27</v>
      </c>
      <c r="E33" s="18">
        <v>19227.39</v>
      </c>
      <c r="F33" s="18">
        <v>16128.86</v>
      </c>
      <c r="G33" s="18">
        <f t="shared" si="4"/>
        <v>35356.25</v>
      </c>
      <c r="H33" s="18">
        <v>58097.39</v>
      </c>
      <c r="I33" s="18">
        <v>58097.39</v>
      </c>
      <c r="J33" s="7">
        <f t="shared" si="3"/>
        <v>38870</v>
      </c>
    </row>
    <row r="34" spans="2:10" ht="9.75" customHeight="1" x14ac:dyDescent="0.25">
      <c r="B34" s="2"/>
      <c r="C34" s="12"/>
      <c r="D34" s="20" t="s">
        <v>134</v>
      </c>
      <c r="E34" s="18">
        <v>3392455.2</v>
      </c>
      <c r="F34" s="18">
        <v>0</v>
      </c>
      <c r="G34" s="18">
        <f t="shared" si="4"/>
        <v>3392455.2</v>
      </c>
      <c r="H34" s="18">
        <v>2856969</v>
      </c>
      <c r="I34" s="18">
        <v>2856969</v>
      </c>
      <c r="J34" s="7">
        <f t="shared" si="3"/>
        <v>-535486.20000000019</v>
      </c>
    </row>
    <row r="35" spans="2:10" ht="9.75" customHeight="1" x14ac:dyDescent="0.25">
      <c r="B35" s="2"/>
      <c r="C35" s="12"/>
      <c r="D35" s="20" t="s">
        <v>135</v>
      </c>
      <c r="E35" s="18">
        <v>848113.8</v>
      </c>
      <c r="F35" s="18">
        <v>0</v>
      </c>
      <c r="G35" s="18">
        <f t="shared" si="4"/>
        <v>848113.8</v>
      </c>
      <c r="H35" s="18">
        <v>572879.47</v>
      </c>
      <c r="I35" s="18">
        <v>572879.47</v>
      </c>
      <c r="J35" s="7">
        <f t="shared" si="3"/>
        <v>-275234.33000000007</v>
      </c>
    </row>
    <row r="36" spans="2:10" ht="9.75" customHeight="1" x14ac:dyDescent="0.25">
      <c r="B36" s="2"/>
      <c r="C36" s="12"/>
      <c r="D36" s="20" t="s">
        <v>28</v>
      </c>
      <c r="E36" s="18">
        <v>2775645.12</v>
      </c>
      <c r="F36" s="18">
        <v>0</v>
      </c>
      <c r="G36" s="18">
        <f t="shared" si="4"/>
        <v>2775645.12</v>
      </c>
      <c r="H36" s="18">
        <v>1839120.88</v>
      </c>
      <c r="I36" s="18">
        <v>1839120.88</v>
      </c>
      <c r="J36" s="7">
        <f t="shared" si="3"/>
        <v>-936524.24000000022</v>
      </c>
    </row>
    <row r="37" spans="2:10" ht="9.75" customHeight="1" x14ac:dyDescent="0.25">
      <c r="B37" s="2"/>
      <c r="C37" s="12"/>
      <c r="D37" s="20" t="s">
        <v>29</v>
      </c>
      <c r="E37" s="18">
        <v>693911.28</v>
      </c>
      <c r="F37" s="18">
        <v>0</v>
      </c>
      <c r="G37" s="18">
        <f t="shared" si="4"/>
        <v>693911.28</v>
      </c>
      <c r="H37" s="18">
        <v>383739.36</v>
      </c>
      <c r="I37" s="18">
        <v>383739.36</v>
      </c>
      <c r="J37" s="7">
        <f t="shared" si="3"/>
        <v>-310171.92000000004</v>
      </c>
    </row>
    <row r="38" spans="2:10" ht="9.75" customHeight="1" x14ac:dyDescent="0.25">
      <c r="B38" s="2"/>
      <c r="C38" s="12"/>
      <c r="D38" s="20" t="s">
        <v>30</v>
      </c>
      <c r="E38" s="18">
        <v>304359.49</v>
      </c>
      <c r="F38" s="18">
        <v>0</v>
      </c>
      <c r="G38" s="18">
        <f t="shared" si="4"/>
        <v>304359.49</v>
      </c>
      <c r="H38" s="18">
        <v>274834.46000000002</v>
      </c>
      <c r="I38" s="18">
        <v>274834.46000000002</v>
      </c>
      <c r="J38" s="7">
        <f t="shared" si="3"/>
        <v>-29525.02999999997</v>
      </c>
    </row>
    <row r="39" spans="2:10" ht="9.75" customHeight="1" x14ac:dyDescent="0.25">
      <c r="B39" s="2"/>
      <c r="C39" s="12"/>
      <c r="D39" s="20" t="s">
        <v>143</v>
      </c>
      <c r="E39" s="18">
        <v>0</v>
      </c>
      <c r="F39" s="18">
        <v>18456.900000000001</v>
      </c>
      <c r="G39" s="18">
        <f t="shared" si="4"/>
        <v>18456.900000000001</v>
      </c>
      <c r="H39" s="18">
        <v>24428.25</v>
      </c>
      <c r="I39" s="18">
        <v>24428.25</v>
      </c>
      <c r="J39" s="7">
        <f t="shared" si="3"/>
        <v>24428.25</v>
      </c>
    </row>
    <row r="40" spans="2:10" ht="9.75" customHeight="1" x14ac:dyDescent="0.25">
      <c r="B40" s="2"/>
      <c r="C40" s="12"/>
      <c r="D40" s="20" t="s">
        <v>31</v>
      </c>
      <c r="E40" s="18">
        <v>63410.97</v>
      </c>
      <c r="F40" s="18">
        <v>336287.67</v>
      </c>
      <c r="G40" s="18">
        <f t="shared" si="4"/>
        <v>399698.64</v>
      </c>
      <c r="H40" s="18">
        <v>582058.91</v>
      </c>
      <c r="I40" s="18">
        <v>582058.91</v>
      </c>
      <c r="J40" s="7">
        <f t="shared" si="3"/>
        <v>518647.94000000006</v>
      </c>
    </row>
    <row r="41" spans="2:10" ht="9.75" customHeight="1" x14ac:dyDescent="0.25">
      <c r="B41" s="2"/>
      <c r="C41" s="12"/>
      <c r="D41" s="20" t="s">
        <v>32</v>
      </c>
      <c r="E41" s="18">
        <v>17605008</v>
      </c>
      <c r="F41" s="18">
        <v>0</v>
      </c>
      <c r="G41" s="18">
        <f t="shared" si="4"/>
        <v>17605008</v>
      </c>
      <c r="H41" s="18">
        <v>6977126.8600000003</v>
      </c>
      <c r="I41" s="18">
        <v>6977126.8600000003</v>
      </c>
      <c r="J41" s="7">
        <f t="shared" si="3"/>
        <v>-10627881.140000001</v>
      </c>
    </row>
    <row r="42" spans="2:10" ht="9.75" customHeight="1" x14ac:dyDescent="0.25">
      <c r="B42" s="2"/>
      <c r="C42" s="12"/>
      <c r="D42" s="20" t="s">
        <v>33</v>
      </c>
      <c r="E42" s="18">
        <v>2282639.46</v>
      </c>
      <c r="F42" s="18">
        <v>72943.45</v>
      </c>
      <c r="G42" s="18">
        <f t="shared" si="4"/>
        <v>2355582.91</v>
      </c>
      <c r="H42" s="18">
        <v>3337558.75</v>
      </c>
      <c r="I42" s="18">
        <v>3337558.75</v>
      </c>
      <c r="J42" s="7">
        <f t="shared" si="3"/>
        <v>1054919.29</v>
      </c>
    </row>
    <row r="43" spans="2:10" ht="9.75" customHeight="1" x14ac:dyDescent="0.25">
      <c r="B43" s="2"/>
      <c r="C43" s="12"/>
      <c r="D43" s="20" t="s">
        <v>34</v>
      </c>
      <c r="E43" s="18">
        <v>978274.04</v>
      </c>
      <c r="F43" s="18">
        <v>0</v>
      </c>
      <c r="G43" s="18">
        <f t="shared" si="4"/>
        <v>978274.04</v>
      </c>
      <c r="H43" s="18">
        <v>335053.42</v>
      </c>
      <c r="I43" s="18">
        <v>335053.42</v>
      </c>
      <c r="J43" s="7">
        <f t="shared" si="3"/>
        <v>-643220.62000000011</v>
      </c>
    </row>
    <row r="44" spans="2:10" ht="9.75" customHeight="1" x14ac:dyDescent="0.25">
      <c r="B44" s="2"/>
      <c r="C44" s="12"/>
      <c r="D44" s="20" t="s">
        <v>35</v>
      </c>
      <c r="E44" s="18">
        <v>21648.46</v>
      </c>
      <c r="F44" s="18">
        <v>23638.93</v>
      </c>
      <c r="G44" s="18">
        <f t="shared" si="4"/>
        <v>45287.39</v>
      </c>
      <c r="H44" s="18">
        <v>58015.64</v>
      </c>
      <c r="I44" s="18">
        <v>58015.64</v>
      </c>
      <c r="J44" s="7">
        <f t="shared" si="3"/>
        <v>36367.18</v>
      </c>
    </row>
    <row r="45" spans="2:10" ht="9.75" customHeight="1" x14ac:dyDescent="0.25">
      <c r="B45" s="2"/>
      <c r="C45" s="12"/>
      <c r="D45" s="20" t="s">
        <v>36</v>
      </c>
      <c r="E45" s="18">
        <v>9277.93</v>
      </c>
      <c r="F45" s="18">
        <v>22375.51</v>
      </c>
      <c r="G45" s="18">
        <f t="shared" si="4"/>
        <v>31653.439999999999</v>
      </c>
      <c r="H45" s="18">
        <v>47541.81</v>
      </c>
      <c r="I45" s="18">
        <v>47541.81</v>
      </c>
      <c r="J45" s="7">
        <f t="shared" si="3"/>
        <v>38263.879999999997</v>
      </c>
    </row>
    <row r="46" spans="2:10" ht="9.75" customHeight="1" x14ac:dyDescent="0.25">
      <c r="B46" s="2"/>
      <c r="C46" s="12"/>
      <c r="D46" s="20" t="s">
        <v>37</v>
      </c>
      <c r="E46" s="18">
        <v>3445888.87</v>
      </c>
      <c r="F46" s="18">
        <v>0</v>
      </c>
      <c r="G46" s="18">
        <f t="shared" si="4"/>
        <v>3445888.87</v>
      </c>
      <c r="H46" s="18">
        <v>3700487.69</v>
      </c>
      <c r="I46" s="18">
        <v>3700487.69</v>
      </c>
      <c r="J46" s="7">
        <f t="shared" si="3"/>
        <v>254598.81999999983</v>
      </c>
    </row>
    <row r="47" spans="2:10" ht="9.75" customHeight="1" x14ac:dyDescent="0.25">
      <c r="B47" s="2"/>
      <c r="C47" s="12"/>
      <c r="D47" s="20" t="s">
        <v>38</v>
      </c>
      <c r="E47" s="18">
        <v>861472.21</v>
      </c>
      <c r="F47" s="18">
        <v>90480.960000000006</v>
      </c>
      <c r="G47" s="18">
        <f t="shared" si="4"/>
        <v>951953.16999999993</v>
      </c>
      <c r="H47" s="18">
        <v>1375365.87</v>
      </c>
      <c r="I47" s="18">
        <v>1375365.87</v>
      </c>
      <c r="J47" s="7">
        <f t="shared" si="3"/>
        <v>513893.66000000015</v>
      </c>
    </row>
    <row r="48" spans="2:10" ht="9.75" customHeight="1" x14ac:dyDescent="0.25">
      <c r="B48" s="2"/>
      <c r="C48" s="12"/>
      <c r="D48" s="20" t="s">
        <v>39</v>
      </c>
      <c r="E48" s="18">
        <v>68173.52</v>
      </c>
      <c r="F48" s="18">
        <v>0</v>
      </c>
      <c r="G48" s="18">
        <f t="shared" si="4"/>
        <v>68173.52</v>
      </c>
      <c r="H48" s="18">
        <v>28456.44</v>
      </c>
      <c r="I48" s="18">
        <v>28456.44</v>
      </c>
      <c r="J48" s="7">
        <f t="shared" si="3"/>
        <v>-39717.08</v>
      </c>
    </row>
    <row r="49" spans="2:10" ht="9.75" customHeight="1" x14ac:dyDescent="0.25">
      <c r="B49" s="2"/>
      <c r="C49" s="12"/>
      <c r="D49" s="20" t="s">
        <v>40</v>
      </c>
      <c r="E49" s="18">
        <v>17043.36</v>
      </c>
      <c r="F49" s="18">
        <v>0</v>
      </c>
      <c r="G49" s="18">
        <f t="shared" si="4"/>
        <v>17043.36</v>
      </c>
      <c r="H49" s="18">
        <v>21668.04</v>
      </c>
      <c r="I49" s="18">
        <v>21668.04</v>
      </c>
      <c r="J49" s="7">
        <f t="shared" si="3"/>
        <v>4624.68</v>
      </c>
    </row>
    <row r="50" spans="2:10" ht="9.75" customHeight="1" x14ac:dyDescent="0.25">
      <c r="B50" s="2"/>
      <c r="C50" s="12"/>
      <c r="D50" s="20" t="s">
        <v>41</v>
      </c>
      <c r="E50" s="18">
        <v>11362.26</v>
      </c>
      <c r="F50" s="18">
        <v>0</v>
      </c>
      <c r="G50" s="18">
        <f t="shared" si="4"/>
        <v>11362.26</v>
      </c>
      <c r="H50" s="18">
        <v>25858.33</v>
      </c>
      <c r="I50" s="18">
        <v>25858.33</v>
      </c>
      <c r="J50" s="7">
        <f t="shared" si="3"/>
        <v>14496.070000000002</v>
      </c>
    </row>
    <row r="51" spans="2:10" ht="9.75" customHeight="1" x14ac:dyDescent="0.25">
      <c r="B51" s="2"/>
      <c r="C51" s="12"/>
      <c r="D51" s="20" t="s">
        <v>42</v>
      </c>
      <c r="E51" s="18">
        <v>2840.59</v>
      </c>
      <c r="F51" s="18">
        <v>3756.77</v>
      </c>
      <c r="G51" s="18">
        <f t="shared" si="4"/>
        <v>6597.3600000000006</v>
      </c>
      <c r="H51" s="18">
        <v>26113.69</v>
      </c>
      <c r="I51" s="18">
        <v>26113.69</v>
      </c>
      <c r="J51" s="7">
        <f t="shared" si="3"/>
        <v>23273.1</v>
      </c>
    </row>
    <row r="52" spans="2:10" ht="9.75" customHeight="1" x14ac:dyDescent="0.25">
      <c r="B52" s="2"/>
      <c r="C52" s="12"/>
      <c r="D52" s="20" t="s">
        <v>43</v>
      </c>
      <c r="E52" s="18">
        <v>791728.96</v>
      </c>
      <c r="F52" s="18">
        <v>0</v>
      </c>
      <c r="G52" s="18">
        <f t="shared" si="4"/>
        <v>791728.96</v>
      </c>
      <c r="H52" s="18">
        <v>728328</v>
      </c>
      <c r="I52" s="18">
        <v>728328</v>
      </c>
      <c r="J52" s="7">
        <f t="shared" si="3"/>
        <v>-63400.959999999963</v>
      </c>
    </row>
    <row r="53" spans="2:10" ht="9.75" customHeight="1" x14ac:dyDescent="0.25">
      <c r="B53" s="2"/>
      <c r="C53" s="12"/>
      <c r="D53" s="20" t="s">
        <v>44</v>
      </c>
      <c r="E53" s="18">
        <v>197932.23</v>
      </c>
      <c r="F53" s="18">
        <v>0</v>
      </c>
      <c r="G53" s="18">
        <f t="shared" si="4"/>
        <v>197932.23</v>
      </c>
      <c r="H53" s="18">
        <v>47551.63</v>
      </c>
      <c r="I53" s="18">
        <v>47551.63</v>
      </c>
      <c r="J53" s="7">
        <f t="shared" si="3"/>
        <v>-150380.6</v>
      </c>
    </row>
    <row r="54" spans="2:10" ht="9.75" customHeight="1" x14ac:dyDescent="0.25">
      <c r="B54" s="2"/>
      <c r="C54" s="12"/>
      <c r="D54" s="20" t="s">
        <v>45</v>
      </c>
      <c r="E54" s="18">
        <v>396040</v>
      </c>
      <c r="F54" s="18">
        <v>0</v>
      </c>
      <c r="G54" s="18">
        <f t="shared" si="4"/>
        <v>396040</v>
      </c>
      <c r="H54" s="18">
        <v>255401.99</v>
      </c>
      <c r="I54" s="18">
        <v>255401.99</v>
      </c>
      <c r="J54" s="7">
        <f t="shared" si="3"/>
        <v>-140638.01</v>
      </c>
    </row>
    <row r="55" spans="2:10" ht="9.75" customHeight="1" x14ac:dyDescent="0.25">
      <c r="B55" s="2"/>
      <c r="C55" s="12"/>
      <c r="D55" s="20" t="s">
        <v>46</v>
      </c>
      <c r="E55" s="18">
        <v>99009.99</v>
      </c>
      <c r="F55" s="18">
        <v>0</v>
      </c>
      <c r="G55" s="18">
        <f t="shared" si="4"/>
        <v>99009.99</v>
      </c>
      <c r="H55" s="18">
        <v>19947.89</v>
      </c>
      <c r="I55" s="18">
        <v>19947.89</v>
      </c>
      <c r="J55" s="7">
        <f t="shared" si="3"/>
        <v>-79062.100000000006</v>
      </c>
    </row>
    <row r="56" spans="2:10" ht="9.75" customHeight="1" x14ac:dyDescent="0.25">
      <c r="B56" s="2"/>
      <c r="C56" s="12"/>
      <c r="D56" s="20" t="s">
        <v>47</v>
      </c>
      <c r="E56" s="18">
        <v>59364.05</v>
      </c>
      <c r="F56" s="18">
        <v>0</v>
      </c>
      <c r="G56" s="18">
        <f t="shared" si="4"/>
        <v>59364.05</v>
      </c>
      <c r="H56" s="18">
        <v>46155.92</v>
      </c>
      <c r="I56" s="18">
        <v>46155.92</v>
      </c>
      <c r="J56" s="7">
        <f t="shared" si="3"/>
        <v>-13208.130000000005</v>
      </c>
    </row>
    <row r="57" spans="2:10" ht="9.75" customHeight="1" x14ac:dyDescent="0.25">
      <c r="B57" s="2"/>
      <c r="C57" s="12"/>
      <c r="D57" s="20" t="s">
        <v>48</v>
      </c>
      <c r="E57" s="18">
        <v>25441.74</v>
      </c>
      <c r="F57" s="18">
        <v>0</v>
      </c>
      <c r="G57" s="18">
        <f t="shared" si="4"/>
        <v>25441.74</v>
      </c>
      <c r="H57" s="18">
        <v>29475.97</v>
      </c>
      <c r="I57" s="18">
        <v>29475.97</v>
      </c>
      <c r="J57" s="7">
        <f t="shared" si="3"/>
        <v>4034.2299999999996</v>
      </c>
    </row>
    <row r="58" spans="2:10" ht="9.75" customHeight="1" x14ac:dyDescent="0.25">
      <c r="B58" s="2"/>
      <c r="C58" s="12"/>
      <c r="D58" s="20" t="s">
        <v>49</v>
      </c>
      <c r="E58" s="18">
        <v>122687.35</v>
      </c>
      <c r="F58" s="18">
        <v>0</v>
      </c>
      <c r="G58" s="18">
        <f t="shared" si="4"/>
        <v>122687.35</v>
      </c>
      <c r="H58" s="18">
        <v>28559.4</v>
      </c>
      <c r="I58" s="18">
        <v>28559.4</v>
      </c>
      <c r="J58" s="7">
        <f t="shared" si="3"/>
        <v>-94127.950000000012</v>
      </c>
    </row>
    <row r="59" spans="2:10" ht="9.75" customHeight="1" x14ac:dyDescent="0.25">
      <c r="B59" s="2"/>
      <c r="C59" s="12"/>
      <c r="D59" s="20" t="s">
        <v>50</v>
      </c>
      <c r="E59" s="18">
        <v>30671.83</v>
      </c>
      <c r="F59" s="18">
        <v>0</v>
      </c>
      <c r="G59" s="18">
        <f t="shared" si="4"/>
        <v>30671.83</v>
      </c>
      <c r="H59" s="18">
        <v>19271</v>
      </c>
      <c r="I59" s="18">
        <v>19271</v>
      </c>
      <c r="J59" s="7">
        <f t="shared" si="3"/>
        <v>-11400.830000000002</v>
      </c>
    </row>
    <row r="60" spans="2:10" ht="9.75" customHeight="1" x14ac:dyDescent="0.25">
      <c r="B60" s="2"/>
      <c r="C60" s="12"/>
      <c r="D60" s="20" t="s">
        <v>51</v>
      </c>
      <c r="E60" s="18">
        <v>2719165</v>
      </c>
      <c r="F60" s="18">
        <v>0</v>
      </c>
      <c r="G60" s="18">
        <f t="shared" si="4"/>
        <v>2719165</v>
      </c>
      <c r="H60" s="18">
        <v>3423075.12</v>
      </c>
      <c r="I60" s="18">
        <v>3423075.12</v>
      </c>
      <c r="J60" s="7">
        <f t="shared" si="3"/>
        <v>703910.12000000011</v>
      </c>
    </row>
    <row r="61" spans="2:10" ht="9.75" customHeight="1" x14ac:dyDescent="0.25">
      <c r="B61" s="2"/>
      <c r="C61" s="12"/>
      <c r="D61" s="20" t="s">
        <v>52</v>
      </c>
      <c r="E61" s="18">
        <v>679791.24</v>
      </c>
      <c r="F61" s="18">
        <v>0</v>
      </c>
      <c r="G61" s="18">
        <f t="shared" si="4"/>
        <v>679791.24</v>
      </c>
      <c r="H61" s="18">
        <v>126110.28</v>
      </c>
      <c r="I61" s="18">
        <v>126110.28</v>
      </c>
      <c r="J61" s="7">
        <f t="shared" si="3"/>
        <v>-553680.96</v>
      </c>
    </row>
    <row r="62" spans="2:10" ht="9.75" customHeight="1" x14ac:dyDescent="0.25">
      <c r="B62" s="2"/>
      <c r="C62" s="12"/>
      <c r="D62" s="20" t="s">
        <v>138</v>
      </c>
      <c r="E62" s="18">
        <v>0</v>
      </c>
      <c r="F62" s="18">
        <v>0</v>
      </c>
      <c r="G62" s="18">
        <f t="shared" si="4"/>
        <v>0</v>
      </c>
      <c r="H62" s="18">
        <v>565.70000000000005</v>
      </c>
      <c r="I62" s="18">
        <v>565.70000000000005</v>
      </c>
      <c r="J62" s="7">
        <f t="shared" si="3"/>
        <v>565.70000000000005</v>
      </c>
    </row>
    <row r="63" spans="2:10" ht="9.75" customHeight="1" x14ac:dyDescent="0.25">
      <c r="B63" s="2"/>
      <c r="C63" s="12"/>
      <c r="D63" s="20" t="s">
        <v>152</v>
      </c>
      <c r="E63" s="18">
        <v>0</v>
      </c>
      <c r="F63" s="18">
        <v>0</v>
      </c>
      <c r="G63" s="18">
        <f t="shared" si="4"/>
        <v>0</v>
      </c>
      <c r="H63" s="18">
        <v>565.70000000000005</v>
      </c>
      <c r="I63" s="18">
        <v>565.70000000000005</v>
      </c>
      <c r="J63" s="7">
        <f t="shared" si="3"/>
        <v>565.70000000000005</v>
      </c>
    </row>
    <row r="64" spans="2:10" ht="9.75" customHeight="1" x14ac:dyDescent="0.25">
      <c r="B64" s="2"/>
      <c r="C64" s="12"/>
      <c r="D64" s="20" t="s">
        <v>139</v>
      </c>
      <c r="E64" s="18">
        <v>0</v>
      </c>
      <c r="F64" s="18">
        <v>63153.89</v>
      </c>
      <c r="G64" s="18">
        <f t="shared" si="4"/>
        <v>63153.89</v>
      </c>
      <c r="H64" s="18">
        <v>63153.89</v>
      </c>
      <c r="I64" s="18">
        <v>63153.89</v>
      </c>
      <c r="J64" s="7">
        <f t="shared" si="3"/>
        <v>63153.89</v>
      </c>
    </row>
    <row r="65" spans="2:10" ht="9.75" customHeight="1" x14ac:dyDescent="0.25">
      <c r="B65" s="2"/>
      <c r="C65" s="12"/>
      <c r="D65" s="20" t="s">
        <v>53</v>
      </c>
      <c r="E65" s="18">
        <v>11718.58</v>
      </c>
      <c r="F65" s="18">
        <v>4629.57</v>
      </c>
      <c r="G65" s="18">
        <f t="shared" si="4"/>
        <v>16348.15</v>
      </c>
      <c r="H65" s="18">
        <v>20025.2</v>
      </c>
      <c r="I65" s="18">
        <v>20025.2</v>
      </c>
      <c r="J65" s="7">
        <f t="shared" si="3"/>
        <v>8306.6200000000008</v>
      </c>
    </row>
    <row r="66" spans="2:10" ht="9.75" customHeight="1" x14ac:dyDescent="0.25">
      <c r="B66" s="2"/>
      <c r="C66" s="12"/>
      <c r="D66" s="20" t="s">
        <v>54</v>
      </c>
      <c r="E66" s="18">
        <v>5022.26</v>
      </c>
      <c r="F66" s="18">
        <v>0</v>
      </c>
      <c r="G66" s="18">
        <f t="shared" si="4"/>
        <v>5022.26</v>
      </c>
      <c r="H66" s="18">
        <v>5645.57</v>
      </c>
      <c r="I66" s="18">
        <v>5645.57</v>
      </c>
      <c r="J66" s="7">
        <f t="shared" si="3"/>
        <v>623.30999999999949</v>
      </c>
    </row>
    <row r="67" spans="2:10" ht="9.75" customHeight="1" x14ac:dyDescent="0.25">
      <c r="B67" s="2"/>
      <c r="C67" s="12"/>
      <c r="D67" s="20" t="s">
        <v>55</v>
      </c>
      <c r="E67" s="18">
        <v>488408.82</v>
      </c>
      <c r="F67" s="18">
        <v>0</v>
      </c>
      <c r="G67" s="18">
        <f t="shared" si="4"/>
        <v>488408.82</v>
      </c>
      <c r="H67" s="18">
        <v>503533.1</v>
      </c>
      <c r="I67" s="18">
        <v>503533.1</v>
      </c>
      <c r="J67" s="7">
        <f t="shared" si="3"/>
        <v>15124.27999999997</v>
      </c>
    </row>
    <row r="68" spans="2:10" ht="9.75" customHeight="1" x14ac:dyDescent="0.25">
      <c r="B68" s="2"/>
      <c r="C68" s="12"/>
      <c r="D68" s="20" t="s">
        <v>56</v>
      </c>
      <c r="E68" s="18">
        <v>122102.22</v>
      </c>
      <c r="F68" s="18">
        <v>0</v>
      </c>
      <c r="G68" s="18">
        <f t="shared" si="4"/>
        <v>122102.22</v>
      </c>
      <c r="H68" s="18">
        <v>0</v>
      </c>
      <c r="I68" s="18">
        <v>0</v>
      </c>
      <c r="J68" s="7">
        <f t="shared" si="3"/>
        <v>-122102.22</v>
      </c>
    </row>
    <row r="69" spans="2:10" ht="9.75" customHeight="1" x14ac:dyDescent="0.25">
      <c r="B69" s="2"/>
      <c r="C69" s="12"/>
      <c r="D69" s="20" t="s">
        <v>57</v>
      </c>
      <c r="E69" s="18">
        <v>11362.26</v>
      </c>
      <c r="F69" s="18">
        <v>0</v>
      </c>
      <c r="G69" s="18">
        <f t="shared" si="4"/>
        <v>11362.26</v>
      </c>
      <c r="H69" s="18">
        <v>4969.0200000000004</v>
      </c>
      <c r="I69" s="18">
        <v>4969.0200000000004</v>
      </c>
      <c r="J69" s="7">
        <f t="shared" si="3"/>
        <v>-6393.24</v>
      </c>
    </row>
    <row r="70" spans="2:10" ht="9.75" customHeight="1" x14ac:dyDescent="0.25">
      <c r="B70" s="2"/>
      <c r="C70" s="12"/>
      <c r="D70" s="20" t="s">
        <v>58</v>
      </c>
      <c r="E70" s="18">
        <v>2840.59</v>
      </c>
      <c r="F70" s="18">
        <v>0</v>
      </c>
      <c r="G70" s="18">
        <f t="shared" si="4"/>
        <v>2840.59</v>
      </c>
      <c r="H70" s="18">
        <v>3611.34</v>
      </c>
      <c r="I70" s="18">
        <v>3611.34</v>
      </c>
      <c r="J70" s="7">
        <f t="shared" si="3"/>
        <v>770.75</v>
      </c>
    </row>
    <row r="71" spans="2:10" ht="9.75" customHeight="1" x14ac:dyDescent="0.25">
      <c r="B71" s="2"/>
      <c r="C71" s="12"/>
      <c r="D71" s="20" t="s">
        <v>59</v>
      </c>
      <c r="E71" s="18">
        <v>0</v>
      </c>
      <c r="F71" s="18">
        <v>13047.02</v>
      </c>
      <c r="G71" s="18">
        <f t="shared" si="4"/>
        <v>13047.02</v>
      </c>
      <c r="H71" s="18">
        <v>97697.58</v>
      </c>
      <c r="I71" s="18">
        <v>97697.58</v>
      </c>
      <c r="J71" s="7">
        <f t="shared" si="3"/>
        <v>97697.58</v>
      </c>
    </row>
    <row r="72" spans="2:10" ht="9.75" customHeight="1" x14ac:dyDescent="0.25">
      <c r="B72" s="2"/>
      <c r="C72" s="12"/>
      <c r="D72" s="20" t="s">
        <v>60</v>
      </c>
      <c r="E72" s="18">
        <v>1591118.12</v>
      </c>
      <c r="F72" s="18">
        <v>0</v>
      </c>
      <c r="G72" s="18">
        <f t="shared" si="4"/>
        <v>1591118.12</v>
      </c>
      <c r="H72" s="18">
        <v>889792.08</v>
      </c>
      <c r="I72" s="18">
        <v>889792.08</v>
      </c>
      <c r="J72" s="7">
        <f t="shared" si="3"/>
        <v>-701326.04000000015</v>
      </c>
    </row>
    <row r="73" spans="2:10" ht="9.75" customHeight="1" x14ac:dyDescent="0.25">
      <c r="B73" s="2"/>
      <c r="C73" s="12"/>
      <c r="D73" s="20" t="s">
        <v>61</v>
      </c>
      <c r="E73" s="18">
        <v>17360.23</v>
      </c>
      <c r="F73" s="18">
        <v>0</v>
      </c>
      <c r="G73" s="18">
        <f t="shared" si="4"/>
        <v>17360.23</v>
      </c>
      <c r="H73" s="18">
        <v>837.12</v>
      </c>
      <c r="I73" s="18">
        <v>837.12</v>
      </c>
      <c r="J73" s="7">
        <f t="shared" si="3"/>
        <v>-16523.11</v>
      </c>
    </row>
    <row r="74" spans="2:10" ht="9.75" customHeight="1" x14ac:dyDescent="0.25">
      <c r="B74" s="2"/>
      <c r="C74" s="12"/>
      <c r="D74" s="20" t="s">
        <v>62</v>
      </c>
      <c r="E74" s="18">
        <v>7440.11</v>
      </c>
      <c r="F74" s="18">
        <v>2096.7800000000002</v>
      </c>
      <c r="G74" s="18">
        <f t="shared" si="4"/>
        <v>9536.89</v>
      </c>
      <c r="H74" s="18">
        <v>14062.49</v>
      </c>
      <c r="I74" s="18">
        <v>14062.49</v>
      </c>
      <c r="J74" s="7">
        <f t="shared" si="3"/>
        <v>6622.38</v>
      </c>
    </row>
    <row r="75" spans="2:10" ht="9.75" customHeight="1" x14ac:dyDescent="0.25">
      <c r="B75" s="2"/>
      <c r="C75" s="12"/>
      <c r="D75" s="20" t="s">
        <v>63</v>
      </c>
      <c r="E75" s="18">
        <v>490.08</v>
      </c>
      <c r="F75" s="18">
        <v>0</v>
      </c>
      <c r="G75" s="18">
        <f t="shared" si="4"/>
        <v>490.08</v>
      </c>
      <c r="H75" s="18">
        <v>1342.52</v>
      </c>
      <c r="I75" s="18">
        <v>1342.52</v>
      </c>
      <c r="J75" s="7">
        <f t="shared" si="3"/>
        <v>852.44</v>
      </c>
    </row>
    <row r="76" spans="2:10" ht="9.75" customHeight="1" x14ac:dyDescent="0.25">
      <c r="B76" s="2"/>
      <c r="C76" s="12"/>
      <c r="D76" s="20" t="s">
        <v>64</v>
      </c>
      <c r="E76" s="18">
        <v>210.06</v>
      </c>
      <c r="F76" s="18">
        <v>0</v>
      </c>
      <c r="G76" s="18">
        <f t="shared" si="4"/>
        <v>210.06</v>
      </c>
      <c r="H76" s="18">
        <v>0</v>
      </c>
      <c r="I76" s="18">
        <v>0</v>
      </c>
      <c r="J76" s="7">
        <f t="shared" si="3"/>
        <v>-210.06</v>
      </c>
    </row>
    <row r="77" spans="2:10" ht="9.75" customHeight="1" x14ac:dyDescent="0.25">
      <c r="B77" s="2"/>
      <c r="C77" s="12"/>
      <c r="D77" s="20" t="s">
        <v>65</v>
      </c>
      <c r="E77" s="18">
        <v>43771.25</v>
      </c>
      <c r="F77" s="18">
        <v>0</v>
      </c>
      <c r="G77" s="18">
        <f t="shared" si="4"/>
        <v>43771.25</v>
      </c>
      <c r="H77" s="18">
        <v>56451.16</v>
      </c>
      <c r="I77" s="18">
        <v>56451.16</v>
      </c>
      <c r="J77" s="7">
        <f t="shared" si="3"/>
        <v>12679.910000000003</v>
      </c>
    </row>
    <row r="78" spans="2:10" ht="9.75" customHeight="1" x14ac:dyDescent="0.25">
      <c r="B78" s="2"/>
      <c r="C78" s="12"/>
      <c r="D78" s="20" t="s">
        <v>66</v>
      </c>
      <c r="E78" s="18">
        <v>65656.88</v>
      </c>
      <c r="F78" s="18">
        <v>0</v>
      </c>
      <c r="G78" s="18">
        <f t="shared" si="4"/>
        <v>65656.88</v>
      </c>
      <c r="H78" s="18">
        <v>43249.41</v>
      </c>
      <c r="I78" s="18">
        <v>43249.41</v>
      </c>
      <c r="J78" s="7">
        <f t="shared" si="3"/>
        <v>-22407.47</v>
      </c>
    </row>
    <row r="79" spans="2:10" ht="9.75" customHeight="1" x14ac:dyDescent="0.25">
      <c r="B79" s="2"/>
      <c r="C79" s="12"/>
      <c r="D79" s="20" t="s">
        <v>132</v>
      </c>
      <c r="E79" s="18">
        <v>829.68</v>
      </c>
      <c r="F79" s="18">
        <v>0</v>
      </c>
      <c r="G79" s="18">
        <f t="shared" si="4"/>
        <v>829.68</v>
      </c>
      <c r="H79" s="18">
        <v>1899.5</v>
      </c>
      <c r="I79" s="18">
        <v>1899.5</v>
      </c>
      <c r="J79" s="7">
        <f t="shared" si="3"/>
        <v>1069.8200000000002</v>
      </c>
    </row>
    <row r="80" spans="2:10" ht="9.75" customHeight="1" x14ac:dyDescent="0.25">
      <c r="B80" s="2"/>
      <c r="C80" s="12"/>
      <c r="D80" s="20" t="s">
        <v>133</v>
      </c>
      <c r="E80" s="18">
        <v>1244.54</v>
      </c>
      <c r="F80" s="18">
        <v>0</v>
      </c>
      <c r="G80" s="18">
        <f t="shared" si="4"/>
        <v>1244.54</v>
      </c>
      <c r="H80" s="18">
        <v>379.9</v>
      </c>
      <c r="I80" s="18">
        <v>379.9</v>
      </c>
      <c r="J80" s="7">
        <f t="shared" si="3"/>
        <v>-864.64</v>
      </c>
    </row>
    <row r="81" spans="2:10" ht="9.75" customHeight="1" x14ac:dyDescent="0.25">
      <c r="B81" s="2"/>
      <c r="C81" s="12"/>
      <c r="D81" s="20" t="s">
        <v>67</v>
      </c>
      <c r="E81" s="18">
        <v>13500000</v>
      </c>
      <c r="F81" s="18">
        <v>0</v>
      </c>
      <c r="G81" s="18">
        <f t="shared" si="4"/>
        <v>13500000</v>
      </c>
      <c r="H81" s="18">
        <v>7585700.71</v>
      </c>
      <c r="I81" s="18">
        <v>7585700.71</v>
      </c>
      <c r="J81" s="7">
        <f t="shared" si="3"/>
        <v>-5914299.29</v>
      </c>
    </row>
    <row r="82" spans="2:10" ht="9.75" customHeight="1" x14ac:dyDescent="0.25">
      <c r="B82" s="2"/>
      <c r="C82" s="12"/>
      <c r="D82" s="20" t="s">
        <v>68</v>
      </c>
      <c r="E82" s="18">
        <v>1500000</v>
      </c>
      <c r="F82" s="18">
        <v>0</v>
      </c>
      <c r="G82" s="18">
        <f t="shared" si="4"/>
        <v>1500000</v>
      </c>
      <c r="H82" s="18">
        <v>547552.84</v>
      </c>
      <c r="I82" s="18">
        <v>547552.84</v>
      </c>
      <c r="J82" s="7">
        <f t="shared" si="3"/>
        <v>-952447.16</v>
      </c>
    </row>
    <row r="83" spans="2:10" ht="9.75" customHeight="1" x14ac:dyDescent="0.25">
      <c r="B83" s="2"/>
      <c r="C83" s="12"/>
      <c r="D83" s="20" t="s">
        <v>69</v>
      </c>
      <c r="E83" s="18">
        <v>3780000</v>
      </c>
      <c r="F83" s="18">
        <v>0</v>
      </c>
      <c r="G83" s="18">
        <f t="shared" ref="G83:G88" si="5">E83+F83</f>
        <v>3780000</v>
      </c>
      <c r="H83" s="18">
        <v>411298.27</v>
      </c>
      <c r="I83" s="18">
        <v>411298.27</v>
      </c>
      <c r="J83" s="7">
        <f t="shared" ref="J83:J88" si="6">I83-E83</f>
        <v>-3368701.73</v>
      </c>
    </row>
    <row r="84" spans="2:10" ht="9.75" customHeight="1" x14ac:dyDescent="0.25">
      <c r="B84" s="2"/>
      <c r="C84" s="12"/>
      <c r="D84" s="20" t="s">
        <v>70</v>
      </c>
      <c r="E84" s="18">
        <v>346955.64</v>
      </c>
      <c r="F84" s="18">
        <v>0</v>
      </c>
      <c r="G84" s="18">
        <f t="shared" si="5"/>
        <v>346955.64</v>
      </c>
      <c r="H84" s="18">
        <v>38605.29</v>
      </c>
      <c r="I84" s="18">
        <v>38605.29</v>
      </c>
      <c r="J84" s="7">
        <f t="shared" si="6"/>
        <v>-308350.35000000003</v>
      </c>
    </row>
    <row r="85" spans="2:10" ht="9.75" customHeight="1" x14ac:dyDescent="0.25">
      <c r="B85" s="2"/>
      <c r="C85" s="12"/>
      <c r="D85" s="20" t="s">
        <v>71</v>
      </c>
      <c r="E85" s="18">
        <v>0</v>
      </c>
      <c r="F85" s="18">
        <v>0</v>
      </c>
      <c r="G85" s="18">
        <f t="shared" si="5"/>
        <v>0</v>
      </c>
      <c r="H85" s="18">
        <v>2000</v>
      </c>
      <c r="I85" s="18">
        <v>2000</v>
      </c>
      <c r="J85" s="7">
        <f t="shared" si="6"/>
        <v>2000</v>
      </c>
    </row>
    <row r="86" spans="2:10" ht="9.75" customHeight="1" x14ac:dyDescent="0.25">
      <c r="B86" s="2"/>
      <c r="C86" s="12"/>
      <c r="D86" s="20" t="s">
        <v>147</v>
      </c>
      <c r="E86" s="18">
        <v>0</v>
      </c>
      <c r="F86" s="18">
        <v>0</v>
      </c>
      <c r="G86" s="18">
        <f t="shared" si="5"/>
        <v>0</v>
      </c>
      <c r="H86" s="18">
        <v>2502.84</v>
      </c>
      <c r="I86" s="18">
        <v>2502.84</v>
      </c>
      <c r="J86" s="7">
        <f t="shared" si="6"/>
        <v>2502.84</v>
      </c>
    </row>
    <row r="87" spans="2:10" ht="9.75" customHeight="1" x14ac:dyDescent="0.25">
      <c r="B87" s="2"/>
      <c r="C87" s="12"/>
      <c r="D87" s="20" t="s">
        <v>153</v>
      </c>
      <c r="E87" s="18">
        <v>0</v>
      </c>
      <c r="F87" s="18">
        <v>0</v>
      </c>
      <c r="G87" s="18">
        <f t="shared" si="5"/>
        <v>0</v>
      </c>
      <c r="H87" s="18">
        <v>0</v>
      </c>
      <c r="I87" s="18">
        <v>0</v>
      </c>
      <c r="J87" s="7">
        <f t="shared" si="6"/>
        <v>0</v>
      </c>
    </row>
    <row r="88" spans="2:10" ht="9.75" customHeight="1" x14ac:dyDescent="0.25">
      <c r="B88" s="2"/>
      <c r="C88" s="12"/>
      <c r="D88" s="20" t="s">
        <v>72</v>
      </c>
      <c r="E88" s="18">
        <v>0</v>
      </c>
      <c r="F88" s="18">
        <v>0</v>
      </c>
      <c r="G88" s="18">
        <f t="shared" si="5"/>
        <v>0</v>
      </c>
      <c r="H88" s="18">
        <v>6619.06</v>
      </c>
      <c r="I88" s="18">
        <v>6619.06</v>
      </c>
      <c r="J88" s="7">
        <f t="shared" si="6"/>
        <v>6619.06</v>
      </c>
    </row>
    <row r="89" spans="2:10" ht="9.75" customHeight="1" x14ac:dyDescent="0.25">
      <c r="B89" s="2"/>
      <c r="C89" s="12"/>
      <c r="D89" s="20" t="s">
        <v>154</v>
      </c>
      <c r="E89" s="18">
        <v>0</v>
      </c>
      <c r="F89" s="18">
        <v>0</v>
      </c>
      <c r="G89" s="18">
        <f t="shared" si="4"/>
        <v>0</v>
      </c>
      <c r="H89" s="18">
        <v>0</v>
      </c>
      <c r="I89" s="18">
        <v>0</v>
      </c>
      <c r="J89" s="7">
        <f t="shared" si="3"/>
        <v>0</v>
      </c>
    </row>
    <row r="90" spans="2:10" ht="9.75" customHeight="1" x14ac:dyDescent="0.25">
      <c r="B90" s="2"/>
      <c r="C90" s="12"/>
      <c r="D90" s="20" t="s">
        <v>140</v>
      </c>
      <c r="E90" s="18">
        <v>0</v>
      </c>
      <c r="F90" s="18">
        <v>176355</v>
      </c>
      <c r="G90" s="18">
        <f t="shared" ref="G90:G98" si="7">E90+F90</f>
        <v>176355</v>
      </c>
      <c r="H90" s="18">
        <v>215880</v>
      </c>
      <c r="I90" s="18">
        <v>215880</v>
      </c>
      <c r="J90" s="7">
        <f t="shared" si="3"/>
        <v>215880</v>
      </c>
    </row>
    <row r="91" spans="2:10" ht="9.75" customHeight="1" x14ac:dyDescent="0.25">
      <c r="B91" s="2"/>
      <c r="C91" s="12"/>
      <c r="D91" s="20" t="s">
        <v>145</v>
      </c>
      <c r="E91" s="18">
        <v>0</v>
      </c>
      <c r="F91" s="18">
        <v>0</v>
      </c>
      <c r="G91" s="18">
        <f t="shared" si="7"/>
        <v>0</v>
      </c>
      <c r="H91" s="18">
        <v>4392</v>
      </c>
      <c r="I91" s="18">
        <v>4392</v>
      </c>
      <c r="J91" s="7">
        <f t="shared" si="3"/>
        <v>4392</v>
      </c>
    </row>
    <row r="92" spans="2:10" ht="9.75" customHeight="1" x14ac:dyDescent="0.25">
      <c r="B92" s="2"/>
      <c r="C92" s="12"/>
      <c r="D92" s="20" t="s">
        <v>16</v>
      </c>
      <c r="E92" s="18">
        <v>11002</v>
      </c>
      <c r="F92" s="18">
        <v>84421.55</v>
      </c>
      <c r="G92" s="18">
        <f t="shared" si="7"/>
        <v>95423.55</v>
      </c>
      <c r="H92" s="18">
        <v>124651.96</v>
      </c>
      <c r="I92" s="18">
        <v>124651.96</v>
      </c>
      <c r="J92" s="7">
        <f t="shared" si="3"/>
        <v>113649.96</v>
      </c>
    </row>
    <row r="93" spans="2:10" ht="9.75" customHeight="1" x14ac:dyDescent="0.25">
      <c r="B93" s="2"/>
      <c r="C93" s="12"/>
      <c r="D93" s="20" t="s">
        <v>146</v>
      </c>
      <c r="E93" s="18">
        <v>0</v>
      </c>
      <c r="F93" s="18">
        <v>592194.27</v>
      </c>
      <c r="G93" s="18">
        <f t="shared" si="7"/>
        <v>592194.27</v>
      </c>
      <c r="H93" s="18">
        <v>592194.27</v>
      </c>
      <c r="I93" s="18">
        <v>592194.27</v>
      </c>
      <c r="J93" s="7">
        <f t="shared" si="3"/>
        <v>592194.27</v>
      </c>
    </row>
    <row r="94" spans="2:10" ht="9.75" customHeight="1" x14ac:dyDescent="0.25">
      <c r="B94" s="2"/>
      <c r="C94" s="12"/>
      <c r="D94" s="20" t="s">
        <v>148</v>
      </c>
      <c r="E94" s="18">
        <v>0</v>
      </c>
      <c r="F94" s="18">
        <v>947474.5</v>
      </c>
      <c r="G94" s="18">
        <f t="shared" si="7"/>
        <v>947474.5</v>
      </c>
      <c r="H94" s="18">
        <v>947474.5</v>
      </c>
      <c r="I94" s="18">
        <v>947474.5</v>
      </c>
      <c r="J94" s="7">
        <f t="shared" si="3"/>
        <v>947474.5</v>
      </c>
    </row>
    <row r="95" spans="2:10" ht="9.75" customHeight="1" x14ac:dyDescent="0.25">
      <c r="B95" s="2"/>
      <c r="C95" s="12"/>
      <c r="D95" s="20" t="s">
        <v>149</v>
      </c>
      <c r="E95" s="18">
        <v>0</v>
      </c>
      <c r="F95" s="18">
        <v>0</v>
      </c>
      <c r="G95" s="18"/>
      <c r="H95" s="18">
        <v>325.70999999999998</v>
      </c>
      <c r="I95" s="18">
        <v>325.70999999999998</v>
      </c>
      <c r="J95" s="7"/>
    </row>
    <row r="96" spans="2:10" ht="9.75" customHeight="1" x14ac:dyDescent="0.25">
      <c r="B96" s="2"/>
      <c r="C96" s="12"/>
      <c r="D96" s="20" t="s">
        <v>157</v>
      </c>
      <c r="E96" s="18">
        <v>0</v>
      </c>
      <c r="F96" s="18">
        <v>11531940.609999999</v>
      </c>
      <c r="G96" s="18"/>
      <c r="H96" s="18">
        <v>11531940.609999999</v>
      </c>
      <c r="I96" s="18">
        <v>11531940.609999999</v>
      </c>
      <c r="J96" s="7"/>
    </row>
    <row r="97" spans="2:10" ht="9.75" customHeight="1" x14ac:dyDescent="0.25">
      <c r="B97" s="2"/>
      <c r="C97" s="12"/>
      <c r="D97" s="20" t="s">
        <v>158</v>
      </c>
      <c r="E97" s="18">
        <v>0</v>
      </c>
      <c r="F97" s="18">
        <v>16112109</v>
      </c>
      <c r="G97" s="18">
        <f t="shared" si="7"/>
        <v>16112109</v>
      </c>
      <c r="H97" s="18">
        <v>16112109</v>
      </c>
      <c r="I97" s="18">
        <v>16112109</v>
      </c>
      <c r="J97" s="7">
        <f t="shared" si="3"/>
        <v>16112109</v>
      </c>
    </row>
    <row r="98" spans="2:10" ht="9.75" customHeight="1" x14ac:dyDescent="0.25">
      <c r="B98" s="2"/>
      <c r="C98" s="12"/>
      <c r="D98" s="20" t="s">
        <v>155</v>
      </c>
      <c r="E98" s="18">
        <v>0</v>
      </c>
      <c r="F98" s="18">
        <v>0</v>
      </c>
      <c r="G98" s="18">
        <f t="shared" si="7"/>
        <v>0</v>
      </c>
      <c r="H98" s="18">
        <v>0</v>
      </c>
      <c r="I98" s="18">
        <v>0</v>
      </c>
      <c r="J98" s="7">
        <f t="shared" si="3"/>
        <v>0</v>
      </c>
    </row>
    <row r="99" spans="2:10" ht="21.75" customHeight="1" x14ac:dyDescent="0.25">
      <c r="B99" s="2"/>
      <c r="C99" s="30" t="s">
        <v>142</v>
      </c>
      <c r="D99" s="31"/>
      <c r="E99" s="21">
        <v>0</v>
      </c>
      <c r="F99" s="21">
        <v>0</v>
      </c>
      <c r="G99" s="21">
        <f t="shared" ref="G99" si="8">E99+F99</f>
        <v>0</v>
      </c>
      <c r="H99" s="21">
        <v>0</v>
      </c>
      <c r="I99" s="21">
        <v>0</v>
      </c>
      <c r="J99" s="21">
        <f t="shared" ref="J99" si="9">I99-E99</f>
        <v>0</v>
      </c>
    </row>
    <row r="100" spans="2:10" ht="9.75" customHeight="1" x14ac:dyDescent="0.25">
      <c r="B100" s="2"/>
      <c r="C100" s="12"/>
      <c r="D100" s="20" t="s">
        <v>73</v>
      </c>
      <c r="E100" s="16"/>
      <c r="F100" s="16"/>
      <c r="G100" s="16"/>
      <c r="H100" s="16"/>
      <c r="I100" s="16"/>
      <c r="J100" s="16"/>
    </row>
    <row r="101" spans="2:10" ht="9.75" customHeight="1" x14ac:dyDescent="0.25">
      <c r="B101" s="2"/>
      <c r="C101" s="12"/>
      <c r="D101" s="20" t="s">
        <v>74</v>
      </c>
      <c r="E101" s="16"/>
      <c r="F101" s="16"/>
      <c r="G101" s="16"/>
      <c r="H101" s="16"/>
      <c r="I101" s="16"/>
      <c r="J101" s="16"/>
    </row>
    <row r="102" spans="2:10" ht="9.75" customHeight="1" x14ac:dyDescent="0.25">
      <c r="B102" s="2"/>
      <c r="C102" s="12"/>
      <c r="D102" s="20" t="s">
        <v>75</v>
      </c>
      <c r="E102" s="16"/>
      <c r="F102" s="16"/>
      <c r="G102" s="16"/>
      <c r="H102" s="16"/>
      <c r="I102" s="16"/>
      <c r="J102" s="16"/>
    </row>
    <row r="103" spans="2:10" ht="9.75" customHeight="1" x14ac:dyDescent="0.25">
      <c r="B103" s="2"/>
      <c r="C103" s="12"/>
      <c r="D103" s="20" t="s">
        <v>76</v>
      </c>
      <c r="E103" s="16"/>
      <c r="F103" s="16"/>
      <c r="G103" s="16"/>
      <c r="H103" s="16"/>
      <c r="I103" s="16"/>
      <c r="J103" s="16"/>
    </row>
    <row r="104" spans="2:10" ht="9.75" customHeight="1" x14ac:dyDescent="0.25">
      <c r="B104" s="2"/>
      <c r="C104" s="12"/>
      <c r="D104" s="20" t="s">
        <v>77</v>
      </c>
      <c r="E104" s="16"/>
      <c r="F104" s="16"/>
      <c r="G104" s="16"/>
      <c r="H104" s="16"/>
      <c r="I104" s="16"/>
      <c r="J104" s="16"/>
    </row>
    <row r="105" spans="2:10" ht="9.75" customHeight="1" x14ac:dyDescent="0.25">
      <c r="B105" s="2"/>
      <c r="C105" s="12"/>
      <c r="D105" s="20" t="s">
        <v>78</v>
      </c>
      <c r="E105" s="16"/>
      <c r="F105" s="16"/>
      <c r="G105" s="16"/>
      <c r="H105" s="16"/>
      <c r="I105" s="16"/>
      <c r="J105" s="16"/>
    </row>
    <row r="106" spans="2:10" ht="9.75" customHeight="1" x14ac:dyDescent="0.25">
      <c r="B106" s="2"/>
      <c r="C106" s="12"/>
      <c r="D106" s="20" t="s">
        <v>79</v>
      </c>
      <c r="E106" s="16"/>
      <c r="F106" s="16"/>
      <c r="G106" s="16"/>
      <c r="H106" s="16"/>
      <c r="I106" s="16"/>
      <c r="J106" s="16"/>
    </row>
    <row r="107" spans="2:10" ht="9.75" customHeight="1" x14ac:dyDescent="0.25">
      <c r="B107" s="2"/>
      <c r="C107" s="12"/>
      <c r="D107" s="20" t="s">
        <v>80</v>
      </c>
      <c r="E107" s="16"/>
      <c r="F107" s="16"/>
      <c r="G107" s="16"/>
      <c r="H107" s="16"/>
      <c r="I107" s="16"/>
      <c r="J107" s="16"/>
    </row>
    <row r="108" spans="2:10" ht="9.75" customHeight="1" x14ac:dyDescent="0.25">
      <c r="B108" s="2"/>
      <c r="C108" s="12"/>
      <c r="D108" s="20" t="s">
        <v>81</v>
      </c>
      <c r="E108" s="16"/>
      <c r="F108" s="16"/>
      <c r="G108" s="16"/>
      <c r="H108" s="16"/>
      <c r="I108" s="16"/>
      <c r="J108" s="16"/>
    </row>
    <row r="109" spans="2:10" ht="9.75" customHeight="1" x14ac:dyDescent="0.25">
      <c r="B109" s="2"/>
      <c r="C109" s="12"/>
      <c r="D109" s="20" t="s">
        <v>82</v>
      </c>
      <c r="E109" s="16"/>
      <c r="F109" s="16"/>
      <c r="G109" s="16"/>
      <c r="H109" s="16"/>
      <c r="I109" s="16"/>
      <c r="J109" s="16"/>
    </row>
    <row r="110" spans="2:10" ht="22.5" x14ac:dyDescent="0.25">
      <c r="B110" s="2"/>
      <c r="C110" s="12"/>
      <c r="D110" s="22" t="s">
        <v>83</v>
      </c>
      <c r="E110" s="16"/>
      <c r="F110" s="16"/>
      <c r="G110" s="16"/>
      <c r="H110" s="16"/>
      <c r="I110" s="16"/>
      <c r="J110" s="16"/>
    </row>
    <row r="111" spans="2:10" ht="20.25" customHeight="1" x14ac:dyDescent="0.25">
      <c r="B111" s="2"/>
      <c r="C111" s="30" t="s">
        <v>84</v>
      </c>
      <c r="D111" s="31"/>
      <c r="E111" s="21">
        <f>SUM(E112:E116)</f>
        <v>40000000</v>
      </c>
      <c r="F111" s="21">
        <f>SUM(F112:F116)</f>
        <v>0</v>
      </c>
      <c r="G111" s="21">
        <f t="shared" ref="G111" si="10">E111+F111</f>
        <v>40000000</v>
      </c>
      <c r="H111" s="21">
        <f t="shared" ref="H111:I111" si="11">SUM(H112:H116)</f>
        <v>37868289</v>
      </c>
      <c r="I111" s="21">
        <f t="shared" si="11"/>
        <v>37868289</v>
      </c>
      <c r="J111" s="21">
        <f t="shared" ref="J111" si="12">I111-E111</f>
        <v>-2131711</v>
      </c>
    </row>
    <row r="112" spans="2:10" ht="9.75" customHeight="1" x14ac:dyDescent="0.25">
      <c r="B112" s="2"/>
      <c r="C112" s="12"/>
      <c r="D112" s="22" t="s">
        <v>85</v>
      </c>
      <c r="E112" s="3"/>
      <c r="F112" s="3"/>
      <c r="G112" s="3"/>
      <c r="H112" s="3"/>
      <c r="I112" s="3"/>
      <c r="J112" s="3"/>
    </row>
    <row r="113" spans="2:12" ht="9.75" customHeight="1" x14ac:dyDescent="0.25">
      <c r="B113" s="2"/>
      <c r="C113" s="12"/>
      <c r="D113" s="22" t="s">
        <v>86</v>
      </c>
      <c r="E113" s="3"/>
      <c r="F113" s="3"/>
      <c r="G113" s="3"/>
      <c r="H113" s="3"/>
      <c r="I113" s="3"/>
      <c r="J113" s="3"/>
    </row>
    <row r="114" spans="2:12" ht="9.75" customHeight="1" x14ac:dyDescent="0.25">
      <c r="B114" s="2"/>
      <c r="C114" s="12"/>
      <c r="D114" s="22" t="s">
        <v>87</v>
      </c>
      <c r="E114" s="3"/>
      <c r="F114" s="3"/>
      <c r="G114" s="3"/>
      <c r="H114" s="3"/>
      <c r="I114" s="3"/>
      <c r="J114" s="3"/>
    </row>
    <row r="115" spans="2:12" ht="9.75" customHeight="1" x14ac:dyDescent="0.25">
      <c r="B115" s="2"/>
      <c r="C115" s="12"/>
      <c r="D115" s="22" t="s">
        <v>88</v>
      </c>
      <c r="E115" s="3"/>
      <c r="F115" s="3"/>
      <c r="G115" s="3"/>
      <c r="H115" s="3"/>
      <c r="I115" s="3"/>
      <c r="J115" s="3"/>
    </row>
    <row r="116" spans="2:12" ht="9.75" customHeight="1" x14ac:dyDescent="0.25">
      <c r="B116" s="2"/>
      <c r="C116" s="12"/>
      <c r="D116" s="22" t="s">
        <v>89</v>
      </c>
      <c r="E116" s="18">
        <v>40000000</v>
      </c>
      <c r="F116" s="18">
        <v>0</v>
      </c>
      <c r="G116" s="19">
        <f t="shared" ref="G116" si="13">E116+F116</f>
        <v>40000000</v>
      </c>
      <c r="H116" s="7">
        <v>37868289</v>
      </c>
      <c r="I116" s="7">
        <v>37868289</v>
      </c>
      <c r="J116" s="18">
        <f t="shared" ref="J116" si="14">I116-E116</f>
        <v>-2131711</v>
      </c>
    </row>
    <row r="117" spans="2:12" ht="9.75" customHeight="1" x14ac:dyDescent="0.25">
      <c r="B117" s="2"/>
      <c r="C117" s="30" t="s">
        <v>90</v>
      </c>
      <c r="D117" s="31"/>
      <c r="E117" s="21">
        <v>0</v>
      </c>
      <c r="F117" s="21">
        <v>0</v>
      </c>
      <c r="G117" s="21">
        <f t="shared" ref="G117:G118" si="15">E117+F117</f>
        <v>0</v>
      </c>
      <c r="H117" s="21">
        <v>0</v>
      </c>
      <c r="I117" s="21">
        <v>0</v>
      </c>
      <c r="J117" s="21">
        <f t="shared" ref="J117:J118" si="16">I117-E117</f>
        <v>0</v>
      </c>
    </row>
    <row r="118" spans="2:12" ht="9.75" customHeight="1" x14ac:dyDescent="0.25">
      <c r="B118" s="2"/>
      <c r="C118" s="30" t="s">
        <v>91</v>
      </c>
      <c r="D118" s="31"/>
      <c r="E118" s="21">
        <v>0</v>
      </c>
      <c r="F118" s="21">
        <v>0</v>
      </c>
      <c r="G118" s="21">
        <f t="shared" si="15"/>
        <v>0</v>
      </c>
      <c r="H118" s="21">
        <v>0</v>
      </c>
      <c r="I118" s="21">
        <v>0</v>
      </c>
      <c r="J118" s="21">
        <f t="shared" si="16"/>
        <v>0</v>
      </c>
    </row>
    <row r="119" spans="2:12" ht="9.75" customHeight="1" x14ac:dyDescent="0.25">
      <c r="B119" s="2"/>
      <c r="C119" s="12"/>
      <c r="D119" s="22" t="s">
        <v>92</v>
      </c>
      <c r="E119" s="16"/>
      <c r="F119" s="16"/>
      <c r="G119" s="16"/>
      <c r="H119" s="16"/>
      <c r="I119" s="16"/>
      <c r="J119" s="16"/>
    </row>
    <row r="120" spans="2:12" ht="24" customHeight="1" x14ac:dyDescent="0.25">
      <c r="B120" s="2"/>
      <c r="C120" s="30" t="s">
        <v>93</v>
      </c>
      <c r="D120" s="31"/>
      <c r="E120" s="21">
        <v>0</v>
      </c>
      <c r="F120" s="21">
        <v>0</v>
      </c>
      <c r="G120" s="21">
        <f t="shared" ref="G120" si="17">E120+F120</f>
        <v>0</v>
      </c>
      <c r="H120" s="21">
        <v>0</v>
      </c>
      <c r="I120" s="21">
        <v>0</v>
      </c>
      <c r="J120" s="21">
        <f t="shared" ref="J120" si="18">I120-E120</f>
        <v>0</v>
      </c>
    </row>
    <row r="121" spans="2:12" ht="9.75" customHeight="1" x14ac:dyDescent="0.25">
      <c r="B121" s="2"/>
      <c r="C121" s="12"/>
      <c r="D121" s="22" t="s">
        <v>94</v>
      </c>
      <c r="E121" s="3"/>
      <c r="F121" s="3"/>
      <c r="G121" s="3"/>
      <c r="H121" s="3"/>
      <c r="I121" s="3"/>
      <c r="J121" s="3"/>
    </row>
    <row r="122" spans="2:12" ht="9.75" customHeight="1" x14ac:dyDescent="0.25">
      <c r="B122" s="2"/>
      <c r="C122" s="12"/>
      <c r="D122" s="22" t="s">
        <v>95</v>
      </c>
      <c r="E122" s="13"/>
      <c r="F122" s="13"/>
      <c r="G122" s="13"/>
      <c r="H122" s="13"/>
      <c r="I122" s="13"/>
      <c r="J122" s="13"/>
    </row>
    <row r="123" spans="2:12" ht="24.75" customHeight="1" x14ac:dyDescent="0.25">
      <c r="B123" s="36" t="s">
        <v>96</v>
      </c>
      <c r="C123" s="36"/>
      <c r="D123" s="36"/>
      <c r="E123" s="14">
        <f t="shared" ref="E123:J123" si="19">E14+E18+E120+E99+E111</f>
        <v>916626843.98000026</v>
      </c>
      <c r="F123" s="14">
        <f t="shared" si="19"/>
        <v>39118636.579999998</v>
      </c>
      <c r="G123" s="14">
        <f t="shared" si="19"/>
        <v>944213539.94999993</v>
      </c>
      <c r="H123" s="14">
        <f t="shared" si="19"/>
        <v>816127985.69000053</v>
      </c>
      <c r="I123" s="14">
        <f t="shared" si="19"/>
        <v>816127985.69000053</v>
      </c>
      <c r="J123" s="14">
        <f t="shared" si="19"/>
        <v>-112031124.60999995</v>
      </c>
      <c r="L123" s="4"/>
    </row>
    <row r="124" spans="2:12" x14ac:dyDescent="0.25">
      <c r="B124" s="39" t="s">
        <v>97</v>
      </c>
      <c r="C124" s="39"/>
      <c r="D124" s="39"/>
      <c r="E124" s="3"/>
      <c r="F124" s="3"/>
      <c r="G124" s="3"/>
      <c r="H124" s="3"/>
      <c r="I124" s="3"/>
      <c r="J124" s="3"/>
    </row>
    <row r="125" spans="2:12" ht="6" customHeight="1" x14ac:dyDescent="0.25">
      <c r="B125" s="2"/>
      <c r="C125" s="12"/>
      <c r="D125" s="9"/>
      <c r="E125" s="15"/>
      <c r="F125" s="15"/>
      <c r="G125" s="15"/>
      <c r="H125" s="15"/>
      <c r="I125" s="15"/>
      <c r="J125" s="15"/>
    </row>
    <row r="126" spans="2:12" ht="15" customHeight="1" x14ac:dyDescent="0.25">
      <c r="B126" s="27" t="s">
        <v>98</v>
      </c>
      <c r="C126" s="27"/>
      <c r="D126" s="27"/>
      <c r="E126" s="16"/>
      <c r="F126" s="16"/>
      <c r="G126" s="16"/>
      <c r="H126" s="16"/>
      <c r="I126" s="16"/>
      <c r="J126" s="16"/>
    </row>
    <row r="127" spans="2:12" ht="9.75" customHeight="1" x14ac:dyDescent="0.25">
      <c r="B127" s="2"/>
      <c r="C127" s="30" t="s">
        <v>99</v>
      </c>
      <c r="D127" s="31"/>
      <c r="E127" s="21">
        <v>0</v>
      </c>
      <c r="F127" s="21">
        <v>0</v>
      </c>
      <c r="G127" s="21">
        <f t="shared" ref="G127" si="20">E127+F127</f>
        <v>0</v>
      </c>
      <c r="H127" s="21">
        <v>0</v>
      </c>
      <c r="I127" s="21">
        <v>0</v>
      </c>
      <c r="J127" s="21">
        <f t="shared" ref="J127" si="21">I127-E127</f>
        <v>0</v>
      </c>
    </row>
    <row r="128" spans="2:12" ht="22.5" x14ac:dyDescent="0.25">
      <c r="B128" s="2"/>
      <c r="C128" s="12"/>
      <c r="D128" s="22" t="s">
        <v>100</v>
      </c>
      <c r="E128" s="16"/>
      <c r="F128" s="16"/>
      <c r="G128" s="16"/>
      <c r="H128" s="16"/>
      <c r="I128" s="16"/>
      <c r="J128" s="16"/>
    </row>
    <row r="129" spans="2:10" x14ac:dyDescent="0.25">
      <c r="B129" s="2"/>
      <c r="C129" s="12"/>
      <c r="D129" s="22" t="s">
        <v>101</v>
      </c>
      <c r="E129" s="16"/>
      <c r="F129" s="16"/>
      <c r="G129" s="16"/>
      <c r="H129" s="16"/>
      <c r="I129" s="16"/>
      <c r="J129" s="16"/>
    </row>
    <row r="130" spans="2:10" ht="22.5" x14ac:dyDescent="0.25">
      <c r="B130" s="2"/>
      <c r="C130" s="12"/>
      <c r="D130" s="22" t="s">
        <v>102</v>
      </c>
      <c r="E130" s="16"/>
      <c r="F130" s="16"/>
      <c r="G130" s="16"/>
      <c r="H130" s="16"/>
      <c r="I130" s="16"/>
      <c r="J130" s="16"/>
    </row>
    <row r="131" spans="2:10" ht="33.75" x14ac:dyDescent="0.25">
      <c r="B131" s="2"/>
      <c r="C131" s="12"/>
      <c r="D131" s="22" t="s">
        <v>103</v>
      </c>
      <c r="E131" s="16"/>
      <c r="F131" s="16"/>
      <c r="G131" s="16"/>
      <c r="H131" s="16"/>
      <c r="I131" s="16"/>
      <c r="J131" s="16"/>
    </row>
    <row r="132" spans="2:10" x14ac:dyDescent="0.25">
      <c r="B132" s="2"/>
      <c r="C132" s="12"/>
      <c r="D132" s="22" t="s">
        <v>104</v>
      </c>
      <c r="E132" s="16"/>
      <c r="F132" s="16"/>
      <c r="G132" s="16"/>
      <c r="H132" s="16"/>
      <c r="I132" s="16"/>
      <c r="J132" s="16"/>
    </row>
    <row r="133" spans="2:10" ht="22.5" x14ac:dyDescent="0.25">
      <c r="B133" s="2"/>
      <c r="C133" s="12"/>
      <c r="D133" s="22" t="s">
        <v>105</v>
      </c>
      <c r="E133" s="16"/>
      <c r="F133" s="16"/>
      <c r="G133" s="16"/>
      <c r="H133" s="16"/>
      <c r="I133" s="16"/>
      <c r="J133" s="16"/>
    </row>
    <row r="134" spans="2:10" ht="22.5" x14ac:dyDescent="0.25">
      <c r="B134" s="2"/>
      <c r="C134" s="12"/>
      <c r="D134" s="22" t="s">
        <v>106</v>
      </c>
      <c r="E134" s="16"/>
      <c r="F134" s="16"/>
      <c r="G134" s="16"/>
      <c r="H134" s="16"/>
      <c r="I134" s="16"/>
      <c r="J134" s="16"/>
    </row>
    <row r="135" spans="2:10" ht="22.5" x14ac:dyDescent="0.25">
      <c r="B135" s="2"/>
      <c r="C135" s="12"/>
      <c r="D135" s="22" t="s">
        <v>107</v>
      </c>
      <c r="E135" s="16"/>
      <c r="F135" s="16"/>
      <c r="G135" s="16"/>
      <c r="H135" s="16"/>
      <c r="I135" s="16"/>
      <c r="J135" s="16"/>
    </row>
    <row r="136" spans="2:10" ht="9.75" customHeight="1" x14ac:dyDescent="0.25">
      <c r="B136" s="2"/>
      <c r="C136" s="30" t="s">
        <v>108</v>
      </c>
      <c r="D136" s="31"/>
      <c r="E136" s="21">
        <v>0</v>
      </c>
      <c r="F136" s="21">
        <v>0</v>
      </c>
      <c r="G136" s="21">
        <f t="shared" ref="G136" si="22">E136+F136</f>
        <v>0</v>
      </c>
      <c r="H136" s="21">
        <v>0</v>
      </c>
      <c r="I136" s="21">
        <v>0</v>
      </c>
      <c r="J136" s="21">
        <f t="shared" ref="J136" si="23">I136-E136</f>
        <v>0</v>
      </c>
    </row>
    <row r="137" spans="2:10" x14ac:dyDescent="0.25">
      <c r="B137" s="2"/>
      <c r="C137" s="12"/>
      <c r="D137" s="22" t="s">
        <v>109</v>
      </c>
      <c r="E137" s="16"/>
      <c r="F137" s="16"/>
      <c r="G137" s="16"/>
      <c r="H137" s="16"/>
      <c r="I137" s="16"/>
      <c r="J137" s="16"/>
    </row>
    <row r="138" spans="2:10" x14ac:dyDescent="0.25">
      <c r="B138" s="2"/>
      <c r="C138" s="12"/>
      <c r="D138" s="22" t="s">
        <v>110</v>
      </c>
      <c r="E138" s="16"/>
      <c r="F138" s="16"/>
      <c r="G138" s="16"/>
      <c r="H138" s="16"/>
      <c r="I138" s="16"/>
      <c r="J138" s="16"/>
    </row>
    <row r="139" spans="2:10" x14ac:dyDescent="0.25">
      <c r="B139" s="2"/>
      <c r="C139" s="12"/>
      <c r="D139" s="22" t="s">
        <v>111</v>
      </c>
      <c r="E139" s="16"/>
      <c r="F139" s="16"/>
      <c r="G139" s="16"/>
      <c r="H139" s="16"/>
      <c r="I139" s="16"/>
      <c r="J139" s="16"/>
    </row>
    <row r="140" spans="2:10" x14ac:dyDescent="0.25">
      <c r="B140" s="2"/>
      <c r="C140" s="12"/>
      <c r="D140" s="22" t="s">
        <v>112</v>
      </c>
      <c r="E140" s="16"/>
      <c r="F140" s="16"/>
      <c r="G140" s="16"/>
      <c r="H140" s="16"/>
      <c r="I140" s="16"/>
      <c r="J140" s="16"/>
    </row>
    <row r="141" spans="2:10" ht="9.75" customHeight="1" x14ac:dyDescent="0.25">
      <c r="B141" s="2"/>
      <c r="C141" s="30" t="s">
        <v>113</v>
      </c>
      <c r="D141" s="31"/>
      <c r="E141" s="21">
        <v>0</v>
      </c>
      <c r="F141" s="21">
        <v>0</v>
      </c>
      <c r="G141" s="21">
        <f t="shared" ref="G141" si="24">E141+F141</f>
        <v>0</v>
      </c>
      <c r="H141" s="21">
        <v>0</v>
      </c>
      <c r="I141" s="21">
        <v>0</v>
      </c>
      <c r="J141" s="21">
        <f t="shared" ref="J141" si="25">I141-E141</f>
        <v>0</v>
      </c>
    </row>
    <row r="142" spans="2:10" ht="22.5" x14ac:dyDescent="0.25">
      <c r="B142" s="2"/>
      <c r="C142" s="12"/>
      <c r="D142" s="22" t="s">
        <v>114</v>
      </c>
      <c r="E142" s="3"/>
      <c r="F142" s="3"/>
      <c r="G142" s="3"/>
      <c r="H142" s="3"/>
      <c r="I142" s="3"/>
      <c r="J142" s="3"/>
    </row>
    <row r="143" spans="2:10" ht="9.75" customHeight="1" x14ac:dyDescent="0.25">
      <c r="B143" s="2"/>
      <c r="C143" s="12"/>
      <c r="D143" s="22" t="s">
        <v>115</v>
      </c>
      <c r="E143" s="3"/>
      <c r="F143" s="3"/>
      <c r="G143" s="3"/>
      <c r="H143" s="3"/>
      <c r="I143" s="3"/>
      <c r="J143" s="3"/>
    </row>
    <row r="144" spans="2:10" ht="37.5" customHeight="1" x14ac:dyDescent="0.25">
      <c r="B144" s="2"/>
      <c r="C144" s="35" t="s">
        <v>116</v>
      </c>
      <c r="D144" s="36"/>
      <c r="E144" s="1">
        <f>+E145</f>
        <v>40000000</v>
      </c>
      <c r="F144" s="21">
        <f>+F145</f>
        <v>0</v>
      </c>
      <c r="G144" s="1">
        <f>+E144+F144</f>
        <v>40000000</v>
      </c>
      <c r="H144" s="21">
        <f>+H145</f>
        <v>30000000</v>
      </c>
      <c r="I144" s="21">
        <f>+I145</f>
        <v>0</v>
      </c>
      <c r="J144" s="21">
        <f t="shared" ref="J144:J146" si="26">I144-E144</f>
        <v>-40000000</v>
      </c>
    </row>
    <row r="145" spans="2:13" ht="22.5" x14ac:dyDescent="0.25">
      <c r="B145" s="2"/>
      <c r="C145" s="12"/>
      <c r="D145" s="22" t="s">
        <v>117</v>
      </c>
      <c r="E145" s="7">
        <v>40000000</v>
      </c>
      <c r="F145" s="18">
        <v>0</v>
      </c>
      <c r="G145" s="7">
        <f>E145+F145</f>
        <v>40000000</v>
      </c>
      <c r="H145" s="18">
        <v>30000000</v>
      </c>
      <c r="I145" s="18">
        <v>0</v>
      </c>
      <c r="J145" s="7">
        <f>I145-E145</f>
        <v>-40000000</v>
      </c>
    </row>
    <row r="146" spans="2:13" ht="23.25" customHeight="1" x14ac:dyDescent="0.25">
      <c r="B146" s="2"/>
      <c r="C146" s="35" t="s">
        <v>118</v>
      </c>
      <c r="D146" s="36"/>
      <c r="E146" s="21">
        <f>+E147</f>
        <v>0</v>
      </c>
      <c r="F146" s="21">
        <f>+F147</f>
        <v>0</v>
      </c>
      <c r="G146" s="21">
        <f t="shared" ref="G146" si="27">E146+F146</f>
        <v>0</v>
      </c>
      <c r="H146" s="21">
        <f>+H147</f>
        <v>0</v>
      </c>
      <c r="I146" s="21">
        <f>+I147</f>
        <v>0</v>
      </c>
      <c r="J146" s="21">
        <f t="shared" si="26"/>
        <v>0</v>
      </c>
    </row>
    <row r="147" spans="2:13" ht="14.25" customHeight="1" x14ac:dyDescent="0.25">
      <c r="B147" s="2"/>
      <c r="C147" s="23"/>
      <c r="D147" s="22" t="s">
        <v>144</v>
      </c>
      <c r="E147" s="7"/>
      <c r="F147" s="7"/>
      <c r="G147" s="7">
        <f>+E147+F147</f>
        <v>0</v>
      </c>
      <c r="H147" s="7">
        <v>0</v>
      </c>
      <c r="I147" s="7">
        <v>0</v>
      </c>
      <c r="J147" s="7">
        <f>I147-E147</f>
        <v>0</v>
      </c>
    </row>
    <row r="148" spans="2:13" ht="25.5" customHeight="1" x14ac:dyDescent="0.25">
      <c r="B148" s="37" t="s">
        <v>119</v>
      </c>
      <c r="C148" s="38"/>
      <c r="D148" s="34"/>
      <c r="E148" s="1">
        <f>E144+E146</f>
        <v>40000000</v>
      </c>
      <c r="F148" s="21">
        <f t="shared" ref="F148:J148" si="28">F144+F146</f>
        <v>0</v>
      </c>
      <c r="G148" s="1">
        <f t="shared" si="28"/>
        <v>40000000</v>
      </c>
      <c r="H148" s="21">
        <f t="shared" si="28"/>
        <v>30000000</v>
      </c>
      <c r="I148" s="21">
        <f t="shared" si="28"/>
        <v>0</v>
      </c>
      <c r="J148" s="21">
        <f t="shared" si="28"/>
        <v>-40000000</v>
      </c>
    </row>
    <row r="149" spans="2:13" ht="6" customHeight="1" x14ac:dyDescent="0.25">
      <c r="B149" s="2"/>
      <c r="C149" s="28"/>
      <c r="D149" s="29"/>
      <c r="E149" s="15"/>
      <c r="F149" s="15"/>
      <c r="G149" s="15"/>
      <c r="H149" s="15"/>
      <c r="I149" s="15"/>
      <c r="J149" s="15"/>
    </row>
    <row r="150" spans="2:13" ht="10.5" customHeight="1" x14ac:dyDescent="0.25">
      <c r="B150" s="27" t="s">
        <v>120</v>
      </c>
      <c r="C150" s="27"/>
      <c r="D150" s="27"/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</row>
    <row r="151" spans="2:13" ht="9" customHeight="1" x14ac:dyDescent="0.25">
      <c r="B151" s="2"/>
      <c r="C151" s="30" t="s">
        <v>121</v>
      </c>
      <c r="D151" s="31"/>
      <c r="E151" s="3"/>
      <c r="F151" s="3"/>
      <c r="G151" s="3"/>
      <c r="H151" s="3"/>
      <c r="I151" s="3"/>
      <c r="J151" s="3"/>
    </row>
    <row r="152" spans="2:13" ht="6" customHeight="1" x14ac:dyDescent="0.25">
      <c r="B152" s="2"/>
      <c r="C152" s="28"/>
      <c r="D152" s="29"/>
      <c r="E152" s="3"/>
      <c r="F152" s="3"/>
      <c r="G152" s="3"/>
      <c r="H152" s="3"/>
      <c r="I152" s="3"/>
      <c r="J152" s="3"/>
    </row>
    <row r="153" spans="2:13" ht="18.75" customHeight="1" x14ac:dyDescent="0.25">
      <c r="B153" s="27" t="s">
        <v>122</v>
      </c>
      <c r="C153" s="27"/>
      <c r="D153" s="27"/>
      <c r="E153" s="1">
        <f>E123+E148+E150</f>
        <v>956626843.98000026</v>
      </c>
      <c r="F153" s="1">
        <f t="shared" ref="F153:J153" si="29">F123+F148+F150</f>
        <v>39118636.579999998</v>
      </c>
      <c r="G153" s="1">
        <f t="shared" si="29"/>
        <v>984213539.94999993</v>
      </c>
      <c r="H153" s="1">
        <f t="shared" si="29"/>
        <v>846127985.69000053</v>
      </c>
      <c r="I153" s="1">
        <f t="shared" si="29"/>
        <v>816127985.69000053</v>
      </c>
      <c r="J153" s="1">
        <f t="shared" si="29"/>
        <v>-152031124.60999995</v>
      </c>
      <c r="M153" s="4"/>
    </row>
    <row r="154" spans="2:13" ht="5.25" customHeight="1" x14ac:dyDescent="0.25">
      <c r="B154" s="2"/>
      <c r="C154" s="28"/>
      <c r="D154" s="29"/>
      <c r="E154" s="3"/>
      <c r="F154" s="3"/>
      <c r="G154" s="3"/>
      <c r="H154" s="3"/>
      <c r="I154" s="3"/>
      <c r="J154" s="3"/>
    </row>
    <row r="155" spans="2:13" ht="10.5" customHeight="1" x14ac:dyDescent="0.25">
      <c r="B155" s="2"/>
      <c r="C155" s="30" t="s">
        <v>123</v>
      </c>
      <c r="D155" s="31"/>
      <c r="E155" s="3"/>
      <c r="F155" s="3"/>
      <c r="G155" s="3"/>
      <c r="H155" s="3"/>
      <c r="I155" s="3"/>
      <c r="J155" s="3"/>
    </row>
    <row r="156" spans="2:13" ht="24" customHeight="1" x14ac:dyDescent="0.25">
      <c r="B156" s="2"/>
      <c r="C156" s="32" t="s">
        <v>124</v>
      </c>
      <c r="D156" s="33"/>
      <c r="E156" s="3"/>
      <c r="F156" s="3"/>
      <c r="G156" s="3"/>
      <c r="H156" s="3"/>
      <c r="I156" s="3"/>
      <c r="J156" s="3"/>
    </row>
    <row r="157" spans="2:13" ht="27.75" customHeight="1" x14ac:dyDescent="0.25">
      <c r="B157" s="2"/>
      <c r="C157" s="32" t="s">
        <v>125</v>
      </c>
      <c r="D157" s="33"/>
      <c r="E157" s="3"/>
      <c r="F157" s="3"/>
      <c r="G157" s="3"/>
      <c r="H157" s="3"/>
      <c r="I157" s="3"/>
      <c r="J157" s="3"/>
    </row>
    <row r="158" spans="2:13" ht="19.5" customHeight="1" x14ac:dyDescent="0.25">
      <c r="B158" s="2"/>
      <c r="C158" s="34" t="s">
        <v>126</v>
      </c>
      <c r="D158" s="31"/>
      <c r="E158" s="3"/>
      <c r="F158" s="3"/>
      <c r="G158" s="3"/>
      <c r="H158" s="3"/>
      <c r="I158" s="3"/>
      <c r="J158" s="3"/>
    </row>
    <row r="159" spans="2:13" ht="5.25" customHeight="1" thickBot="1" x14ac:dyDescent="0.3">
      <c r="B159" s="5"/>
      <c r="C159" s="25"/>
      <c r="D159" s="26"/>
      <c r="E159" s="6"/>
      <c r="F159" s="6"/>
      <c r="G159" s="6"/>
      <c r="H159" s="6"/>
      <c r="I159" s="6"/>
      <c r="J159" s="6"/>
    </row>
  </sheetData>
  <mergeCells count="46">
    <mergeCell ref="C11:D11"/>
    <mergeCell ref="I1:J1"/>
    <mergeCell ref="B2:J2"/>
    <mergeCell ref="B3:J3"/>
    <mergeCell ref="B4:J4"/>
    <mergeCell ref="B5:J5"/>
    <mergeCell ref="B6:D8"/>
    <mergeCell ref="E6:I6"/>
    <mergeCell ref="J6:J8"/>
    <mergeCell ref="E7:E8"/>
    <mergeCell ref="F7:F8"/>
    <mergeCell ref="G7:G8"/>
    <mergeCell ref="H7:H8"/>
    <mergeCell ref="I7:I8"/>
    <mergeCell ref="B9:D9"/>
    <mergeCell ref="C10:D10"/>
    <mergeCell ref="B124:D124"/>
    <mergeCell ref="C12:D12"/>
    <mergeCell ref="C13:D13"/>
    <mergeCell ref="C14:D14"/>
    <mergeCell ref="C17:D17"/>
    <mergeCell ref="C18:D18"/>
    <mergeCell ref="C99:D99"/>
    <mergeCell ref="C111:D111"/>
    <mergeCell ref="C117:D117"/>
    <mergeCell ref="C118:D118"/>
    <mergeCell ref="C120:D120"/>
    <mergeCell ref="B123:D123"/>
    <mergeCell ref="C152:D152"/>
    <mergeCell ref="B126:D126"/>
    <mergeCell ref="C127:D127"/>
    <mergeCell ref="C136:D136"/>
    <mergeCell ref="C141:D141"/>
    <mergeCell ref="C144:D144"/>
    <mergeCell ref="C146:D146"/>
    <mergeCell ref="B148:D148"/>
    <mergeCell ref="C149:D149"/>
    <mergeCell ref="B150:D150"/>
    <mergeCell ref="C151:D151"/>
    <mergeCell ref="C159:D159"/>
    <mergeCell ref="B153:D153"/>
    <mergeCell ref="C154:D154"/>
    <mergeCell ref="C155:D155"/>
    <mergeCell ref="C156:D156"/>
    <mergeCell ref="C157:D157"/>
    <mergeCell ref="C158:D158"/>
  </mergeCells>
  <printOptions horizontalCentered="1"/>
  <pageMargins left="0.31496062992125984" right="0.31496062992125984" top="0.51181102362204722" bottom="0.45" header="0" footer="0"/>
  <pageSetup scale="68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LDF-5</vt:lpstr>
      <vt:lpstr>'LDF-5'!Títulos_a_imprimir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</dc:creator>
  <cp:lastModifiedBy>PRESUPUESTOS</cp:lastModifiedBy>
  <cp:lastPrinted>2025-08-07T00:30:22Z</cp:lastPrinted>
  <dcterms:created xsi:type="dcterms:W3CDTF">2021-11-08T20:19:42Z</dcterms:created>
  <dcterms:modified xsi:type="dcterms:W3CDTF">2026-01-30T17:03:21Z</dcterms:modified>
</cp:coreProperties>
</file>