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Cumplimiento de la Ley General de Contabilidad Gubernamental\XI. LEY DE DISCIPLINA FINANCIERA\"/>
    </mc:Choice>
  </mc:AlternateContent>
  <xr:revisionPtr revIDLastSave="0" documentId="13_ncr:1_{6F19D570-AF37-4EA5-8ECE-5F2B30472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a)" sheetId="30" r:id="rId1"/>
  </sheets>
  <definedNames>
    <definedName name="_xlnm.Print_Titles" localSheetId="0">'Formato 6 a)'!$1:$8</definedName>
  </definedNames>
  <calcPr calcId="191029"/>
</workbook>
</file>

<file path=xl/calcChain.xml><?xml version="1.0" encoding="utf-8"?>
<calcChain xmlns="http://schemas.openxmlformats.org/spreadsheetml/2006/main">
  <c r="H134" i="30" l="1"/>
  <c r="H135" i="30"/>
  <c r="E134" i="30"/>
  <c r="E135" i="30"/>
  <c r="E128" i="30" l="1"/>
  <c r="E101" i="30"/>
  <c r="E96" i="30"/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H52" i="30" s="1"/>
  <c r="E51" i="30"/>
  <c r="E50" i="30"/>
  <c r="H50" i="30" s="1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18" i="30" l="1"/>
  <c r="E75" i="30"/>
  <c r="E59" i="30"/>
  <c r="E58" i="30" s="1"/>
  <c r="H57" i="30"/>
  <c r="H54" i="30"/>
  <c r="H51" i="30"/>
  <c r="E49" i="30"/>
  <c r="E29" i="30"/>
  <c r="H19" i="30"/>
  <c r="H18" i="30" s="1"/>
  <c r="H29" i="30" l="1"/>
  <c r="H28" i="30" s="1"/>
  <c r="E28" i="30"/>
  <c r="H49" i="30"/>
  <c r="E48" i="30"/>
  <c r="H75" i="30"/>
  <c r="H74" i="30" s="1"/>
  <c r="E74" i="30"/>
  <c r="H59" i="30"/>
  <c r="H58" i="30" s="1"/>
  <c r="G102" i="30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E133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C48" i="30"/>
  <c r="E39" i="30"/>
  <c r="C38" i="30"/>
  <c r="C28" i="30"/>
  <c r="C18" i="30"/>
  <c r="E11" i="30"/>
  <c r="C10" i="30"/>
  <c r="E122" i="30"/>
  <c r="E84" i="30"/>
  <c r="H133" i="30" l="1"/>
  <c r="H132" i="30" s="1"/>
  <c r="E132" i="30"/>
  <c r="H11" i="30"/>
  <c r="H10" i="30" s="1"/>
  <c r="E10" i="30"/>
  <c r="H48" i="30"/>
  <c r="H39" i="30"/>
  <c r="H38" i="30" s="1"/>
  <c r="E38" i="30"/>
  <c r="D9" i="30"/>
  <c r="C83" i="30"/>
  <c r="D83" i="30"/>
  <c r="G83" i="30"/>
  <c r="F9" i="30"/>
  <c r="G9" i="30"/>
  <c r="C9" i="30"/>
  <c r="F83" i="30"/>
  <c r="H97" i="30"/>
  <c r="H92" i="30" s="1"/>
  <c r="H83" i="30" s="1"/>
  <c r="N84" i="30" s="1"/>
  <c r="E92" i="30"/>
  <c r="E102" i="30"/>
  <c r="E83" i="30" l="1"/>
  <c r="F157" i="30"/>
  <c r="G157" i="30"/>
  <c r="D157" i="30"/>
  <c r="H9" i="30"/>
  <c r="C157" i="30"/>
  <c r="E9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<sst xmlns="http://schemas.openxmlformats.org/spreadsheetml/2006/main" count="161" uniqueCount="89">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</sst>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/>
    <xf numFmtId="44" fontId="0" fillId="0" borderId="0" xfId="0" applyNumberFormat="1"/>
    <xf numFmtId="43" fontId="0" fillId="0" borderId="0" xfId="1" applyFont="1" applyFill="1"/>
    <xf numFmtId="43" fontId="10" fillId="0" borderId="11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zoomScaleNormal="100" workbookViewId="0">
      <pane ySplit="9" topLeftCell="A10" activePane="bottomLeft" state="frozen"/>
      <selection activeCell="C175" sqref="C175"/>
      <selection pane="bottomLeft" activeCell="C161" sqref="C161:H163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7" width="15.85546875" bestFit="1" customWidth="1"/>
    <col min="8" max="8" width="15.85546875" customWidth="1"/>
    <col min="9" max="10" width="15" bestFit="1" customWidth="1"/>
    <col min="11" max="12" width="16.140625" bestFit="1" customWidth="1"/>
  </cols>
  <sheetData>
    <row r="1" spans="1:13" ht="33" customHeight="1" thickBot="1" x14ac:dyDescent="0.3">
      <c r="A1" s="42" t="s">
        <v>87</v>
      </c>
      <c r="B1" s="43"/>
      <c r="C1" s="43"/>
      <c r="D1" s="43"/>
      <c r="E1" s="43"/>
      <c r="F1" s="43"/>
      <c r="G1" s="43"/>
      <c r="H1" s="44"/>
    </row>
    <row r="2" spans="1:13" ht="12" customHeight="1" x14ac:dyDescent="0.25">
      <c r="A2" s="22" t="s">
        <v>84</v>
      </c>
      <c r="B2" s="23"/>
      <c r="C2" s="23"/>
      <c r="D2" s="23"/>
      <c r="E2" s="23"/>
      <c r="F2" s="23"/>
      <c r="G2" s="23"/>
      <c r="H2" s="24"/>
    </row>
    <row r="3" spans="1:13" ht="12" customHeight="1" x14ac:dyDescent="0.25">
      <c r="A3" s="25" t="s">
        <v>3</v>
      </c>
      <c r="B3" s="26"/>
      <c r="C3" s="26"/>
      <c r="D3" s="26"/>
      <c r="E3" s="26"/>
      <c r="F3" s="26"/>
      <c r="G3" s="26"/>
      <c r="H3" s="27"/>
    </row>
    <row r="4" spans="1:13" ht="12" customHeight="1" x14ac:dyDescent="0.25">
      <c r="A4" s="25" t="s">
        <v>4</v>
      </c>
      <c r="B4" s="26"/>
      <c r="C4" s="26"/>
      <c r="D4" s="26"/>
      <c r="E4" s="26"/>
      <c r="F4" s="26"/>
      <c r="G4" s="26"/>
      <c r="H4" s="27"/>
    </row>
    <row r="5" spans="1:13" ht="12" customHeight="1" x14ac:dyDescent="0.25">
      <c r="A5" s="25" t="s">
        <v>88</v>
      </c>
      <c r="B5" s="26"/>
      <c r="C5" s="26"/>
      <c r="D5" s="26"/>
      <c r="E5" s="26"/>
      <c r="F5" s="26"/>
      <c r="G5" s="26"/>
      <c r="H5" s="27"/>
    </row>
    <row r="6" spans="1:13" ht="12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30"/>
    </row>
    <row r="7" spans="1:13" ht="18" customHeight="1" thickBot="1" x14ac:dyDescent="0.3">
      <c r="A7" s="32" t="s">
        <v>86</v>
      </c>
      <c r="B7" s="33"/>
      <c r="C7" s="36" t="s">
        <v>5</v>
      </c>
      <c r="D7" s="37"/>
      <c r="E7" s="37"/>
      <c r="F7" s="37"/>
      <c r="G7" s="38"/>
      <c r="H7" s="39" t="s">
        <v>83</v>
      </c>
    </row>
    <row r="8" spans="1:13" ht="26.25" customHeight="1" thickBot="1" x14ac:dyDescent="0.3">
      <c r="A8" s="34"/>
      <c r="B8" s="35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40"/>
    </row>
    <row r="9" spans="1:13" ht="12" customHeight="1" x14ac:dyDescent="0.25">
      <c r="A9" s="47" t="s">
        <v>8</v>
      </c>
      <c r="B9" s="47"/>
      <c r="C9" s="15">
        <f t="shared" ref="C9:H9" si="0">SUM(C10,C18,C28,C38,C48,C58,C62,C70,C74)</f>
        <v>841512843.98000002</v>
      </c>
      <c r="D9" s="15">
        <f>SUM(D10,D18,D28,D38,D48,D58,D62,D70,D74)</f>
        <v>-68392664.199999958</v>
      </c>
      <c r="E9" s="15">
        <f t="shared" si="0"/>
        <v>773120179.77999997</v>
      </c>
      <c r="F9" s="15">
        <f t="shared" si="0"/>
        <v>570754303.96999991</v>
      </c>
      <c r="G9" s="15">
        <f t="shared" si="0"/>
        <v>493628485.42000002</v>
      </c>
      <c r="H9" s="15">
        <f t="shared" si="0"/>
        <v>202365875.81000012</v>
      </c>
    </row>
    <row r="10" spans="1:13" ht="12" customHeight="1" x14ac:dyDescent="0.25">
      <c r="A10" s="31" t="s">
        <v>9</v>
      </c>
      <c r="B10" s="31"/>
      <c r="C10" s="4">
        <f>SUM(C11:C17)</f>
        <v>522519815.98000002</v>
      </c>
      <c r="D10" s="4">
        <f t="shared" ref="D10:H10" si="1">SUM(D11:D17)</f>
        <v>5557323.3800000018</v>
      </c>
      <c r="E10" s="4">
        <f t="shared" si="1"/>
        <v>528077139.36000007</v>
      </c>
      <c r="F10" s="4">
        <f t="shared" si="1"/>
        <v>393872871.99999994</v>
      </c>
      <c r="G10" s="4">
        <f t="shared" si="1"/>
        <v>358354142.12000006</v>
      </c>
      <c r="H10" s="4">
        <f t="shared" si="1"/>
        <v>134204267.36000009</v>
      </c>
      <c r="I10" s="18"/>
      <c r="J10" s="18"/>
      <c r="K10" s="18"/>
      <c r="L10" s="18"/>
      <c r="M10" s="18"/>
    </row>
    <row r="11" spans="1:13" ht="12" customHeight="1" x14ac:dyDescent="0.25">
      <c r="A11" s="6"/>
      <c r="B11" s="7" t="s">
        <v>10</v>
      </c>
      <c r="C11" s="1">
        <v>279689282.40000004</v>
      </c>
      <c r="D11" s="1">
        <v>6123016.4999999925</v>
      </c>
      <c r="E11" s="1">
        <f>+C11+D11</f>
        <v>285812298.90000004</v>
      </c>
      <c r="F11" s="1">
        <v>215889982.65999997</v>
      </c>
      <c r="G11" s="1">
        <v>215800142.57000002</v>
      </c>
      <c r="H11" s="1">
        <f>+E11-F11</f>
        <v>69922316.240000069</v>
      </c>
    </row>
    <row r="12" spans="1:13" ht="12" customHeight="1" x14ac:dyDescent="0.25">
      <c r="A12" s="6"/>
      <c r="B12" s="7" t="s">
        <v>11</v>
      </c>
      <c r="C12" s="1">
        <v>16724745.260000005</v>
      </c>
      <c r="D12" s="1">
        <v>174827.14999999944</v>
      </c>
      <c r="E12" s="1">
        <f t="shared" ref="E12:E17" si="2">+C12+D12</f>
        <v>16899572.410000004</v>
      </c>
      <c r="F12" s="1">
        <v>12718386.550000001</v>
      </c>
      <c r="G12" s="1">
        <v>12714758</v>
      </c>
      <c r="H12" s="1">
        <f t="shared" ref="H12:H17" si="3">+E12-F12</f>
        <v>4181185.8600000031</v>
      </c>
    </row>
    <row r="13" spans="1:13" ht="12" customHeight="1" x14ac:dyDescent="0.25">
      <c r="A13" s="6"/>
      <c r="B13" s="7" t="s">
        <v>12</v>
      </c>
      <c r="C13" s="1">
        <v>114702175.67999998</v>
      </c>
      <c r="D13" s="1">
        <v>2792197.390000008</v>
      </c>
      <c r="E13" s="1">
        <f t="shared" si="2"/>
        <v>117494373.06999999</v>
      </c>
      <c r="F13" s="1">
        <v>88818831.789999962</v>
      </c>
      <c r="G13" s="1">
        <v>66883187.649999991</v>
      </c>
      <c r="H13" s="1">
        <f t="shared" si="3"/>
        <v>28675541.280000031</v>
      </c>
    </row>
    <row r="14" spans="1:13" ht="12" customHeight="1" x14ac:dyDescent="0.25">
      <c r="A14" s="6"/>
      <c r="B14" s="7" t="s">
        <v>13</v>
      </c>
      <c r="C14" s="1">
        <v>58287800</v>
      </c>
      <c r="D14" s="1">
        <v>-394119.46000000089</v>
      </c>
      <c r="E14" s="1">
        <f t="shared" si="2"/>
        <v>57893680.539999999</v>
      </c>
      <c r="F14" s="1">
        <v>43305683.549999997</v>
      </c>
      <c r="G14" s="1">
        <v>40689662.810000002</v>
      </c>
      <c r="H14" s="1">
        <f t="shared" si="3"/>
        <v>14587996.990000002</v>
      </c>
    </row>
    <row r="15" spans="1:13" ht="12" customHeight="1" x14ac:dyDescent="0.25">
      <c r="A15" s="6"/>
      <c r="B15" s="7" t="s">
        <v>14</v>
      </c>
      <c r="C15" s="1">
        <v>46981588.280000001</v>
      </c>
      <c r="D15" s="1">
        <v>-634314.78999999911</v>
      </c>
      <c r="E15" s="1">
        <f t="shared" si="2"/>
        <v>46347273.490000002</v>
      </c>
      <c r="F15" s="1">
        <v>31043602.580000002</v>
      </c>
      <c r="G15" s="1">
        <v>20172369.43</v>
      </c>
      <c r="H15" s="1">
        <f t="shared" si="3"/>
        <v>15303670.91</v>
      </c>
    </row>
    <row r="16" spans="1:13" x14ac:dyDescent="0.25">
      <c r="A16" s="6"/>
      <c r="B16" s="7" t="s">
        <v>15</v>
      </c>
      <c r="C16" s="1">
        <v>4339999.72</v>
      </c>
      <c r="D16" s="1">
        <v>-3254999.799999997</v>
      </c>
      <c r="E16" s="1">
        <f t="shared" si="2"/>
        <v>1084999.9200000027</v>
      </c>
      <c r="F16" s="1">
        <v>0</v>
      </c>
      <c r="G16" s="1">
        <v>0</v>
      </c>
      <c r="H16" s="1">
        <f t="shared" si="3"/>
        <v>1084999.9200000027</v>
      </c>
    </row>
    <row r="17" spans="1:12" x14ac:dyDescent="0.25">
      <c r="A17" s="6"/>
      <c r="B17" s="7" t="s">
        <v>16</v>
      </c>
      <c r="C17" s="1">
        <v>1794224.6400000001</v>
      </c>
      <c r="D17" s="1">
        <v>750716.38999999943</v>
      </c>
      <c r="E17" s="1">
        <f t="shared" si="2"/>
        <v>2544941.0299999993</v>
      </c>
      <c r="F17" s="1">
        <v>2096384.87</v>
      </c>
      <c r="G17" s="1">
        <v>2094021.66</v>
      </c>
      <c r="H17" s="1">
        <f t="shared" si="3"/>
        <v>448556.15999999922</v>
      </c>
    </row>
    <row r="18" spans="1:12" x14ac:dyDescent="0.25">
      <c r="A18" s="31" t="s">
        <v>17</v>
      </c>
      <c r="B18" s="31"/>
      <c r="C18" s="4">
        <f>SUM(C19:C27)</f>
        <v>56868097.420000002</v>
      </c>
      <c r="D18" s="4">
        <f t="shared" ref="D18:H18" si="4">SUM(D19:D27)</f>
        <v>-8747096.8299999721</v>
      </c>
      <c r="E18" s="4">
        <f t="shared" si="4"/>
        <v>48121000.590000026</v>
      </c>
      <c r="F18" s="4">
        <f t="shared" si="4"/>
        <v>38301404.100000009</v>
      </c>
      <c r="G18" s="4">
        <f t="shared" si="4"/>
        <v>34361349.270000003</v>
      </c>
      <c r="H18" s="4">
        <f t="shared" si="4"/>
        <v>9819596.4900000244</v>
      </c>
    </row>
    <row r="19" spans="1:12" x14ac:dyDescent="0.25">
      <c r="A19" s="6"/>
      <c r="B19" s="7" t="s">
        <v>18</v>
      </c>
      <c r="C19" s="1">
        <v>5818106.1399999997</v>
      </c>
      <c r="D19" s="1">
        <v>-1794213.660000002</v>
      </c>
      <c r="E19" s="1">
        <f>+C19+D19</f>
        <v>4023892.4799999977</v>
      </c>
      <c r="F19" s="1">
        <v>2638247.0099999998</v>
      </c>
      <c r="G19" s="1">
        <v>2517849.1999999997</v>
      </c>
      <c r="H19" s="1">
        <f t="shared" ref="H19:H27" si="5">+E19-F19</f>
        <v>1385645.4699999979</v>
      </c>
    </row>
    <row r="20" spans="1:12" x14ac:dyDescent="0.25">
      <c r="A20" s="6"/>
      <c r="B20" s="7" t="s">
        <v>19</v>
      </c>
      <c r="C20" s="1">
        <v>550510.9</v>
      </c>
      <c r="D20" s="1">
        <v>-192872.64000000013</v>
      </c>
      <c r="E20" s="1">
        <f t="shared" ref="E20:E27" si="6">+C20+D20</f>
        <v>357638.25999999989</v>
      </c>
      <c r="F20" s="1">
        <v>184069.51</v>
      </c>
      <c r="G20" s="1">
        <v>183389.33</v>
      </c>
      <c r="H20" s="1">
        <f t="shared" si="5"/>
        <v>173568.74999999988</v>
      </c>
    </row>
    <row r="21" spans="1:12" x14ac:dyDescent="0.25">
      <c r="A21" s="6"/>
      <c r="B21" s="7" t="s">
        <v>20</v>
      </c>
      <c r="C21" s="1">
        <v>818273.34</v>
      </c>
      <c r="D21" s="1">
        <v>674224.66000000015</v>
      </c>
      <c r="E21" s="1">
        <f t="shared" si="6"/>
        <v>1492498</v>
      </c>
      <c r="F21" s="1">
        <v>1492498</v>
      </c>
      <c r="G21" s="1">
        <v>1492498</v>
      </c>
      <c r="H21" s="1">
        <f t="shared" si="5"/>
        <v>0</v>
      </c>
    </row>
    <row r="22" spans="1:12" x14ac:dyDescent="0.25">
      <c r="A22" s="6"/>
      <c r="B22" s="7" t="s">
        <v>21</v>
      </c>
      <c r="C22" s="1">
        <v>826814.26</v>
      </c>
      <c r="D22" s="1">
        <v>2858993.2400000021</v>
      </c>
      <c r="E22" s="1">
        <f t="shared" si="6"/>
        <v>3685807.5000000019</v>
      </c>
      <c r="F22" s="1">
        <v>3484794.4200000004</v>
      </c>
      <c r="G22" s="1">
        <v>2711967.67</v>
      </c>
      <c r="H22" s="1">
        <f t="shared" si="5"/>
        <v>201013.08000000147</v>
      </c>
      <c r="I22" s="18"/>
    </row>
    <row r="23" spans="1:12" x14ac:dyDescent="0.25">
      <c r="A23" s="6"/>
      <c r="B23" s="7" t="s">
        <v>22</v>
      </c>
      <c r="C23" s="1">
        <v>25602938.780000001</v>
      </c>
      <c r="D23" s="21">
        <v>-10650127.919999979</v>
      </c>
      <c r="E23" s="1">
        <f t="shared" si="6"/>
        <v>14952810.860000022</v>
      </c>
      <c r="F23" s="21">
        <v>12543984.790000001</v>
      </c>
      <c r="G23" s="21">
        <v>10046990.660000002</v>
      </c>
      <c r="H23" s="1">
        <f t="shared" si="5"/>
        <v>2408826.0700000208</v>
      </c>
      <c r="I23" s="18"/>
    </row>
    <row r="24" spans="1:12" x14ac:dyDescent="0.25">
      <c r="A24" s="6"/>
      <c r="B24" s="7" t="s">
        <v>23</v>
      </c>
      <c r="C24" s="1">
        <v>14609102.1</v>
      </c>
      <c r="D24" s="1">
        <v>-3355275.599999994</v>
      </c>
      <c r="E24" s="1">
        <f t="shared" si="6"/>
        <v>11253826.500000006</v>
      </c>
      <c r="F24" s="1">
        <v>7602250.8699999992</v>
      </c>
      <c r="G24" s="1">
        <v>7372816.2800000003</v>
      </c>
      <c r="H24" s="1">
        <f t="shared" si="5"/>
        <v>3651575.6300000064</v>
      </c>
    </row>
    <row r="25" spans="1:12" x14ac:dyDescent="0.25">
      <c r="A25" s="6"/>
      <c r="B25" s="7" t="s">
        <v>24</v>
      </c>
      <c r="C25" s="1">
        <v>290330.55</v>
      </c>
      <c r="D25" s="1">
        <v>637623.87999999989</v>
      </c>
      <c r="E25" s="1">
        <f t="shared" si="6"/>
        <v>927954.42999999993</v>
      </c>
      <c r="F25" s="1">
        <v>899130.6</v>
      </c>
      <c r="G25" s="1">
        <v>890364.23</v>
      </c>
      <c r="H25" s="1">
        <f t="shared" si="5"/>
        <v>28823.829999999958</v>
      </c>
    </row>
    <row r="26" spans="1:12" x14ac:dyDescent="0.25">
      <c r="A26" s="6"/>
      <c r="B26" s="7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12" x14ac:dyDescent="0.25">
      <c r="A27" s="6"/>
      <c r="B27" s="7" t="s">
        <v>26</v>
      </c>
      <c r="C27" s="1">
        <v>8352021.3499999996</v>
      </c>
      <c r="D27" s="1">
        <v>3074551.2100000009</v>
      </c>
      <c r="E27" s="1">
        <f t="shared" si="6"/>
        <v>11426572.560000001</v>
      </c>
      <c r="F27" s="1">
        <v>9456428.9000000022</v>
      </c>
      <c r="G27" s="1">
        <v>9145473.9000000004</v>
      </c>
      <c r="H27" s="1">
        <f t="shared" si="5"/>
        <v>1970143.6599999983</v>
      </c>
      <c r="I27" s="18"/>
      <c r="K27" s="18"/>
      <c r="L27" s="18"/>
    </row>
    <row r="28" spans="1:12" x14ac:dyDescent="0.25">
      <c r="A28" s="31" t="s">
        <v>27</v>
      </c>
      <c r="B28" s="31"/>
      <c r="C28" s="4">
        <f>SUM(C29:C37)</f>
        <v>245315130.85000002</v>
      </c>
      <c r="D28" s="4">
        <f t="shared" ref="D28:H28" si="7">SUM(D29:D37)</f>
        <v>-77114253.339999974</v>
      </c>
      <c r="E28" s="4">
        <f t="shared" si="7"/>
        <v>168200877.51000005</v>
      </c>
      <c r="F28" s="4">
        <f t="shared" si="7"/>
        <v>110436468.49999999</v>
      </c>
      <c r="G28" s="4">
        <f t="shared" si="7"/>
        <v>75575491.469999984</v>
      </c>
      <c r="H28" s="4">
        <f t="shared" si="7"/>
        <v>57764409.010000035</v>
      </c>
    </row>
    <row r="29" spans="1:12" x14ac:dyDescent="0.25">
      <c r="A29" s="6"/>
      <c r="B29" s="7" t="s">
        <v>28</v>
      </c>
      <c r="C29" s="1">
        <v>133282441.31</v>
      </c>
      <c r="D29" s="1">
        <v>-51380440.339999944</v>
      </c>
      <c r="E29" s="1">
        <f t="shared" ref="E29:E37" si="8">+C29+D29</f>
        <v>81902000.970000058</v>
      </c>
      <c r="F29" s="1">
        <v>51085946.069999993</v>
      </c>
      <c r="G29" s="12">
        <v>37855701.889999993</v>
      </c>
      <c r="H29" s="1">
        <f t="shared" ref="H29:H37" si="9">+E29-F29</f>
        <v>30816054.900000066</v>
      </c>
      <c r="I29" s="18"/>
      <c r="K29" s="18"/>
      <c r="L29" s="18"/>
    </row>
    <row r="30" spans="1:12" x14ac:dyDescent="0.25">
      <c r="A30" s="6"/>
      <c r="B30" s="7" t="s">
        <v>29</v>
      </c>
      <c r="C30" s="1">
        <v>2743537.99</v>
      </c>
      <c r="D30" s="1">
        <v>626462.77999999933</v>
      </c>
      <c r="E30" s="1">
        <f t="shared" si="8"/>
        <v>3370000.7699999996</v>
      </c>
      <c r="F30" s="1">
        <v>2709792.97</v>
      </c>
      <c r="G30" s="1">
        <v>2514793.0100000002</v>
      </c>
      <c r="H30" s="1">
        <f t="shared" si="9"/>
        <v>660207.79999999935</v>
      </c>
    </row>
    <row r="31" spans="1:12" x14ac:dyDescent="0.25">
      <c r="A31" s="6"/>
      <c r="B31" s="7" t="s">
        <v>30</v>
      </c>
      <c r="C31" s="1">
        <v>689417.24</v>
      </c>
      <c r="D31" s="1">
        <v>-109525.35000000056</v>
      </c>
      <c r="E31" s="1">
        <f t="shared" si="8"/>
        <v>579891.88999999943</v>
      </c>
      <c r="F31" s="1">
        <v>455941.9</v>
      </c>
      <c r="G31" s="1">
        <v>411934.9</v>
      </c>
      <c r="H31" s="1">
        <f t="shared" si="9"/>
        <v>123949.98999999941</v>
      </c>
    </row>
    <row r="32" spans="1:12" x14ac:dyDescent="0.25">
      <c r="A32" s="6"/>
      <c r="B32" s="7" t="s">
        <v>31</v>
      </c>
      <c r="C32" s="1">
        <v>5364303.2699999996</v>
      </c>
      <c r="D32" s="1">
        <v>2851090.66</v>
      </c>
      <c r="E32" s="1">
        <f t="shared" si="8"/>
        <v>8215393.9299999997</v>
      </c>
      <c r="F32" s="1">
        <v>6307651.4399999995</v>
      </c>
      <c r="G32" s="1">
        <v>6098745.209999999</v>
      </c>
      <c r="H32" s="1">
        <f t="shared" si="9"/>
        <v>1907742.4900000002</v>
      </c>
    </row>
    <row r="33" spans="1:8" x14ac:dyDescent="0.25">
      <c r="A33" s="6"/>
      <c r="B33" s="7" t="s">
        <v>32</v>
      </c>
      <c r="C33" s="1">
        <v>11638340.609999999</v>
      </c>
      <c r="D33" s="1">
        <v>760370.42999999225</v>
      </c>
      <c r="E33" s="1">
        <f t="shared" si="8"/>
        <v>12398711.039999992</v>
      </c>
      <c r="F33" s="1">
        <v>9798051.370000001</v>
      </c>
      <c r="G33" s="1">
        <v>8646155.4600000009</v>
      </c>
      <c r="H33" s="1">
        <f t="shared" si="9"/>
        <v>2600659.6699999906</v>
      </c>
    </row>
    <row r="34" spans="1:8" x14ac:dyDescent="0.25">
      <c r="A34" s="6"/>
      <c r="B34" s="7" t="s">
        <v>33</v>
      </c>
      <c r="C34" s="1">
        <v>173274.24000000002</v>
      </c>
      <c r="D34" s="1">
        <v>-62987.110000000102</v>
      </c>
      <c r="E34" s="1">
        <f t="shared" si="8"/>
        <v>110287.12999999992</v>
      </c>
      <c r="F34" s="1">
        <v>84468.57</v>
      </c>
      <c r="G34" s="1">
        <v>84468.57</v>
      </c>
      <c r="H34" s="1">
        <f t="shared" si="9"/>
        <v>25818.55999999991</v>
      </c>
    </row>
    <row r="35" spans="1:8" x14ac:dyDescent="0.25">
      <c r="A35" s="6"/>
      <c r="B35" s="7" t="s">
        <v>34</v>
      </c>
      <c r="C35" s="1">
        <v>979904.48</v>
      </c>
      <c r="D35" s="1">
        <v>684547.04</v>
      </c>
      <c r="E35" s="1">
        <f t="shared" si="8"/>
        <v>1664451.52</v>
      </c>
      <c r="F35" s="1">
        <v>1424229.16</v>
      </c>
      <c r="G35" s="1">
        <v>1421716.0400000003</v>
      </c>
      <c r="H35" s="1">
        <f t="shared" si="9"/>
        <v>240222.3600000001</v>
      </c>
    </row>
    <row r="36" spans="1:8" x14ac:dyDescent="0.25">
      <c r="A36" s="6"/>
      <c r="B36" s="7" t="s">
        <v>35</v>
      </c>
      <c r="C36" s="1">
        <v>80000</v>
      </c>
      <c r="D36" s="1">
        <v>-6935</v>
      </c>
      <c r="E36" s="1">
        <f t="shared" si="8"/>
        <v>73065</v>
      </c>
      <c r="F36" s="1">
        <v>53065</v>
      </c>
      <c r="G36" s="1">
        <v>53065</v>
      </c>
      <c r="H36" s="1">
        <f t="shared" si="9"/>
        <v>20000</v>
      </c>
    </row>
    <row r="37" spans="1:8" x14ac:dyDescent="0.25">
      <c r="A37" s="6"/>
      <c r="B37" s="7" t="s">
        <v>36</v>
      </c>
      <c r="C37" s="1">
        <v>90363911.710000008</v>
      </c>
      <c r="D37" s="1">
        <v>-30476836.450000018</v>
      </c>
      <c r="E37" s="1">
        <f t="shared" si="8"/>
        <v>59887075.25999999</v>
      </c>
      <c r="F37" s="1">
        <v>38517322.020000011</v>
      </c>
      <c r="G37" s="1">
        <v>18488911.389999997</v>
      </c>
      <c r="H37" s="1">
        <f t="shared" si="9"/>
        <v>21369753.23999998</v>
      </c>
    </row>
    <row r="38" spans="1:8" x14ac:dyDescent="0.25">
      <c r="A38" s="41" t="s">
        <v>37</v>
      </c>
      <c r="B38" s="41"/>
      <c r="C38" s="4">
        <f>SUM(C39:C47)</f>
        <v>6000</v>
      </c>
      <c r="D38" s="4">
        <f t="shared" ref="D38:H38" si="10">SUM(D39:D47)</f>
        <v>5500</v>
      </c>
      <c r="E38" s="4">
        <f t="shared" si="10"/>
        <v>11500</v>
      </c>
      <c r="F38" s="4">
        <f t="shared" si="10"/>
        <v>10000</v>
      </c>
      <c r="G38" s="4">
        <f t="shared" si="10"/>
        <v>10000</v>
      </c>
      <c r="H38" s="4">
        <f t="shared" si="10"/>
        <v>1500</v>
      </c>
    </row>
    <row r="39" spans="1:8" x14ac:dyDescent="0.25">
      <c r="A39" s="6"/>
      <c r="B39" s="7" t="s">
        <v>38</v>
      </c>
      <c r="C39" s="17">
        <v>0</v>
      </c>
      <c r="D39" s="17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x14ac:dyDescent="0.25">
      <c r="A40" s="6"/>
      <c r="B40" s="7" t="s">
        <v>39</v>
      </c>
      <c r="C40" s="17">
        <v>0</v>
      </c>
      <c r="D40" s="17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x14ac:dyDescent="0.25">
      <c r="A41" s="6"/>
      <c r="B41" s="7" t="s">
        <v>40</v>
      </c>
      <c r="C41" s="17">
        <v>0</v>
      </c>
      <c r="D41" s="17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x14ac:dyDescent="0.25">
      <c r="A42" s="6"/>
      <c r="B42" s="7" t="s">
        <v>41</v>
      </c>
      <c r="C42" s="17">
        <v>6000</v>
      </c>
      <c r="D42" s="17">
        <v>5500</v>
      </c>
      <c r="E42" s="1">
        <f t="shared" si="11"/>
        <v>11500</v>
      </c>
      <c r="F42" s="1">
        <v>10000</v>
      </c>
      <c r="G42" s="1">
        <v>10000</v>
      </c>
      <c r="H42" s="1">
        <f t="shared" si="12"/>
        <v>1500</v>
      </c>
    </row>
    <row r="43" spans="1:8" x14ac:dyDescent="0.25">
      <c r="A43" s="6"/>
      <c r="B43" s="7" t="s">
        <v>42</v>
      </c>
      <c r="C43" s="17">
        <v>0</v>
      </c>
      <c r="D43" s="17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x14ac:dyDescent="0.25">
      <c r="A44" s="6"/>
      <c r="B44" s="7" t="s">
        <v>43</v>
      </c>
      <c r="C44" s="17">
        <v>0</v>
      </c>
      <c r="D44" s="17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x14ac:dyDescent="0.25">
      <c r="A45" s="6"/>
      <c r="B45" s="7" t="s">
        <v>44</v>
      </c>
      <c r="C45" s="17">
        <v>0</v>
      </c>
      <c r="D45" s="17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x14ac:dyDescent="0.25">
      <c r="A46" s="6"/>
      <c r="B46" s="7" t="s">
        <v>45</v>
      </c>
      <c r="C46" s="17">
        <v>0</v>
      </c>
      <c r="D46" s="17">
        <v>0</v>
      </c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x14ac:dyDescent="0.25">
      <c r="A47" s="6"/>
      <c r="B47" s="7" t="s">
        <v>46</v>
      </c>
      <c r="C47" s="17">
        <v>0</v>
      </c>
      <c r="D47" s="17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ht="15" customHeight="1" x14ac:dyDescent="0.25">
      <c r="A48" s="41" t="s">
        <v>47</v>
      </c>
      <c r="B48" s="41"/>
      <c r="C48" s="4">
        <f>SUM(C49:C57)</f>
        <v>1712103</v>
      </c>
      <c r="D48" s="4">
        <f t="shared" ref="D48:H48" si="13">SUM(D49:D57)</f>
        <v>8902631.3000000026</v>
      </c>
      <c r="E48" s="4">
        <f t="shared" si="13"/>
        <v>10614734.300000003</v>
      </c>
      <c r="F48" s="4">
        <f t="shared" si="13"/>
        <v>10038631.349999998</v>
      </c>
      <c r="G48" s="4">
        <f t="shared" si="13"/>
        <v>10029761.35</v>
      </c>
      <c r="H48" s="4">
        <f t="shared" si="13"/>
        <v>576102.95000000275</v>
      </c>
    </row>
    <row r="49" spans="1:12" ht="12" customHeight="1" x14ac:dyDescent="0.25">
      <c r="A49" s="6"/>
      <c r="B49" s="7" t="s">
        <v>48</v>
      </c>
      <c r="C49" s="17">
        <v>612103</v>
      </c>
      <c r="D49" s="1">
        <v>213055.15000000224</v>
      </c>
      <c r="E49" s="1">
        <f>+C49+D49</f>
        <v>825158.15000000224</v>
      </c>
      <c r="F49" s="1">
        <v>413388.51000000007</v>
      </c>
      <c r="G49" s="1">
        <v>404518.51</v>
      </c>
      <c r="H49" s="1">
        <f>+E49-F49</f>
        <v>411769.64000000217</v>
      </c>
    </row>
    <row r="50" spans="1:12" ht="12" customHeight="1" x14ac:dyDescent="0.25">
      <c r="A50" s="6"/>
      <c r="B50" s="7" t="s">
        <v>49</v>
      </c>
      <c r="C50" s="17">
        <v>0</v>
      </c>
      <c r="D50" s="17">
        <v>11813</v>
      </c>
      <c r="E50" s="1">
        <f t="shared" ref="E50:E57" si="14">+C50+D50</f>
        <v>11813</v>
      </c>
      <c r="F50" s="17">
        <v>11813</v>
      </c>
      <c r="G50" s="17">
        <v>11813</v>
      </c>
      <c r="H50" s="1">
        <f t="shared" ref="H50:H52" si="15">+E50-F50</f>
        <v>0</v>
      </c>
    </row>
    <row r="51" spans="1:12" ht="12" customHeight="1" x14ac:dyDescent="0.25">
      <c r="A51" s="6"/>
      <c r="B51" s="7" t="s">
        <v>50</v>
      </c>
      <c r="C51" s="17">
        <v>90000</v>
      </c>
      <c r="D51" s="17">
        <v>-90000</v>
      </c>
      <c r="E51" s="1">
        <f t="shared" si="14"/>
        <v>0</v>
      </c>
      <c r="F51" s="17">
        <v>0</v>
      </c>
      <c r="G51" s="17">
        <v>0</v>
      </c>
      <c r="H51" s="1">
        <f>+E51-F51</f>
        <v>0</v>
      </c>
    </row>
    <row r="52" spans="1:12" ht="12" customHeight="1" x14ac:dyDescent="0.25">
      <c r="A52" s="6"/>
      <c r="B52" s="7" t="s">
        <v>51</v>
      </c>
      <c r="C52" s="17">
        <v>5000</v>
      </c>
      <c r="D52" s="17">
        <v>4358568.99</v>
      </c>
      <c r="E52" s="1">
        <f t="shared" si="14"/>
        <v>4363568.99</v>
      </c>
      <c r="F52" s="17">
        <v>4363568.9899999993</v>
      </c>
      <c r="G52" s="17">
        <v>4363568.99</v>
      </c>
      <c r="H52" s="1">
        <f t="shared" si="15"/>
        <v>0</v>
      </c>
    </row>
    <row r="53" spans="1:12" ht="12" customHeight="1" x14ac:dyDescent="0.25">
      <c r="A53" s="6"/>
      <c r="B53" s="7" t="s">
        <v>52</v>
      </c>
      <c r="C53" s="17">
        <v>0</v>
      </c>
      <c r="D53" s="17">
        <v>0</v>
      </c>
      <c r="E53" s="1">
        <f t="shared" si="14"/>
        <v>0</v>
      </c>
      <c r="F53" s="17">
        <v>0</v>
      </c>
      <c r="G53" s="17">
        <v>0</v>
      </c>
      <c r="H53" s="1">
        <f t="shared" ref="H53:H56" si="16">+E53-F53</f>
        <v>0</v>
      </c>
    </row>
    <row r="54" spans="1:12" ht="12" customHeight="1" x14ac:dyDescent="0.25">
      <c r="A54" s="6"/>
      <c r="B54" s="7" t="s">
        <v>53</v>
      </c>
      <c r="C54" s="17">
        <v>855000</v>
      </c>
      <c r="D54" s="1">
        <v>4509194.16</v>
      </c>
      <c r="E54" s="1">
        <f t="shared" si="14"/>
        <v>5364194.16</v>
      </c>
      <c r="F54" s="1">
        <v>5249860.8499999996</v>
      </c>
      <c r="G54" s="1">
        <v>5249860.8499999996</v>
      </c>
      <c r="H54" s="1">
        <f>+E54-F54</f>
        <v>114333.31000000052</v>
      </c>
    </row>
    <row r="55" spans="1:12" ht="12" customHeight="1" x14ac:dyDescent="0.25">
      <c r="A55" s="6"/>
      <c r="B55" s="7" t="s">
        <v>54</v>
      </c>
      <c r="C55" s="17">
        <v>0</v>
      </c>
      <c r="D55" s="17">
        <v>0</v>
      </c>
      <c r="E55" s="1">
        <f t="shared" si="14"/>
        <v>0</v>
      </c>
      <c r="F55" s="17">
        <v>0</v>
      </c>
      <c r="G55" s="17">
        <v>0</v>
      </c>
      <c r="H55" s="1">
        <f t="shared" si="16"/>
        <v>0</v>
      </c>
    </row>
    <row r="56" spans="1:12" ht="12" customHeight="1" x14ac:dyDescent="0.25">
      <c r="A56" s="6"/>
      <c r="B56" s="7" t="s">
        <v>55</v>
      </c>
      <c r="C56" s="17">
        <v>0</v>
      </c>
      <c r="D56" s="17">
        <v>0</v>
      </c>
      <c r="E56" s="1">
        <f t="shared" si="14"/>
        <v>0</v>
      </c>
      <c r="F56" s="17">
        <v>0</v>
      </c>
      <c r="G56" s="17">
        <v>0</v>
      </c>
      <c r="H56" s="1">
        <f t="shared" si="16"/>
        <v>0</v>
      </c>
    </row>
    <row r="57" spans="1:12" ht="12" customHeight="1" x14ac:dyDescent="0.25">
      <c r="A57" s="6"/>
      <c r="B57" s="7" t="s">
        <v>56</v>
      </c>
      <c r="C57" s="17">
        <v>150000</v>
      </c>
      <c r="D57" s="17">
        <v>-100000</v>
      </c>
      <c r="E57" s="1">
        <f t="shared" si="14"/>
        <v>50000</v>
      </c>
      <c r="F57" s="17">
        <v>0</v>
      </c>
      <c r="G57" s="17">
        <v>0</v>
      </c>
      <c r="H57" s="1">
        <f>+E57-F57</f>
        <v>50000</v>
      </c>
    </row>
    <row r="58" spans="1:12" ht="12" customHeight="1" x14ac:dyDescent="0.25">
      <c r="A58" s="31" t="s">
        <v>57</v>
      </c>
      <c r="B58" s="31"/>
      <c r="C58" s="4">
        <f>SUM(C59:C61)</f>
        <v>14000000</v>
      </c>
      <c r="D58" s="4">
        <f t="shared" ref="D58:H58" si="17">SUM(D59:D61)</f>
        <v>4094928.0199999996</v>
      </c>
      <c r="E58" s="4">
        <f t="shared" si="17"/>
        <v>18094928.02</v>
      </c>
      <c r="F58" s="4">
        <f t="shared" si="17"/>
        <v>18094928.019999996</v>
      </c>
      <c r="G58" s="4">
        <f t="shared" si="17"/>
        <v>15297741.210000001</v>
      </c>
      <c r="H58" s="4">
        <f t="shared" si="17"/>
        <v>0</v>
      </c>
    </row>
    <row r="59" spans="1:12" ht="12" customHeight="1" x14ac:dyDescent="0.25">
      <c r="A59" s="6"/>
      <c r="B59" s="7" t="s">
        <v>58</v>
      </c>
      <c r="C59" s="1">
        <v>14000000</v>
      </c>
      <c r="D59" s="21">
        <v>4094928.0199999996</v>
      </c>
      <c r="E59" s="1">
        <f>+C59+D59</f>
        <v>18094928.02</v>
      </c>
      <c r="F59" s="21">
        <v>18094928.019999996</v>
      </c>
      <c r="G59" s="21">
        <v>15297741.210000001</v>
      </c>
      <c r="H59" s="1">
        <f>+E59-F59</f>
        <v>0</v>
      </c>
      <c r="I59" s="18"/>
      <c r="K59" s="18"/>
      <c r="L59" s="18"/>
    </row>
    <row r="60" spans="1:12" ht="12" customHeight="1" x14ac:dyDescent="0.25">
      <c r="A60" s="6"/>
      <c r="B60" s="7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12" ht="12" customHeight="1" x14ac:dyDescent="0.25">
      <c r="A61" s="6"/>
      <c r="B61" s="7" t="s">
        <v>60</v>
      </c>
      <c r="C61" s="1">
        <v>0</v>
      </c>
      <c r="D61" s="1">
        <v>0</v>
      </c>
      <c r="E61" s="1">
        <f t="shared" si="18"/>
        <v>0</v>
      </c>
      <c r="F61" s="1">
        <v>0</v>
      </c>
      <c r="G61" s="1">
        <v>0</v>
      </c>
      <c r="H61" s="1">
        <f t="shared" si="19"/>
        <v>0</v>
      </c>
      <c r="I61" s="18"/>
    </row>
    <row r="62" spans="1:12" ht="12" customHeight="1" x14ac:dyDescent="0.25">
      <c r="A62" s="31" t="s">
        <v>61</v>
      </c>
      <c r="B62" s="31"/>
      <c r="C62" s="4">
        <f t="shared" ref="C62:H62" si="20">SUM(C63:C69)</f>
        <v>0</v>
      </c>
      <c r="D62" s="4">
        <f t="shared" si="20"/>
        <v>0</v>
      </c>
      <c r="E62" s="4">
        <f t="shared" si="20"/>
        <v>0</v>
      </c>
      <c r="F62" s="4">
        <f t="shared" si="20"/>
        <v>0</v>
      </c>
      <c r="G62" s="4">
        <f t="shared" si="20"/>
        <v>0</v>
      </c>
      <c r="H62" s="4">
        <f t="shared" si="20"/>
        <v>0</v>
      </c>
    </row>
    <row r="63" spans="1:12" ht="12" customHeight="1" x14ac:dyDescent="0.25">
      <c r="A63" s="6"/>
      <c r="B63" s="7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  <c r="I63" s="18"/>
      <c r="J63" s="18"/>
    </row>
    <row r="64" spans="1:12" x14ac:dyDescent="0.25">
      <c r="A64" s="6"/>
      <c r="B64" s="7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x14ac:dyDescent="0.25">
      <c r="A65" s="6"/>
      <c r="B65" s="7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x14ac:dyDescent="0.25">
      <c r="A66" s="6"/>
      <c r="B66" s="7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ht="16.5" x14ac:dyDescent="0.25">
      <c r="A67" s="6"/>
      <c r="B67" s="8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x14ac:dyDescent="0.25">
      <c r="A68" s="6"/>
      <c r="B68" s="7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x14ac:dyDescent="0.25">
      <c r="A69" s="6"/>
      <c r="B69" s="7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x14ac:dyDescent="0.25">
      <c r="A70" s="31" t="s">
        <v>68</v>
      </c>
      <c r="B70" s="31"/>
      <c r="C70" s="4">
        <f>SUM(C71:C73)</f>
        <v>0</v>
      </c>
      <c r="D70" s="4">
        <f t="shared" ref="D70:H70" si="21">SUM(D71:D73)</f>
        <v>0</v>
      </c>
      <c r="E70" s="4">
        <f t="shared" si="21"/>
        <v>0</v>
      </c>
      <c r="F70" s="4">
        <f t="shared" si="21"/>
        <v>0</v>
      </c>
      <c r="G70" s="4">
        <f t="shared" si="21"/>
        <v>0</v>
      </c>
      <c r="H70" s="4">
        <f t="shared" si="21"/>
        <v>0</v>
      </c>
    </row>
    <row r="71" spans="1:8" x14ac:dyDescent="0.25">
      <c r="A71" s="6"/>
      <c r="B71" s="7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x14ac:dyDescent="0.25">
      <c r="A72" s="6"/>
      <c r="B72" s="7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x14ac:dyDescent="0.25">
      <c r="A73" s="6"/>
      <c r="B73" s="7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x14ac:dyDescent="0.25">
      <c r="A74" s="31" t="s">
        <v>72</v>
      </c>
      <c r="B74" s="31"/>
      <c r="C74" s="4">
        <f>SUM(C75:C81)</f>
        <v>1091696.73</v>
      </c>
      <c r="D74" s="4">
        <f t="shared" ref="D74:H74" si="22">SUM(D75:D81)</f>
        <v>-1091696.7299999967</v>
      </c>
      <c r="E74" s="4">
        <f t="shared" si="22"/>
        <v>3.2596290111541748E-9</v>
      </c>
      <c r="F74" s="4">
        <f t="shared" si="22"/>
        <v>0</v>
      </c>
      <c r="G74" s="4">
        <f t="shared" si="22"/>
        <v>0</v>
      </c>
      <c r="H74" s="4">
        <f t="shared" si="22"/>
        <v>3.2596290111541748E-9</v>
      </c>
    </row>
    <row r="75" spans="1:8" x14ac:dyDescent="0.25">
      <c r="A75" s="6"/>
      <c r="B75" s="7" t="s">
        <v>73</v>
      </c>
      <c r="C75" s="1">
        <v>0</v>
      </c>
      <c r="D75" s="1">
        <v>0</v>
      </c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x14ac:dyDescent="0.25">
      <c r="A76" s="6"/>
      <c r="B76" s="7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x14ac:dyDescent="0.25">
      <c r="A77" s="6"/>
      <c r="B77" s="7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x14ac:dyDescent="0.25">
      <c r="A78" s="6"/>
      <c r="B78" s="7" t="s">
        <v>76</v>
      </c>
      <c r="C78" s="1">
        <v>0</v>
      </c>
      <c r="D78" s="1">
        <v>0</v>
      </c>
      <c r="E78" s="1">
        <f t="shared" si="23"/>
        <v>0</v>
      </c>
      <c r="F78" s="1">
        <v>0</v>
      </c>
      <c r="G78" s="1">
        <v>0</v>
      </c>
      <c r="H78" s="1">
        <f t="shared" si="24"/>
        <v>0</v>
      </c>
    </row>
    <row r="79" spans="1:8" x14ac:dyDescent="0.25">
      <c r="A79" s="6"/>
      <c r="B79" s="7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x14ac:dyDescent="0.25">
      <c r="A80" s="6"/>
      <c r="B80" s="7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14" x14ac:dyDescent="0.25">
      <c r="A81" s="6"/>
      <c r="B81" s="7" t="s">
        <v>79</v>
      </c>
      <c r="C81" s="1">
        <v>1091696.73</v>
      </c>
      <c r="D81" s="1">
        <v>-1091696.7299999967</v>
      </c>
      <c r="E81" s="1">
        <f t="shared" si="23"/>
        <v>3.2596290111541748E-9</v>
      </c>
      <c r="F81" s="16">
        <v>0</v>
      </c>
      <c r="G81" s="16">
        <v>0</v>
      </c>
      <c r="H81" s="1">
        <f t="shared" si="24"/>
        <v>3.2596290111541748E-9</v>
      </c>
    </row>
    <row r="82" spans="1:14" x14ac:dyDescent="0.25">
      <c r="A82" s="31"/>
      <c r="B82" s="31"/>
      <c r="C82" s="4"/>
      <c r="D82" s="1">
        <v>0</v>
      </c>
      <c r="E82" s="1">
        <f t="shared" si="23"/>
        <v>0</v>
      </c>
      <c r="F82" s="4"/>
      <c r="G82" s="4"/>
      <c r="H82" s="4"/>
    </row>
    <row r="83" spans="1:14" x14ac:dyDescent="0.25">
      <c r="A83" s="46" t="s">
        <v>80</v>
      </c>
      <c r="B83" s="46"/>
      <c r="C83" s="14">
        <f>SUM(C84,C92,C102,C112,C122,C132,C136,C144,C148)</f>
        <v>35000000</v>
      </c>
      <c r="D83" s="14">
        <f>SUM(D84,D92,D102,D112,D122,D132,D136,D144,D148)</f>
        <v>-6261272.2600000035</v>
      </c>
      <c r="E83" s="14">
        <f>SUM(E84,E92,E102,E112,E122,E132,E136,E144,E148)</f>
        <v>28738727.739999995</v>
      </c>
      <c r="F83" s="14">
        <f t="shared" ref="F83:H83" si="25">SUM(F84,F92,F102,F112,F122,F132,F136,F144,F148)</f>
        <v>28738727.740000002</v>
      </c>
      <c r="G83" s="14">
        <f t="shared" si="25"/>
        <v>28222087.690000001</v>
      </c>
      <c r="H83" s="14">
        <f t="shared" si="25"/>
        <v>0</v>
      </c>
      <c r="I83" s="20"/>
      <c r="J83" s="20"/>
      <c r="N83">
        <v>8698842.0399999991</v>
      </c>
    </row>
    <row r="84" spans="1:14" x14ac:dyDescent="0.25">
      <c r="A84" s="31" t="s">
        <v>9</v>
      </c>
      <c r="B84" s="31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  <c r="I84" s="18"/>
      <c r="J84" s="18"/>
      <c r="K84" s="18"/>
      <c r="L84" s="18"/>
      <c r="M84" s="18"/>
      <c r="N84" s="18">
        <f t="shared" ref="N84" si="27">+H83-N83</f>
        <v>-8698842.0399999991</v>
      </c>
    </row>
    <row r="85" spans="1:14" x14ac:dyDescent="0.25">
      <c r="A85" s="6"/>
      <c r="B85" s="7" t="s">
        <v>10</v>
      </c>
      <c r="C85" s="1"/>
      <c r="D85" s="1"/>
      <c r="E85" s="1"/>
      <c r="F85" s="1"/>
      <c r="G85" s="1"/>
      <c r="H85" s="1"/>
    </row>
    <row r="86" spans="1:14" x14ac:dyDescent="0.25">
      <c r="A86" s="6"/>
      <c r="B86" s="7" t="s">
        <v>11</v>
      </c>
      <c r="C86" s="1"/>
      <c r="D86" s="1"/>
      <c r="E86" s="1"/>
      <c r="F86" s="1"/>
      <c r="G86" s="1"/>
      <c r="H86" s="1"/>
    </row>
    <row r="87" spans="1:14" x14ac:dyDescent="0.25">
      <c r="A87" s="6"/>
      <c r="B87" s="7" t="s">
        <v>12</v>
      </c>
      <c r="C87" s="1"/>
      <c r="D87" s="1"/>
      <c r="E87" s="1"/>
      <c r="F87" s="1"/>
      <c r="G87" s="1"/>
      <c r="H87" s="1"/>
    </row>
    <row r="88" spans="1:14" x14ac:dyDescent="0.25">
      <c r="A88" s="6"/>
      <c r="B88" s="7" t="s">
        <v>13</v>
      </c>
      <c r="C88" s="1"/>
      <c r="D88" s="1"/>
      <c r="E88" s="1"/>
      <c r="F88" s="1"/>
      <c r="G88" s="1"/>
      <c r="H88" s="1"/>
    </row>
    <row r="89" spans="1:14" x14ac:dyDescent="0.25">
      <c r="A89" s="6"/>
      <c r="B89" s="7" t="s">
        <v>14</v>
      </c>
      <c r="C89" s="1"/>
      <c r="D89" s="1"/>
      <c r="E89" s="1"/>
      <c r="F89" s="1"/>
      <c r="G89" s="1"/>
      <c r="H89" s="1"/>
    </row>
    <row r="90" spans="1:14" x14ac:dyDescent="0.25">
      <c r="A90" s="6"/>
      <c r="B90" s="7" t="s">
        <v>15</v>
      </c>
      <c r="C90" s="1"/>
      <c r="D90" s="1"/>
      <c r="E90" s="1"/>
      <c r="F90" s="1"/>
      <c r="G90" s="1"/>
      <c r="H90" s="1"/>
    </row>
    <row r="91" spans="1:14" x14ac:dyDescent="0.25">
      <c r="A91" s="6"/>
      <c r="B91" s="7" t="s">
        <v>16</v>
      </c>
      <c r="C91" s="1"/>
      <c r="D91" s="1"/>
      <c r="E91" s="1"/>
      <c r="F91" s="1"/>
      <c r="G91" s="1"/>
      <c r="H91" s="1"/>
    </row>
    <row r="92" spans="1:14" x14ac:dyDescent="0.25">
      <c r="A92" s="31" t="s">
        <v>17</v>
      </c>
      <c r="B92" s="31"/>
      <c r="C92" s="4">
        <f>SUM(C93:C101)</f>
        <v>10500000</v>
      </c>
      <c r="D92" s="4">
        <f t="shared" ref="D92:H92" si="28">SUM(D93:D101)</f>
        <v>-9259343.8500000015</v>
      </c>
      <c r="E92" s="4">
        <f t="shared" si="28"/>
        <v>1240656.1499999985</v>
      </c>
      <c r="F92" s="4">
        <f t="shared" si="28"/>
        <v>1240656.1499999999</v>
      </c>
      <c r="G92" s="4">
        <f t="shared" si="28"/>
        <v>724016.1</v>
      </c>
      <c r="H92" s="4">
        <f t="shared" si="28"/>
        <v>0</v>
      </c>
    </row>
    <row r="93" spans="1:14" x14ac:dyDescent="0.25">
      <c r="A93" s="6"/>
      <c r="B93" s="7" t="s">
        <v>18</v>
      </c>
      <c r="C93" s="1"/>
      <c r="D93" s="1"/>
      <c r="E93" s="1"/>
      <c r="F93" s="1"/>
      <c r="G93" s="1"/>
      <c r="H93" s="1"/>
    </row>
    <row r="94" spans="1:14" x14ac:dyDescent="0.25">
      <c r="A94" s="6"/>
      <c r="B94" s="7" t="s">
        <v>19</v>
      </c>
      <c r="C94" s="1"/>
      <c r="D94" s="1"/>
      <c r="E94" s="1"/>
      <c r="F94" s="1"/>
      <c r="G94" s="1"/>
      <c r="H94" s="1"/>
    </row>
    <row r="95" spans="1:14" x14ac:dyDescent="0.25">
      <c r="A95" s="6"/>
      <c r="B95" s="7" t="s">
        <v>20</v>
      </c>
      <c r="C95" s="1"/>
      <c r="D95" s="1"/>
      <c r="E95" s="1"/>
      <c r="F95" s="1"/>
      <c r="G95" s="1"/>
      <c r="H95" s="1"/>
    </row>
    <row r="96" spans="1:14" x14ac:dyDescent="0.25">
      <c r="A96" s="6"/>
      <c r="B96" s="7" t="s">
        <v>21</v>
      </c>
      <c r="C96" s="1"/>
      <c r="D96" s="1"/>
      <c r="E96" s="1">
        <f t="shared" ref="E96:E97" si="29">+C96+D96</f>
        <v>0</v>
      </c>
      <c r="F96" s="1"/>
      <c r="G96" s="1"/>
      <c r="H96" s="1"/>
    </row>
    <row r="97" spans="1:10" x14ac:dyDescent="0.25">
      <c r="A97" s="6"/>
      <c r="B97" s="7" t="s">
        <v>22</v>
      </c>
      <c r="C97" s="1">
        <v>10500000</v>
      </c>
      <c r="D97" s="21">
        <v>-9259343.8500000015</v>
      </c>
      <c r="E97" s="1">
        <f t="shared" si="29"/>
        <v>1240656.1499999985</v>
      </c>
      <c r="F97" s="21">
        <v>1240656.1499999999</v>
      </c>
      <c r="G97" s="21">
        <v>724016.1</v>
      </c>
      <c r="H97" s="1">
        <f>+E97-F97</f>
        <v>0</v>
      </c>
      <c r="J97" s="18"/>
    </row>
    <row r="98" spans="1:10" x14ac:dyDescent="0.25">
      <c r="A98" s="6"/>
      <c r="B98" s="7" t="s">
        <v>23</v>
      </c>
      <c r="C98" s="1"/>
      <c r="D98" s="1"/>
      <c r="E98" s="1"/>
      <c r="F98" s="1"/>
      <c r="G98" s="1"/>
      <c r="H98" s="1"/>
    </row>
    <row r="99" spans="1:10" x14ac:dyDescent="0.25">
      <c r="A99" s="6"/>
      <c r="B99" s="7" t="s">
        <v>24</v>
      </c>
      <c r="C99" s="1"/>
      <c r="D99" s="1"/>
      <c r="E99" s="1"/>
      <c r="F99" s="1"/>
      <c r="G99" s="1"/>
      <c r="H99" s="1"/>
    </row>
    <row r="100" spans="1:10" x14ac:dyDescent="0.25">
      <c r="A100" s="6"/>
      <c r="B100" s="7" t="s">
        <v>25</v>
      </c>
      <c r="C100" s="1"/>
      <c r="D100" s="1"/>
      <c r="E100" s="1"/>
      <c r="F100" s="1"/>
      <c r="G100" s="1"/>
      <c r="H100" s="1"/>
    </row>
    <row r="101" spans="1:10" x14ac:dyDescent="0.25">
      <c r="A101" s="6"/>
      <c r="B101" s="7" t="s">
        <v>26</v>
      </c>
      <c r="C101" s="1"/>
      <c r="D101" s="1"/>
      <c r="E101" s="1">
        <f t="shared" ref="E101" si="30">+C101+D101</f>
        <v>0</v>
      </c>
      <c r="F101" s="1"/>
      <c r="G101" s="1"/>
      <c r="H101" s="1"/>
    </row>
    <row r="102" spans="1:10" x14ac:dyDescent="0.25">
      <c r="A102" s="31" t="s">
        <v>27</v>
      </c>
      <c r="B102" s="31"/>
      <c r="C102" s="4">
        <f>SUM(C103:C111)</f>
        <v>10500000</v>
      </c>
      <c r="D102" s="4">
        <f t="shared" ref="D102:H102" si="31">SUM(D103:D111)</f>
        <v>-4068992.33</v>
      </c>
      <c r="E102" s="4">
        <f t="shared" si="31"/>
        <v>6431007.6699999999</v>
      </c>
      <c r="F102" s="4">
        <f t="shared" si="31"/>
        <v>6431007.6699999999</v>
      </c>
      <c r="G102" s="11">
        <f t="shared" si="31"/>
        <v>6431007.6699999999</v>
      </c>
      <c r="H102" s="11">
        <f t="shared" si="31"/>
        <v>0</v>
      </c>
    </row>
    <row r="103" spans="1:10" x14ac:dyDescent="0.25">
      <c r="A103" s="6"/>
      <c r="B103" s="7" t="s">
        <v>28</v>
      </c>
      <c r="C103" s="1">
        <v>10500000</v>
      </c>
      <c r="D103" s="1">
        <v>-4068992.33</v>
      </c>
      <c r="E103" s="1">
        <f>+C103+D103</f>
        <v>6431007.6699999999</v>
      </c>
      <c r="F103" s="1">
        <v>6431007.6699999999</v>
      </c>
      <c r="G103" s="12">
        <v>6431007.6699999999</v>
      </c>
      <c r="H103" s="12">
        <f>+E103-F103</f>
        <v>0</v>
      </c>
    </row>
    <row r="104" spans="1:10" x14ac:dyDescent="0.25">
      <c r="A104" s="6"/>
      <c r="B104" s="7" t="s">
        <v>29</v>
      </c>
      <c r="C104" s="1"/>
      <c r="D104" s="1"/>
      <c r="E104" s="1"/>
      <c r="F104" s="1"/>
      <c r="G104" s="1"/>
      <c r="H104" s="1"/>
      <c r="I104" s="18"/>
    </row>
    <row r="105" spans="1:10" x14ac:dyDescent="0.25">
      <c r="A105" s="6"/>
      <c r="B105" s="7" t="s">
        <v>30</v>
      </c>
      <c r="C105" s="1"/>
      <c r="D105" s="1"/>
      <c r="E105" s="1"/>
      <c r="F105" s="1"/>
      <c r="G105" s="1"/>
      <c r="H105" s="1"/>
    </row>
    <row r="106" spans="1:10" x14ac:dyDescent="0.25">
      <c r="A106" s="6"/>
      <c r="B106" s="7" t="s">
        <v>31</v>
      </c>
      <c r="C106" s="1"/>
      <c r="D106" s="1"/>
      <c r="E106" s="1"/>
      <c r="F106" s="1"/>
      <c r="G106" s="1"/>
      <c r="H106" s="1"/>
    </row>
    <row r="107" spans="1:10" x14ac:dyDescent="0.25">
      <c r="A107" s="6"/>
      <c r="B107" s="7" t="s">
        <v>32</v>
      </c>
      <c r="C107" s="1"/>
      <c r="D107" s="1"/>
      <c r="E107" s="1"/>
      <c r="F107" s="1"/>
      <c r="G107" s="1"/>
      <c r="H107" s="1"/>
    </row>
    <row r="108" spans="1:10" x14ac:dyDescent="0.25">
      <c r="A108" s="6"/>
      <c r="B108" s="7" t="s">
        <v>33</v>
      </c>
      <c r="C108" s="1"/>
      <c r="D108" s="1"/>
      <c r="E108" s="1"/>
      <c r="F108" s="1"/>
      <c r="G108" s="1"/>
      <c r="H108" s="1"/>
    </row>
    <row r="109" spans="1:10" x14ac:dyDescent="0.25">
      <c r="A109" s="6"/>
      <c r="B109" s="7" t="s">
        <v>34</v>
      </c>
      <c r="C109" s="1"/>
      <c r="D109" s="1"/>
      <c r="E109" s="1"/>
      <c r="F109" s="1"/>
      <c r="G109" s="1"/>
      <c r="H109" s="1"/>
    </row>
    <row r="110" spans="1:10" x14ac:dyDescent="0.25">
      <c r="A110" s="6"/>
      <c r="B110" s="7" t="s">
        <v>35</v>
      </c>
      <c r="C110" s="1"/>
      <c r="D110" s="1"/>
      <c r="E110" s="1"/>
      <c r="F110" s="1"/>
      <c r="G110" s="1"/>
      <c r="H110" s="1"/>
    </row>
    <row r="111" spans="1:10" x14ac:dyDescent="0.25">
      <c r="A111" s="6"/>
      <c r="B111" s="7" t="s">
        <v>36</v>
      </c>
      <c r="C111" s="1"/>
      <c r="D111" s="1"/>
      <c r="E111" s="1"/>
      <c r="F111" s="1"/>
      <c r="G111" s="1"/>
      <c r="H111" s="1"/>
    </row>
    <row r="112" spans="1:10" x14ac:dyDescent="0.25">
      <c r="A112" s="41" t="s">
        <v>37</v>
      </c>
      <c r="B112" s="41"/>
      <c r="C112" s="1">
        <f>SUM(C113:C121)</f>
        <v>0</v>
      </c>
      <c r="D112" s="1">
        <f t="shared" ref="D112:H112" si="32">SUM(D113:D121)</f>
        <v>0</v>
      </c>
      <c r="E112" s="1">
        <f t="shared" si="32"/>
        <v>0</v>
      </c>
      <c r="F112" s="1">
        <f t="shared" si="32"/>
        <v>0</v>
      </c>
      <c r="G112" s="1">
        <f t="shared" si="32"/>
        <v>0</v>
      </c>
      <c r="H112" s="1">
        <f t="shared" si="32"/>
        <v>0</v>
      </c>
    </row>
    <row r="113" spans="1:8" x14ac:dyDescent="0.25">
      <c r="A113" s="6"/>
      <c r="B113" s="7" t="s">
        <v>38</v>
      </c>
      <c r="C113" s="1"/>
      <c r="D113" s="1"/>
      <c r="E113" s="1"/>
      <c r="F113" s="1"/>
      <c r="G113" s="1"/>
      <c r="H113" s="1"/>
    </row>
    <row r="114" spans="1:8" x14ac:dyDescent="0.25">
      <c r="A114" s="6"/>
      <c r="B114" s="7" t="s">
        <v>39</v>
      </c>
      <c r="C114" s="1"/>
      <c r="D114" s="1"/>
      <c r="E114" s="1"/>
      <c r="F114" s="1"/>
      <c r="G114" s="1"/>
      <c r="H114" s="1"/>
    </row>
    <row r="115" spans="1:8" x14ac:dyDescent="0.25">
      <c r="A115" s="6"/>
      <c r="B115" s="7" t="s">
        <v>40</v>
      </c>
      <c r="C115" s="1"/>
      <c r="D115" s="1"/>
      <c r="E115" s="1"/>
      <c r="F115" s="1"/>
      <c r="G115" s="1"/>
      <c r="H115" s="1"/>
    </row>
    <row r="116" spans="1:8" x14ac:dyDescent="0.25">
      <c r="A116" s="6"/>
      <c r="B116" s="7" t="s">
        <v>41</v>
      </c>
      <c r="C116" s="1"/>
      <c r="D116" s="1"/>
      <c r="E116" s="1"/>
      <c r="F116" s="1"/>
      <c r="G116" s="1"/>
      <c r="H116" s="1"/>
    </row>
    <row r="117" spans="1:8" x14ac:dyDescent="0.25">
      <c r="A117" s="6"/>
      <c r="B117" s="7" t="s">
        <v>42</v>
      </c>
      <c r="C117" s="1"/>
      <c r="D117" s="1"/>
      <c r="E117" s="1"/>
      <c r="F117" s="1"/>
      <c r="G117" s="1"/>
      <c r="H117" s="1"/>
    </row>
    <row r="118" spans="1:8" x14ac:dyDescent="0.25">
      <c r="A118" s="6"/>
      <c r="B118" s="7" t="s">
        <v>43</v>
      </c>
      <c r="C118" s="1"/>
      <c r="D118" s="1"/>
      <c r="E118" s="1"/>
      <c r="F118" s="1"/>
      <c r="G118" s="1"/>
      <c r="H118" s="1"/>
    </row>
    <row r="119" spans="1:8" x14ac:dyDescent="0.25">
      <c r="A119" s="6"/>
      <c r="B119" s="7" t="s">
        <v>44</v>
      </c>
      <c r="C119" s="1"/>
      <c r="D119" s="1"/>
      <c r="E119" s="1"/>
      <c r="F119" s="1"/>
      <c r="G119" s="1"/>
      <c r="H119" s="1"/>
    </row>
    <row r="120" spans="1:8" x14ac:dyDescent="0.25">
      <c r="A120" s="6"/>
      <c r="B120" s="7" t="s">
        <v>45</v>
      </c>
      <c r="C120" s="1"/>
      <c r="D120" s="1"/>
      <c r="E120" s="1"/>
      <c r="F120" s="1"/>
      <c r="G120" s="1"/>
      <c r="H120" s="1"/>
    </row>
    <row r="121" spans="1:8" x14ac:dyDescent="0.25">
      <c r="A121" s="6"/>
      <c r="B121" s="7" t="s">
        <v>46</v>
      </c>
      <c r="C121" s="1"/>
      <c r="D121" s="1"/>
      <c r="E121" s="1"/>
      <c r="F121" s="1"/>
      <c r="G121" s="1"/>
      <c r="H121" s="1"/>
    </row>
    <row r="122" spans="1:8" x14ac:dyDescent="0.25">
      <c r="A122" s="31" t="s">
        <v>47</v>
      </c>
      <c r="B122" s="31"/>
      <c r="C122" s="1">
        <f>SUM(C123:C131)</f>
        <v>0</v>
      </c>
      <c r="D122" s="1">
        <f t="shared" ref="D122:H122" si="33">SUM(D123:D131)</f>
        <v>0</v>
      </c>
      <c r="E122" s="1">
        <f t="shared" si="33"/>
        <v>0</v>
      </c>
      <c r="F122" s="1">
        <f t="shared" si="33"/>
        <v>0</v>
      </c>
      <c r="G122" s="1">
        <f t="shared" si="33"/>
        <v>0</v>
      </c>
      <c r="H122" s="1">
        <f t="shared" si="33"/>
        <v>0</v>
      </c>
    </row>
    <row r="123" spans="1:8" x14ac:dyDescent="0.25">
      <c r="A123" s="6"/>
      <c r="B123" s="7" t="s">
        <v>48</v>
      </c>
      <c r="C123" s="1"/>
      <c r="D123" s="1"/>
      <c r="E123" s="1"/>
      <c r="F123" s="1"/>
      <c r="G123" s="1"/>
      <c r="H123" s="1"/>
    </row>
    <row r="124" spans="1:8" x14ac:dyDescent="0.25">
      <c r="A124" s="6"/>
      <c r="B124" s="7" t="s">
        <v>49</v>
      </c>
      <c r="C124" s="1"/>
      <c r="D124" s="1"/>
      <c r="E124" s="1"/>
      <c r="F124" s="1"/>
      <c r="G124" s="1"/>
      <c r="H124" s="1"/>
    </row>
    <row r="125" spans="1:8" x14ac:dyDescent="0.25">
      <c r="A125" s="6"/>
      <c r="B125" s="7" t="s">
        <v>50</v>
      </c>
      <c r="C125" s="1"/>
      <c r="D125" s="1"/>
      <c r="E125" s="1"/>
      <c r="F125" s="1"/>
      <c r="G125" s="1"/>
      <c r="H125" s="1"/>
    </row>
    <row r="126" spans="1:8" x14ac:dyDescent="0.25">
      <c r="A126" s="6"/>
      <c r="B126" s="7" t="s">
        <v>51</v>
      </c>
      <c r="C126" s="1"/>
      <c r="D126" s="1"/>
      <c r="E126" s="1"/>
      <c r="F126" s="1"/>
      <c r="G126" s="1"/>
      <c r="H126" s="1"/>
    </row>
    <row r="127" spans="1:8" x14ac:dyDescent="0.25">
      <c r="A127" s="6"/>
      <c r="B127" s="7" t="s">
        <v>52</v>
      </c>
      <c r="C127" s="1"/>
      <c r="D127" s="1"/>
      <c r="E127" s="1"/>
      <c r="F127" s="1"/>
      <c r="G127" s="1"/>
      <c r="H127" s="1"/>
    </row>
    <row r="128" spans="1:8" x14ac:dyDescent="0.25">
      <c r="A128" s="6"/>
      <c r="B128" s="7" t="s">
        <v>53</v>
      </c>
      <c r="C128" s="1"/>
      <c r="D128" s="1">
        <v>0</v>
      </c>
      <c r="E128" s="1">
        <f t="shared" ref="E128" si="34">+C128+D128</f>
        <v>0</v>
      </c>
      <c r="F128" s="1"/>
      <c r="G128" s="1"/>
      <c r="H128" s="1"/>
    </row>
    <row r="129" spans="1:9" x14ac:dyDescent="0.25">
      <c r="A129" s="6"/>
      <c r="B129" s="7" t="s">
        <v>54</v>
      </c>
      <c r="C129" s="1"/>
      <c r="D129" s="1"/>
      <c r="E129" s="1"/>
      <c r="F129" s="1"/>
      <c r="G129" s="1"/>
      <c r="H129" s="1"/>
    </row>
    <row r="130" spans="1:9" x14ac:dyDescent="0.25">
      <c r="A130" s="6"/>
      <c r="B130" s="7" t="s">
        <v>55</v>
      </c>
      <c r="C130" s="1"/>
      <c r="D130" s="1"/>
      <c r="E130" s="1"/>
      <c r="F130" s="1"/>
      <c r="G130" s="1"/>
      <c r="H130" s="1"/>
    </row>
    <row r="131" spans="1:9" x14ac:dyDescent="0.25">
      <c r="A131" s="6"/>
      <c r="B131" s="7" t="s">
        <v>56</v>
      </c>
      <c r="C131" s="1"/>
      <c r="D131" s="1"/>
      <c r="E131" s="1"/>
      <c r="F131" s="1"/>
      <c r="G131" s="1"/>
      <c r="H131" s="1"/>
    </row>
    <row r="132" spans="1:9" x14ac:dyDescent="0.25">
      <c r="A132" s="31" t="s">
        <v>57</v>
      </c>
      <c r="B132" s="31"/>
      <c r="C132" s="4">
        <f>SUM(C133:C135)</f>
        <v>14000000</v>
      </c>
      <c r="D132" s="4">
        <f t="shared" ref="D132:H132" si="35">SUM(D133:D135)</f>
        <v>7067063.9199999981</v>
      </c>
      <c r="E132" s="4">
        <f t="shared" si="35"/>
        <v>21067063.919999998</v>
      </c>
      <c r="F132" s="4">
        <f t="shared" si="35"/>
        <v>21067063.920000002</v>
      </c>
      <c r="G132" s="4">
        <f t="shared" si="35"/>
        <v>21067063.920000002</v>
      </c>
      <c r="H132" s="4">
        <f t="shared" si="35"/>
        <v>0</v>
      </c>
    </row>
    <row r="133" spans="1:9" x14ac:dyDescent="0.25">
      <c r="A133" s="6"/>
      <c r="B133" s="7" t="s">
        <v>58</v>
      </c>
      <c r="C133" s="1">
        <v>14000000</v>
      </c>
      <c r="D133" s="21">
        <v>5261563.9199999981</v>
      </c>
      <c r="E133" s="1">
        <f t="shared" ref="E133:E135" si="36">+C133+D133</f>
        <v>19261563.919999998</v>
      </c>
      <c r="F133" s="21">
        <v>19261563.920000002</v>
      </c>
      <c r="G133" s="21">
        <v>19261563.920000002</v>
      </c>
      <c r="H133" s="1">
        <f>+E133-F133</f>
        <v>0</v>
      </c>
    </row>
    <row r="134" spans="1:9" x14ac:dyDescent="0.25">
      <c r="A134" s="6"/>
      <c r="B134" s="7" t="s">
        <v>59</v>
      </c>
      <c r="C134" s="1"/>
      <c r="D134" s="1"/>
      <c r="E134" s="1">
        <f t="shared" si="36"/>
        <v>0</v>
      </c>
      <c r="F134" s="1"/>
      <c r="G134" s="1"/>
      <c r="H134" s="1">
        <f t="shared" ref="H134:H135" si="37">+E134-F134</f>
        <v>0</v>
      </c>
      <c r="I134" s="18"/>
    </row>
    <row r="135" spans="1:9" x14ac:dyDescent="0.25">
      <c r="A135" s="6"/>
      <c r="B135" s="7" t="s">
        <v>60</v>
      </c>
      <c r="C135" s="1"/>
      <c r="D135" s="1">
        <v>1805500</v>
      </c>
      <c r="E135" s="1">
        <f t="shared" si="36"/>
        <v>1805500</v>
      </c>
      <c r="F135" s="1">
        <v>1805500</v>
      </c>
      <c r="G135" s="1">
        <v>1805500</v>
      </c>
      <c r="H135" s="1">
        <f t="shared" si="37"/>
        <v>0</v>
      </c>
    </row>
    <row r="136" spans="1:9" x14ac:dyDescent="0.25">
      <c r="A136" s="31" t="s">
        <v>61</v>
      </c>
      <c r="B136" s="31"/>
      <c r="C136" s="1">
        <f t="shared" ref="C136:H136" si="38">SUM(C137:C143)</f>
        <v>0</v>
      </c>
      <c r="D136" s="1">
        <f t="shared" si="38"/>
        <v>0</v>
      </c>
      <c r="E136" s="1">
        <f t="shared" si="38"/>
        <v>0</v>
      </c>
      <c r="F136" s="1">
        <f t="shared" si="38"/>
        <v>0</v>
      </c>
      <c r="G136" s="1">
        <f t="shared" si="38"/>
        <v>0</v>
      </c>
      <c r="H136" s="1">
        <f t="shared" si="38"/>
        <v>0</v>
      </c>
    </row>
    <row r="137" spans="1:9" x14ac:dyDescent="0.25">
      <c r="A137" s="6"/>
      <c r="B137" s="7" t="s">
        <v>62</v>
      </c>
      <c r="C137" s="1"/>
      <c r="D137" s="1"/>
      <c r="E137" s="1"/>
      <c r="F137" s="1"/>
      <c r="G137" s="1"/>
      <c r="H137" s="1"/>
    </row>
    <row r="138" spans="1:9" x14ac:dyDescent="0.25">
      <c r="A138" s="6"/>
      <c r="B138" s="7" t="s">
        <v>63</v>
      </c>
      <c r="C138" s="1"/>
      <c r="D138" s="1"/>
      <c r="E138" s="1"/>
      <c r="F138" s="1"/>
      <c r="G138" s="1"/>
      <c r="H138" s="1"/>
    </row>
    <row r="139" spans="1:9" x14ac:dyDescent="0.25">
      <c r="A139" s="6"/>
      <c r="B139" s="7" t="s">
        <v>64</v>
      </c>
      <c r="C139" s="1"/>
      <c r="D139" s="1"/>
      <c r="E139" s="1"/>
      <c r="F139" s="1"/>
      <c r="G139" s="1"/>
      <c r="H139" s="1"/>
    </row>
    <row r="140" spans="1:9" x14ac:dyDescent="0.25">
      <c r="A140" s="6"/>
      <c r="B140" s="7" t="s">
        <v>65</v>
      </c>
      <c r="C140" s="1"/>
      <c r="D140" s="1"/>
      <c r="E140" s="1"/>
      <c r="F140" s="1"/>
      <c r="G140" s="1"/>
      <c r="H140" s="1"/>
    </row>
    <row r="141" spans="1:9" ht="16.5" x14ac:dyDescent="0.25">
      <c r="A141" s="6"/>
      <c r="B141" s="8" t="s">
        <v>85</v>
      </c>
      <c r="C141" s="1"/>
      <c r="D141" s="1"/>
      <c r="E141" s="1"/>
      <c r="F141" s="1"/>
      <c r="G141" s="1"/>
      <c r="H141" s="1"/>
    </row>
    <row r="142" spans="1:9" x14ac:dyDescent="0.25">
      <c r="A142" s="6"/>
      <c r="B142" s="7" t="s">
        <v>66</v>
      </c>
      <c r="C142" s="1"/>
      <c r="D142" s="1"/>
      <c r="E142" s="1"/>
      <c r="F142" s="1"/>
      <c r="G142" s="1"/>
      <c r="H142" s="1"/>
    </row>
    <row r="143" spans="1:9" x14ac:dyDescent="0.25">
      <c r="A143" s="6"/>
      <c r="B143" s="7" t="s">
        <v>67</v>
      </c>
      <c r="C143" s="1"/>
      <c r="D143" s="1"/>
      <c r="E143" s="1"/>
      <c r="F143" s="1"/>
      <c r="G143" s="1"/>
      <c r="H143" s="1"/>
    </row>
    <row r="144" spans="1:9" x14ac:dyDescent="0.25">
      <c r="A144" s="31" t="s">
        <v>68</v>
      </c>
      <c r="B144" s="31"/>
      <c r="C144" s="1">
        <f>SUM(C145:C147)</f>
        <v>0</v>
      </c>
      <c r="D144" s="1">
        <f t="shared" ref="D144:H144" si="39">SUM(D145:D147)</f>
        <v>0</v>
      </c>
      <c r="E144" s="1">
        <f t="shared" si="39"/>
        <v>0</v>
      </c>
      <c r="F144" s="1">
        <f t="shared" si="39"/>
        <v>0</v>
      </c>
      <c r="G144" s="1">
        <f t="shared" si="39"/>
        <v>0</v>
      </c>
      <c r="H144" s="1">
        <f t="shared" si="39"/>
        <v>0</v>
      </c>
    </row>
    <row r="145" spans="1:8" x14ac:dyDescent="0.25">
      <c r="A145" s="6"/>
      <c r="B145" s="7" t="s">
        <v>69</v>
      </c>
      <c r="C145" s="1"/>
      <c r="D145" s="1"/>
      <c r="E145" s="1"/>
      <c r="F145" s="1"/>
      <c r="G145" s="1"/>
      <c r="H145" s="1"/>
    </row>
    <row r="146" spans="1:8" x14ac:dyDescent="0.25">
      <c r="A146" s="6"/>
      <c r="B146" s="7" t="s">
        <v>70</v>
      </c>
      <c r="C146" s="1"/>
      <c r="D146" s="1"/>
      <c r="E146" s="1"/>
      <c r="F146" s="1"/>
      <c r="G146" s="1"/>
      <c r="H146" s="1"/>
    </row>
    <row r="147" spans="1:8" x14ac:dyDescent="0.25">
      <c r="A147" s="6"/>
      <c r="B147" s="7" t="s">
        <v>71</v>
      </c>
      <c r="C147" s="1"/>
      <c r="D147" s="1"/>
      <c r="E147" s="1"/>
      <c r="F147" s="1"/>
      <c r="G147" s="1"/>
      <c r="H147" s="1"/>
    </row>
    <row r="148" spans="1:8" x14ac:dyDescent="0.25">
      <c r="A148" s="31" t="s">
        <v>72</v>
      </c>
      <c r="B148" s="31"/>
      <c r="C148" s="1">
        <f>SUM(C149:C155)</f>
        <v>0</v>
      </c>
      <c r="D148" s="1">
        <f t="shared" ref="D148:H148" si="40">SUM(D149:D155)</f>
        <v>0</v>
      </c>
      <c r="E148" s="1">
        <f t="shared" si="40"/>
        <v>0</v>
      </c>
      <c r="F148" s="1">
        <f t="shared" si="40"/>
        <v>0</v>
      </c>
      <c r="G148" s="1">
        <f t="shared" si="40"/>
        <v>0</v>
      </c>
      <c r="H148" s="1">
        <f t="shared" si="40"/>
        <v>0</v>
      </c>
    </row>
    <row r="149" spans="1:8" x14ac:dyDescent="0.25">
      <c r="A149" s="6"/>
      <c r="B149" s="7" t="s">
        <v>73</v>
      </c>
      <c r="C149" s="1"/>
      <c r="D149" s="1"/>
      <c r="E149" s="1"/>
      <c r="F149" s="1"/>
      <c r="G149" s="1"/>
      <c r="H149" s="1"/>
    </row>
    <row r="150" spans="1:8" x14ac:dyDescent="0.25">
      <c r="A150" s="6"/>
      <c r="B150" s="7" t="s">
        <v>74</v>
      </c>
      <c r="C150" s="1"/>
      <c r="D150" s="1"/>
      <c r="E150" s="1"/>
      <c r="F150" s="1"/>
      <c r="G150" s="1"/>
      <c r="H150" s="1"/>
    </row>
    <row r="151" spans="1:8" x14ac:dyDescent="0.25">
      <c r="A151" s="6"/>
      <c r="B151" s="7" t="s">
        <v>75</v>
      </c>
      <c r="C151" s="1"/>
      <c r="D151" s="1"/>
      <c r="E151" s="1"/>
      <c r="F151" s="1"/>
      <c r="G151" s="1"/>
      <c r="H151" s="1"/>
    </row>
    <row r="152" spans="1:8" x14ac:dyDescent="0.25">
      <c r="A152" s="6"/>
      <c r="B152" s="7" t="s">
        <v>76</v>
      </c>
      <c r="C152" s="1"/>
      <c r="D152" s="1"/>
      <c r="E152" s="1"/>
      <c r="F152" s="1"/>
      <c r="G152" s="1"/>
      <c r="H152" s="1"/>
    </row>
    <row r="153" spans="1:8" x14ac:dyDescent="0.25">
      <c r="A153" s="6"/>
      <c r="B153" s="7" t="s">
        <v>77</v>
      </c>
      <c r="C153" s="1"/>
      <c r="D153" s="1"/>
      <c r="E153" s="1"/>
      <c r="F153" s="1"/>
      <c r="G153" s="1"/>
      <c r="H153" s="1"/>
    </row>
    <row r="154" spans="1:8" x14ac:dyDescent="0.25">
      <c r="A154" s="6"/>
      <c r="B154" s="7" t="s">
        <v>78</v>
      </c>
      <c r="C154" s="1"/>
      <c r="D154" s="1"/>
      <c r="E154" s="1"/>
      <c r="F154" s="1"/>
      <c r="G154" s="1"/>
      <c r="H154" s="1"/>
    </row>
    <row r="155" spans="1:8" x14ac:dyDescent="0.25">
      <c r="A155" s="6"/>
      <c r="B155" s="7" t="s">
        <v>79</v>
      </c>
      <c r="C155" s="1"/>
      <c r="D155" s="1"/>
      <c r="E155" s="1"/>
      <c r="F155" s="1"/>
      <c r="G155" s="1"/>
      <c r="H155" s="1"/>
    </row>
    <row r="156" spans="1:8" x14ac:dyDescent="0.25">
      <c r="A156" s="6"/>
      <c r="B156" s="7"/>
      <c r="C156" s="1"/>
      <c r="D156" s="1"/>
      <c r="E156" s="1"/>
      <c r="F156" s="1"/>
      <c r="G156" s="1"/>
      <c r="H156" s="1"/>
    </row>
    <row r="157" spans="1:8" x14ac:dyDescent="0.25">
      <c r="A157" s="45" t="s">
        <v>81</v>
      </c>
      <c r="B157" s="45"/>
      <c r="C157" s="13">
        <f t="shared" ref="C157:H157" si="41">SUM(C9,C83)</f>
        <v>876512843.98000002</v>
      </c>
      <c r="D157" s="13">
        <f t="shared" si="41"/>
        <v>-74653936.459999964</v>
      </c>
      <c r="E157" s="13">
        <f t="shared" si="41"/>
        <v>801858907.51999998</v>
      </c>
      <c r="F157" s="13">
        <f t="shared" si="41"/>
        <v>599493031.70999992</v>
      </c>
      <c r="G157" s="13">
        <f t="shared" si="41"/>
        <v>521850573.11000001</v>
      </c>
      <c r="H157" s="13">
        <f t="shared" si="41"/>
        <v>202365875.81000012</v>
      </c>
    </row>
    <row r="158" spans="1:8" ht="15.75" thickBot="1" x14ac:dyDescent="0.3">
      <c r="A158" s="9"/>
      <c r="B158" s="10"/>
      <c r="C158" s="5"/>
      <c r="D158" s="5"/>
      <c r="E158" s="5"/>
      <c r="F158" s="5"/>
      <c r="G158" s="5"/>
      <c r="H158" s="5"/>
    </row>
    <row r="160" spans="1:8" x14ac:dyDescent="0.25">
      <c r="C160" s="19"/>
      <c r="D160" s="19"/>
      <c r="E160" s="19"/>
      <c r="F160" s="19"/>
      <c r="G160" s="19"/>
      <c r="H160" s="19"/>
    </row>
    <row r="161" spans="3:8" x14ac:dyDescent="0.25">
      <c r="E161" s="19"/>
    </row>
    <row r="162" spans="3:8" x14ac:dyDescent="0.25">
      <c r="D162" s="18"/>
      <c r="F162" s="19"/>
      <c r="G162" s="19"/>
    </row>
    <row r="163" spans="3:8" x14ac:dyDescent="0.25">
      <c r="C163" s="19"/>
      <c r="D163" s="19"/>
      <c r="E163" s="19"/>
      <c r="F163" s="19"/>
      <c r="G163" s="19"/>
      <c r="H163" s="19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2021-11-09T00:10:56Z</cp:lastPrinted>
  <dcterms:created xsi:type="dcterms:W3CDTF">2016-10-14T15:00:32Z</dcterms:created>
  <dcterms:modified xsi:type="dcterms:W3CDTF">2024-10-23T21:59:40Z</dcterms:modified>
</cp:coreProperties>
</file>