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SUPUESTOS\Desktop\CUARTO TRIMESTRE PNT\XI. LEY DE DISCIPLINA FINANCIERA\"/>
    </mc:Choice>
  </mc:AlternateContent>
  <xr:revisionPtr revIDLastSave="0" documentId="13_ncr:1_{5841B903-878A-44B9-A9BD-F4155D6233D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o 6 a)" sheetId="30" r:id="rId1"/>
  </sheets>
  <definedNames>
    <definedName name="_xlnm.Print_Titles" localSheetId="0">'Formato 6 a)'!$1:$8</definedName>
  </definedNames>
  <calcPr calcId="191029"/>
</workbook>
</file>

<file path=xl/calcChain.xml><?xml version="1.0" encoding="utf-8"?>
<calcChain xmlns="http://schemas.openxmlformats.org/spreadsheetml/2006/main">
  <c r="H134" i="30" l="1"/>
  <c r="H135" i="30"/>
  <c r="E134" i="30"/>
  <c r="E135" i="30"/>
  <c r="E128" i="30" l="1"/>
  <c r="E101" i="30"/>
  <c r="E96" i="30"/>
  <c r="G58" i="30" l="1"/>
  <c r="F58" i="30"/>
  <c r="D58" i="30"/>
  <c r="G132" i="30"/>
  <c r="F132" i="30"/>
  <c r="D132" i="30"/>
  <c r="G10" i="30"/>
  <c r="F10" i="30"/>
  <c r="D10" i="30"/>
  <c r="G18" i="30"/>
  <c r="F18" i="30"/>
  <c r="D18" i="30"/>
  <c r="G28" i="30"/>
  <c r="F28" i="30"/>
  <c r="D28" i="30"/>
  <c r="G38" i="30"/>
  <c r="F38" i="30"/>
  <c r="D38" i="30"/>
  <c r="G48" i="30"/>
  <c r="F48" i="30"/>
  <c r="D48" i="30"/>
  <c r="G74" i="30"/>
  <c r="F74" i="30"/>
  <c r="D74" i="30"/>
  <c r="E82" i="30" l="1"/>
  <c r="E73" i="30"/>
  <c r="H73" i="30" s="1"/>
  <c r="E72" i="30"/>
  <c r="H72" i="30" s="1"/>
  <c r="E71" i="30"/>
  <c r="H71" i="30" s="1"/>
  <c r="E69" i="30"/>
  <c r="H69" i="30" s="1"/>
  <c r="E68" i="30"/>
  <c r="H68" i="30" s="1"/>
  <c r="E67" i="30"/>
  <c r="H67" i="30" s="1"/>
  <c r="E66" i="30"/>
  <c r="H66" i="30" s="1"/>
  <c r="E65" i="30"/>
  <c r="H65" i="30" s="1"/>
  <c r="E64" i="30"/>
  <c r="H64" i="30" s="1"/>
  <c r="E63" i="30"/>
  <c r="H63" i="30" s="1"/>
  <c r="E81" i="30" l="1"/>
  <c r="H81" i="30" s="1"/>
  <c r="E80" i="30"/>
  <c r="H80" i="30" s="1"/>
  <c r="E79" i="30"/>
  <c r="H79" i="30" s="1"/>
  <c r="E78" i="30"/>
  <c r="H78" i="30" s="1"/>
  <c r="E77" i="30"/>
  <c r="H77" i="30" s="1"/>
  <c r="E76" i="30"/>
  <c r="H76" i="30" s="1"/>
  <c r="E61" i="30"/>
  <c r="H61" i="30" s="1"/>
  <c r="E60" i="30"/>
  <c r="H60" i="30" s="1"/>
  <c r="E57" i="30"/>
  <c r="E56" i="30"/>
  <c r="E55" i="30"/>
  <c r="E54" i="30"/>
  <c r="E53" i="30"/>
  <c r="E52" i="30"/>
  <c r="H52" i="30" s="1"/>
  <c r="E51" i="30"/>
  <c r="E50" i="30"/>
  <c r="H50" i="30" s="1"/>
  <c r="E47" i="30"/>
  <c r="H47" i="30" s="1"/>
  <c r="E46" i="30"/>
  <c r="H46" i="30" s="1"/>
  <c r="E45" i="30"/>
  <c r="H45" i="30" s="1"/>
  <c r="E44" i="30"/>
  <c r="H44" i="30" s="1"/>
  <c r="E43" i="30"/>
  <c r="H43" i="30" s="1"/>
  <c r="E42" i="30"/>
  <c r="H42" i="30" s="1"/>
  <c r="E41" i="30"/>
  <c r="H41" i="30" s="1"/>
  <c r="E40" i="30"/>
  <c r="H40" i="30" s="1"/>
  <c r="E37" i="30"/>
  <c r="H37" i="30" s="1"/>
  <c r="E36" i="30"/>
  <c r="H36" i="30" s="1"/>
  <c r="E35" i="30"/>
  <c r="H35" i="30" s="1"/>
  <c r="E34" i="30"/>
  <c r="H34" i="30" s="1"/>
  <c r="E33" i="30"/>
  <c r="H33" i="30" s="1"/>
  <c r="E32" i="30"/>
  <c r="H32" i="30" s="1"/>
  <c r="E31" i="30"/>
  <c r="H31" i="30" s="1"/>
  <c r="E30" i="30"/>
  <c r="H30" i="30" s="1"/>
  <c r="E27" i="30"/>
  <c r="H27" i="30" s="1"/>
  <c r="E26" i="30"/>
  <c r="H26" i="30" s="1"/>
  <c r="E25" i="30"/>
  <c r="H25" i="30" s="1"/>
  <c r="E24" i="30"/>
  <c r="H24" i="30" s="1"/>
  <c r="E23" i="30"/>
  <c r="H23" i="30" s="1"/>
  <c r="E22" i="30"/>
  <c r="H22" i="30" s="1"/>
  <c r="E21" i="30"/>
  <c r="H21" i="30" s="1"/>
  <c r="E20" i="30"/>
  <c r="H20" i="30" s="1"/>
  <c r="E19" i="30"/>
  <c r="E17" i="30"/>
  <c r="H17" i="30" s="1"/>
  <c r="E16" i="30"/>
  <c r="H16" i="30" s="1"/>
  <c r="E15" i="30"/>
  <c r="H15" i="30" s="1"/>
  <c r="E14" i="30"/>
  <c r="H14" i="30" s="1"/>
  <c r="E13" i="30"/>
  <c r="H13" i="30" s="1"/>
  <c r="E12" i="30"/>
  <c r="H12" i="30" s="1"/>
  <c r="E18" i="30" l="1"/>
  <c r="E75" i="30"/>
  <c r="E59" i="30"/>
  <c r="E58" i="30" s="1"/>
  <c r="H57" i="30"/>
  <c r="H54" i="30"/>
  <c r="H51" i="30"/>
  <c r="E49" i="30"/>
  <c r="E29" i="30"/>
  <c r="H19" i="30"/>
  <c r="H18" i="30" s="1"/>
  <c r="H29" i="30" l="1"/>
  <c r="H28" i="30" s="1"/>
  <c r="E28" i="30"/>
  <c r="H49" i="30"/>
  <c r="E48" i="30"/>
  <c r="H75" i="30"/>
  <c r="H74" i="30" s="1"/>
  <c r="E74" i="30"/>
  <c r="H59" i="30"/>
  <c r="H58" i="30" s="1"/>
  <c r="G102" i="30"/>
  <c r="F102" i="30"/>
  <c r="D102" i="30"/>
  <c r="C102" i="30"/>
  <c r="E103" i="30"/>
  <c r="H103" i="30" s="1"/>
  <c r="H102" i="30" s="1"/>
  <c r="H148" i="30"/>
  <c r="G148" i="30"/>
  <c r="F148" i="30"/>
  <c r="E148" i="30"/>
  <c r="D148" i="30"/>
  <c r="C148" i="30"/>
  <c r="H144" i="30"/>
  <c r="G144" i="30"/>
  <c r="F144" i="30"/>
  <c r="E144" i="30"/>
  <c r="D144" i="30"/>
  <c r="C144" i="30"/>
  <c r="H136" i="30"/>
  <c r="G136" i="30"/>
  <c r="F136" i="30"/>
  <c r="E136" i="30"/>
  <c r="D136" i="30"/>
  <c r="C136" i="30"/>
  <c r="E133" i="30"/>
  <c r="C132" i="30"/>
  <c r="H122" i="30"/>
  <c r="G122" i="30"/>
  <c r="F122" i="30"/>
  <c r="D122" i="30"/>
  <c r="C122" i="30"/>
  <c r="H112" i="30"/>
  <c r="G112" i="30"/>
  <c r="F112" i="30"/>
  <c r="E112" i="30"/>
  <c r="D112" i="30"/>
  <c r="C112" i="30"/>
  <c r="E97" i="30"/>
  <c r="G92" i="30"/>
  <c r="F92" i="30"/>
  <c r="D92" i="30"/>
  <c r="C92" i="30"/>
  <c r="H84" i="30"/>
  <c r="G84" i="30"/>
  <c r="F84" i="30"/>
  <c r="D84" i="30"/>
  <c r="C84" i="30"/>
  <c r="C74" i="30"/>
  <c r="H70" i="30"/>
  <c r="G70" i="30"/>
  <c r="F70" i="30"/>
  <c r="E70" i="30"/>
  <c r="D70" i="30"/>
  <c r="C70" i="30"/>
  <c r="H62" i="30"/>
  <c r="G62" i="30"/>
  <c r="F62" i="30"/>
  <c r="E62" i="30"/>
  <c r="D62" i="30"/>
  <c r="C62" i="30"/>
  <c r="C58" i="30"/>
  <c r="H56" i="30"/>
  <c r="H55" i="30"/>
  <c r="H53" i="30"/>
  <c r="C48" i="30"/>
  <c r="E39" i="30"/>
  <c r="C38" i="30"/>
  <c r="C28" i="30"/>
  <c r="C18" i="30"/>
  <c r="E11" i="30"/>
  <c r="C10" i="30"/>
  <c r="E122" i="30"/>
  <c r="E84" i="30"/>
  <c r="H133" i="30" l="1"/>
  <c r="H132" i="30" s="1"/>
  <c r="E132" i="30"/>
  <c r="H11" i="30"/>
  <c r="H10" i="30" s="1"/>
  <c r="E10" i="30"/>
  <c r="H48" i="30"/>
  <c r="H39" i="30"/>
  <c r="H38" i="30" s="1"/>
  <c r="E38" i="30"/>
  <c r="D9" i="30"/>
  <c r="C83" i="30"/>
  <c r="D83" i="30"/>
  <c r="G83" i="30"/>
  <c r="F9" i="30"/>
  <c r="G9" i="30"/>
  <c r="C9" i="30"/>
  <c r="F83" i="30"/>
  <c r="H97" i="30"/>
  <c r="H92" i="30" s="1"/>
  <c r="H83" i="30" s="1"/>
  <c r="N84" i="30" s="1"/>
  <c r="E92" i="30"/>
  <c r="E102" i="30"/>
  <c r="E83" i="30" l="1"/>
  <c r="F157" i="30"/>
  <c r="G157" i="30"/>
  <c r="D157" i="30"/>
  <c r="H9" i="30"/>
  <c r="C157" i="30"/>
  <c r="E9" i="30"/>
  <c r="H157" i="30" l="1"/>
  <c r="E157" i="30"/>
</calcChain>
</file>

<file path=xl/sharedStrings.xml><?xml version="1.0" encoding="utf-8"?>
<sst xmlns="http://schemas.openxmlformats.org/spreadsheetml/2006/main" count="161" uniqueCount="89">
  <si>
    <t>(PESOS)</t>
  </si>
  <si>
    <t>Devengado</t>
  </si>
  <si>
    <t xml:space="preserve">Pagado </t>
  </si>
  <si>
    <t>Estado Analítico del Ejercicio del Presupuesto de Egresos Detallado - LDF</t>
  </si>
  <si>
    <t xml:space="preserve">Clasificación por Objeto del Gasto (Capítulo y Concepto) </t>
  </si>
  <si>
    <t>Egresos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</si>
  <si>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</si>
  <si>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</si>
  <si>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</si>
  <si>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</si>
  <si>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</si>
  <si>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</si>
  <si>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</si>
  <si>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</si>
  <si>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</si>
  <si>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</si>
  <si>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</si>
  <si>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</si>
  <si>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</si>
  <si>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</si>
  <si>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</si>
  <si>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</si>
  <si>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</si>
  <si>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</si>
  <si>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</si>
  <si>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</si>
  <si>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</si>
  <si>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</si>
  <si>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</si>
  <si>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</si>
  <si>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</si>
  <si>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</si>
  <si>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</si>
  <si>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</si>
  <si>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</si>
  <si>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</si>
  <si>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</si>
  <si>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</si>
  <si>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</si>
  <si>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</si>
  <si>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</si>
  <si>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</si>
  <si>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</si>
  <si>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</si>
  <si>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</si>
  <si>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</si>
  <si>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</si>
  <si>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</si>
  <si>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</si>
  <si>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</si>
  <si>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</si>
  <si>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</si>
  <si>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</si>
  <si>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</si>
  <si>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</si>
  <si>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</si>
  <si>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</si>
  <si>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</si>
  <si>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</si>
  <si>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</si>
  <si>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</si>
  <si>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</si>
  <si>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</si>
  <si>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</si>
  <si>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</si>
  <si>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</si>
  <si>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</si>
  <si>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</si>
  <si>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</si>
  <si>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</si>
  <si>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</si>
  <si>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</si>
  <si>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</si>
  <si>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</si>
  <si>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</si>
  <si>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</si>
  <si>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</si>
  <si>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</si>
  <si>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</si>
  <si>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</si>
  <si>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</si>
  <si>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</si>
  <si>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Aprobado                                               (d)</t>
  </si>
  <si>
    <t>Subejercicio                                     (e)</t>
  </si>
  <si>
    <t>COMISIÒN DE AGUA POTABLE Y ALCANTARILLADO DEL MUNICIPIO DE ACAPULCO</t>
  </si>
  <si>
    <t>g5) Inversiones en Fideicomisos, Mandatos y Otros Análogos 
Fideicomiso de Desastres Naturales (Informativo)</t>
  </si>
  <si>
    <t>Concepto (c)</t>
  </si>
  <si>
    <t>Formato 6 a) Estado Analítico del Ejercicio del Presupuesto de Egresos Detallado - LDF 
                       (Clasificación por Objeto del Gasto)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</si>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</sst>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_-* #,##0.00\ _€_-;\-* #,##0.00\ _€_-;_-* &quot;-&quot;??\ _€_-;_-@_-"/>
    <numFmt numFmtId="166" formatCode="#,##0.00_ ;\-#,##0.00\ "/>
  </numFmts>
  <fonts count="13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3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sz val="6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9" fillId="0" borderId="0"/>
    <xf numFmtId="0" fontId="4" fillId="0" borderId="0"/>
    <xf numFmtId="0" fontId="4" fillId="0" borderId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4" fillId="0" borderId="0" applyFont="0" applyFill="0" applyBorder="0" applyAlignment="0" applyProtection="0"/>
  </cellStyleXfs>
  <cellXfs count="48">
    <xf numFmtId="0" fontId="0" fillId="0" borderId="0" xfId="0"/>
    <xf numFmtId="43" fontId="2" fillId="0" borderId="11" xfId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43" fontId="1" fillId="0" borderId="11" xfId="1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166" fontId="1" fillId="0" borderId="11" xfId="1" applyNumberFormat="1" applyFont="1" applyFill="1" applyBorder="1" applyAlignment="1">
      <alignment horizontal="right" vertical="center"/>
    </xf>
    <xf numFmtId="166" fontId="2" fillId="0" borderId="11" xfId="1" applyNumberFormat="1" applyFont="1" applyFill="1" applyBorder="1" applyAlignment="1">
      <alignment horizontal="right" vertical="center"/>
    </xf>
    <xf numFmtId="44" fontId="12" fillId="0" borderId="11" xfId="2" applyFont="1" applyFill="1" applyBorder="1" applyAlignment="1">
      <alignment horizontal="center" vertical="center"/>
    </xf>
    <xf numFmtId="43" fontId="11" fillId="0" borderId="11" xfId="1" applyFont="1" applyFill="1" applyBorder="1" applyAlignment="1">
      <alignment horizontal="center" vertical="center"/>
    </xf>
    <xf numFmtId="43" fontId="11" fillId="0" borderId="10" xfId="1" applyFont="1" applyFill="1" applyBorder="1" applyAlignment="1">
      <alignment horizontal="center" vertical="center"/>
    </xf>
    <xf numFmtId="39" fontId="2" fillId="0" borderId="11" xfId="1" applyNumberFormat="1" applyFont="1" applyFill="1" applyBorder="1" applyAlignment="1">
      <alignment horizontal="right" vertical="center"/>
    </xf>
    <xf numFmtId="43" fontId="10" fillId="0" borderId="11" xfId="1" applyFont="1" applyFill="1" applyBorder="1"/>
    <xf numFmtId="43" fontId="0" fillId="0" borderId="0" xfId="0" applyNumberFormat="1"/>
    <xf numFmtId="44" fontId="0" fillId="0" borderId="0" xfId="0" applyNumberFormat="1"/>
    <xf numFmtId="43" fontId="0" fillId="0" borderId="0" xfId="1" applyFont="1" applyFill="1"/>
    <xf numFmtId="43" fontId="10" fillId="0" borderId="11" xfId="1" applyFont="1" applyFill="1" applyBorder="1" applyAlignment="1">
      <alignment horizontal="center" vertical="center"/>
    </xf>
    <xf numFmtId="0" fontId="0" fillId="0" borderId="18" xfId="0" applyBorder="1" applyAlignment="1">
      <alignment horizontal="left" wrapText="1"/>
    </xf>
    <xf numFmtId="0" fontId="0" fillId="0" borderId="19" xfId="0" applyBorder="1" applyAlignment="1">
      <alignment horizontal="left"/>
    </xf>
    <xf numFmtId="0" fontId="0" fillId="0" borderId="17" xfId="0" applyBorder="1" applyAlignment="1">
      <alignment horizontal="left"/>
    </xf>
    <xf numFmtId="0" fontId="2" fillId="0" borderId="11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</cellXfs>
  <cellStyles count="43">
    <cellStyle name="Euro" xfId="3" xr:uid="{00000000-0005-0000-0000-000000000000}"/>
    <cellStyle name="Hipervínculo 2" xfId="4" xr:uid="{00000000-0005-0000-0000-000001000000}"/>
    <cellStyle name="Millares" xfId="1" builtinId="3"/>
    <cellStyle name="Millares 2" xfId="5" xr:uid="{00000000-0005-0000-0000-000003000000}"/>
    <cellStyle name="Millares 2 2" xfId="6" xr:uid="{00000000-0005-0000-0000-000004000000}"/>
    <cellStyle name="Millares 2 2 2" xfId="7" xr:uid="{00000000-0005-0000-0000-000005000000}"/>
    <cellStyle name="Millares 2 3" xfId="8" xr:uid="{00000000-0005-0000-0000-000006000000}"/>
    <cellStyle name="Millares 3" xfId="9" xr:uid="{00000000-0005-0000-0000-000007000000}"/>
    <cellStyle name="Millares 4" xfId="10" xr:uid="{00000000-0005-0000-0000-000008000000}"/>
    <cellStyle name="Millares 5" xfId="11" xr:uid="{00000000-0005-0000-0000-000009000000}"/>
    <cellStyle name="Moneda" xfId="2" builtinId="4"/>
    <cellStyle name="Moneda 2" xfId="12" xr:uid="{00000000-0005-0000-0000-00000B000000}"/>
    <cellStyle name="Moneda 2 2" xfId="13" xr:uid="{00000000-0005-0000-0000-00000C000000}"/>
    <cellStyle name="Normal" xfId="0" builtinId="0"/>
    <cellStyle name="Normal 10" xfId="14" xr:uid="{00000000-0005-0000-0000-00000E000000}"/>
    <cellStyle name="Normal 15" xfId="15" xr:uid="{00000000-0005-0000-0000-00000F000000}"/>
    <cellStyle name="Normal 2" xfId="16" xr:uid="{00000000-0005-0000-0000-000010000000}"/>
    <cellStyle name="Normal 2 13" xfId="17" xr:uid="{00000000-0005-0000-0000-000011000000}"/>
    <cellStyle name="Normal 2 2" xfId="18" xr:uid="{00000000-0005-0000-0000-000012000000}"/>
    <cellStyle name="Normal 2 3" xfId="19" xr:uid="{00000000-0005-0000-0000-000013000000}"/>
    <cellStyle name="Normal 3" xfId="20" xr:uid="{00000000-0005-0000-0000-000014000000}"/>
    <cellStyle name="Normal 3 2" xfId="21" xr:uid="{00000000-0005-0000-0000-000015000000}"/>
    <cellStyle name="Normal 4" xfId="22" xr:uid="{00000000-0005-0000-0000-000016000000}"/>
    <cellStyle name="Normal 5" xfId="23" xr:uid="{00000000-0005-0000-0000-000017000000}"/>
    <cellStyle name="Normal 6" xfId="24" xr:uid="{00000000-0005-0000-0000-000018000000}"/>
    <cellStyle name="Normal 6 2" xfId="25" xr:uid="{00000000-0005-0000-0000-000019000000}"/>
    <cellStyle name="Normal 6 3" xfId="26" xr:uid="{00000000-0005-0000-0000-00001A000000}"/>
    <cellStyle name="Normal 6 3 2 2" xfId="27" xr:uid="{00000000-0005-0000-0000-00001B000000}"/>
    <cellStyle name="Normal 6 4" xfId="28" xr:uid="{00000000-0005-0000-0000-00001C000000}"/>
    <cellStyle name="Normal 6 4 2" xfId="29" xr:uid="{00000000-0005-0000-0000-00001D000000}"/>
    <cellStyle name="Normal 6 6" xfId="30" xr:uid="{00000000-0005-0000-0000-00001E000000}"/>
    <cellStyle name="Normal 6 6 2" xfId="31" xr:uid="{00000000-0005-0000-0000-00001F000000}"/>
    <cellStyle name="Normal 7" xfId="32" xr:uid="{00000000-0005-0000-0000-000020000000}"/>
    <cellStyle name="Normal 7 2" xfId="33" xr:uid="{00000000-0005-0000-0000-000021000000}"/>
    <cellStyle name="Normal 7 2 2" xfId="34" xr:uid="{00000000-0005-0000-0000-000022000000}"/>
    <cellStyle name="Normal 7 3" xfId="35" xr:uid="{00000000-0005-0000-0000-000023000000}"/>
    <cellStyle name="Normal 7 3 2" xfId="36" xr:uid="{00000000-0005-0000-0000-000024000000}"/>
    <cellStyle name="Normal 7 4" xfId="37" xr:uid="{00000000-0005-0000-0000-000025000000}"/>
    <cellStyle name="Normal 8" xfId="38" xr:uid="{00000000-0005-0000-0000-000026000000}"/>
    <cellStyle name="Normal 9" xfId="39" xr:uid="{00000000-0005-0000-0000-000027000000}"/>
    <cellStyle name="Normal 9 2" xfId="40" xr:uid="{00000000-0005-0000-0000-000028000000}"/>
    <cellStyle name="Normal 9 3" xfId="41" xr:uid="{00000000-0005-0000-0000-000029000000}"/>
    <cellStyle name="Porcentual 2" xfId="42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3"/>
  <sheetViews>
    <sheetView tabSelected="1" zoomScaleNormal="100" workbookViewId="0">
      <pane ySplit="9" topLeftCell="A10" activePane="bottomLeft" state="frozen"/>
      <selection activeCell="C175" sqref="C175"/>
      <selection pane="bottomLeft" activeCell="A6" sqref="A6:H6"/>
    </sheetView>
  </sheetViews>
  <sheetFormatPr baseColWidth="10" defaultRowHeight="15" x14ac:dyDescent="0.25"/>
  <cols>
    <col min="1" max="1" width="1.7109375" customWidth="1"/>
    <col min="2" max="2" width="39.85546875" customWidth="1"/>
    <col min="3" max="3" width="15.5703125" customWidth="1"/>
    <col min="4" max="4" width="16" customWidth="1"/>
    <col min="5" max="5" width="15.85546875" customWidth="1"/>
    <col min="6" max="7" width="15.85546875" bestFit="1" customWidth="1"/>
    <col min="8" max="8" width="15.85546875" customWidth="1"/>
    <col min="9" max="10" width="15" bestFit="1" customWidth="1"/>
    <col min="11" max="12" width="16.140625" bestFit="1" customWidth="1"/>
  </cols>
  <sheetData>
    <row r="1" spans="1:13" ht="33" customHeight="1" thickBot="1" x14ac:dyDescent="0.3">
      <c r="A1" s="22" t="s">
        <v>87</v>
      </c>
      <c r="B1" s="23"/>
      <c r="C1" s="23"/>
      <c r="D1" s="23"/>
      <c r="E1" s="23"/>
      <c r="F1" s="23"/>
      <c r="G1" s="23"/>
      <c r="H1" s="24"/>
    </row>
    <row r="2" spans="1:13" ht="12" customHeight="1" x14ac:dyDescent="0.25">
      <c r="A2" s="39" t="s">
        <v>84</v>
      </c>
      <c r="B2" s="40"/>
      <c r="C2" s="40"/>
      <c r="D2" s="40"/>
      <c r="E2" s="40"/>
      <c r="F2" s="40"/>
      <c r="G2" s="40"/>
      <c r="H2" s="41"/>
    </row>
    <row r="3" spans="1:13" ht="12" customHeight="1" x14ac:dyDescent="0.25">
      <c r="A3" s="42" t="s">
        <v>3</v>
      </c>
      <c r="B3" s="43"/>
      <c r="C3" s="43"/>
      <c r="D3" s="43"/>
      <c r="E3" s="43"/>
      <c r="F3" s="43"/>
      <c r="G3" s="43"/>
      <c r="H3" s="44"/>
    </row>
    <row r="4" spans="1:13" ht="12" customHeight="1" x14ac:dyDescent="0.25">
      <c r="A4" s="42" t="s">
        <v>4</v>
      </c>
      <c r="B4" s="43"/>
      <c r="C4" s="43"/>
      <c r="D4" s="43"/>
      <c r="E4" s="43"/>
      <c r="F4" s="43"/>
      <c r="G4" s="43"/>
      <c r="H4" s="44"/>
    </row>
    <row r="5" spans="1:13" ht="12" customHeight="1" x14ac:dyDescent="0.25">
      <c r="A5" s="42" t="s">
        <v>88</v>
      </c>
      <c r="B5" s="43"/>
      <c r="C5" s="43"/>
      <c r="D5" s="43"/>
      <c r="E5" s="43"/>
      <c r="F5" s="43"/>
      <c r="G5" s="43"/>
      <c r="H5" s="44"/>
    </row>
    <row r="6" spans="1:13" ht="12" customHeight="1" thickBot="1" x14ac:dyDescent="0.3">
      <c r="A6" s="45" t="s">
        <v>0</v>
      </c>
      <c r="B6" s="46"/>
      <c r="C6" s="46"/>
      <c r="D6" s="46"/>
      <c r="E6" s="46"/>
      <c r="F6" s="46"/>
      <c r="G6" s="46"/>
      <c r="H6" s="47"/>
    </row>
    <row r="7" spans="1:13" ht="18" customHeight="1" thickBot="1" x14ac:dyDescent="0.3">
      <c r="A7" s="30" t="s">
        <v>86</v>
      </c>
      <c r="B7" s="31"/>
      <c r="C7" s="34" t="s">
        <v>5</v>
      </c>
      <c r="D7" s="35"/>
      <c r="E7" s="35"/>
      <c r="F7" s="35"/>
      <c r="G7" s="36"/>
      <c r="H7" s="37" t="s">
        <v>83</v>
      </c>
    </row>
    <row r="8" spans="1:13" ht="26.25" customHeight="1" thickBot="1" x14ac:dyDescent="0.3">
      <c r="A8" s="32"/>
      <c r="B8" s="33"/>
      <c r="C8" s="3" t="s">
        <v>82</v>
      </c>
      <c r="D8" s="3" t="s">
        <v>6</v>
      </c>
      <c r="E8" s="2" t="s">
        <v>7</v>
      </c>
      <c r="F8" s="2" t="s">
        <v>1</v>
      </c>
      <c r="G8" s="2" t="s">
        <v>2</v>
      </c>
      <c r="H8" s="38"/>
    </row>
    <row r="9" spans="1:13" ht="12" customHeight="1" x14ac:dyDescent="0.25">
      <c r="A9" s="29" t="s">
        <v>8</v>
      </c>
      <c r="B9" s="29"/>
      <c r="C9" s="15">
        <f t="shared" ref="C9:H9" si="0">SUM(C10,C18,C28,C38,C48,C58,C62,C70,C74)</f>
        <v>841512843.98000002</v>
      </c>
      <c r="D9" s="15">
        <f>SUM(D10,D18,D28,D38,D48,D58,D62,D70,D74)</f>
        <v>-14746085.679999992</v>
      </c>
      <c r="E9" s="15">
        <f t="shared" si="0"/>
        <v>826766758.30000007</v>
      </c>
      <c r="F9" s="15">
        <f t="shared" si="0"/>
        <v>813884460.82999992</v>
      </c>
      <c r="G9" s="15">
        <f t="shared" si="0"/>
        <v>700721431.44999981</v>
      </c>
      <c r="H9" s="15">
        <f t="shared" si="0"/>
        <v>12882297.470000025</v>
      </c>
    </row>
    <row r="10" spans="1:13" ht="12" customHeight="1" x14ac:dyDescent="0.25">
      <c r="A10" s="25" t="s">
        <v>9</v>
      </c>
      <c r="B10" s="25"/>
      <c r="C10" s="4">
        <f>SUM(C11:C17)</f>
        <v>522519815.98000002</v>
      </c>
      <c r="D10" s="4">
        <f t="shared" ref="D10:H10" si="1">SUM(D11:D17)</f>
        <v>8691006.9100000225</v>
      </c>
      <c r="E10" s="4">
        <f t="shared" si="1"/>
        <v>531210822.88999999</v>
      </c>
      <c r="F10" s="4">
        <f t="shared" si="1"/>
        <v>530332292.75</v>
      </c>
      <c r="G10" s="4">
        <f t="shared" si="1"/>
        <v>507691005.94999999</v>
      </c>
      <c r="H10" s="4">
        <f t="shared" si="1"/>
        <v>878530.14000000898</v>
      </c>
      <c r="I10" s="18"/>
      <c r="J10" s="18"/>
      <c r="K10" s="18"/>
      <c r="L10" s="18"/>
      <c r="M10" s="18"/>
    </row>
    <row r="11" spans="1:13" ht="12" customHeight="1" x14ac:dyDescent="0.25">
      <c r="A11" s="6"/>
      <c r="B11" s="7" t="s">
        <v>10</v>
      </c>
      <c r="C11" s="1">
        <v>279689282.40000004</v>
      </c>
      <c r="D11" s="1">
        <v>9702936.5200000033</v>
      </c>
      <c r="E11" s="1">
        <f>+C11+D11</f>
        <v>289392218.92000002</v>
      </c>
      <c r="F11" s="1">
        <v>289392218.9199999</v>
      </c>
      <c r="G11" s="1">
        <v>289317627.61000001</v>
      </c>
      <c r="H11" s="1">
        <f>+E11-F11</f>
        <v>0</v>
      </c>
    </row>
    <row r="12" spans="1:13" ht="12" customHeight="1" x14ac:dyDescent="0.25">
      <c r="A12" s="6"/>
      <c r="B12" s="7" t="s">
        <v>11</v>
      </c>
      <c r="C12" s="1">
        <v>16724745.260000005</v>
      </c>
      <c r="D12" s="1">
        <v>-15319.580000001006</v>
      </c>
      <c r="E12" s="1">
        <f t="shared" ref="E12:E17" si="2">+C12+D12</f>
        <v>16709425.680000003</v>
      </c>
      <c r="F12" s="1">
        <v>16709425.680000003</v>
      </c>
      <c r="G12" s="1">
        <v>16705002.970000001</v>
      </c>
      <c r="H12" s="1">
        <f t="shared" ref="H12:H17" si="3">+E12-F12</f>
        <v>0</v>
      </c>
    </row>
    <row r="13" spans="1:13" ht="12" customHeight="1" x14ac:dyDescent="0.25">
      <c r="A13" s="6"/>
      <c r="B13" s="7" t="s">
        <v>12</v>
      </c>
      <c r="C13" s="1">
        <v>114702175.67999998</v>
      </c>
      <c r="D13" s="1">
        <v>4289313.549999997</v>
      </c>
      <c r="E13" s="1">
        <f t="shared" si="2"/>
        <v>118991489.22999997</v>
      </c>
      <c r="F13" s="1">
        <v>118991489.23</v>
      </c>
      <c r="G13" s="1">
        <v>112561012.53999999</v>
      </c>
      <c r="H13" s="1">
        <f t="shared" si="3"/>
        <v>0</v>
      </c>
    </row>
    <row r="14" spans="1:13" ht="12" customHeight="1" x14ac:dyDescent="0.25">
      <c r="A14" s="6"/>
      <c r="B14" s="7" t="s">
        <v>13</v>
      </c>
      <c r="C14" s="1">
        <v>58287800</v>
      </c>
      <c r="D14" s="1">
        <v>109477.58000000566</v>
      </c>
      <c r="E14" s="1">
        <f t="shared" si="2"/>
        <v>58397277.580000006</v>
      </c>
      <c r="F14" s="1">
        <v>58394483.99000001</v>
      </c>
      <c r="G14" s="1">
        <v>55493271.280000001</v>
      </c>
      <c r="H14" s="1">
        <f t="shared" si="3"/>
        <v>2793.5899999961257</v>
      </c>
    </row>
    <row r="15" spans="1:13" ht="12" customHeight="1" x14ac:dyDescent="0.25">
      <c r="A15" s="6"/>
      <c r="B15" s="7" t="s">
        <v>14</v>
      </c>
      <c r="C15" s="1">
        <v>46981588.280000001</v>
      </c>
      <c r="D15" s="1">
        <v>-4128968.9499999955</v>
      </c>
      <c r="E15" s="1">
        <f t="shared" si="2"/>
        <v>42852619.330000006</v>
      </c>
      <c r="F15" s="1">
        <v>42852619.330000013</v>
      </c>
      <c r="G15" s="1">
        <v>29624392.73</v>
      </c>
      <c r="H15" s="1">
        <f t="shared" si="3"/>
        <v>0</v>
      </c>
    </row>
    <row r="16" spans="1:13" x14ac:dyDescent="0.25">
      <c r="A16" s="6"/>
      <c r="B16" s="7" t="s">
        <v>15</v>
      </c>
      <c r="C16" s="1">
        <v>4339999.72</v>
      </c>
      <c r="D16" s="1">
        <v>-3464263.1699999869</v>
      </c>
      <c r="E16" s="1">
        <f t="shared" si="2"/>
        <v>875736.55000001285</v>
      </c>
      <c r="F16" s="1">
        <v>0</v>
      </c>
      <c r="G16" s="1">
        <v>0</v>
      </c>
      <c r="H16" s="1">
        <f t="shared" si="3"/>
        <v>875736.55000001285</v>
      </c>
    </row>
    <row r="17" spans="1:12" x14ac:dyDescent="0.25">
      <c r="A17" s="6"/>
      <c r="B17" s="7" t="s">
        <v>16</v>
      </c>
      <c r="C17" s="1">
        <v>1794224.6400000001</v>
      </c>
      <c r="D17" s="1">
        <v>2197830.96</v>
      </c>
      <c r="E17" s="1">
        <f t="shared" si="2"/>
        <v>3992055.6</v>
      </c>
      <c r="F17" s="1">
        <v>3992055.6</v>
      </c>
      <c r="G17" s="1">
        <v>3989698.82</v>
      </c>
      <c r="H17" s="1">
        <f t="shared" si="3"/>
        <v>0</v>
      </c>
    </row>
    <row r="18" spans="1:12" x14ac:dyDescent="0.25">
      <c r="A18" s="25" t="s">
        <v>17</v>
      </c>
      <c r="B18" s="25"/>
      <c r="C18" s="4">
        <f>SUM(C19:C27)</f>
        <v>56868097.420000002</v>
      </c>
      <c r="D18" s="4">
        <f t="shared" ref="D18:H18" si="4">SUM(D19:D27)</f>
        <v>-521322.51999997906</v>
      </c>
      <c r="E18" s="4">
        <f t="shared" si="4"/>
        <v>56346774.900000021</v>
      </c>
      <c r="F18" s="4">
        <f t="shared" si="4"/>
        <v>54673526.020000003</v>
      </c>
      <c r="G18" s="4">
        <f t="shared" si="4"/>
        <v>47640041.229999997</v>
      </c>
      <c r="H18" s="4">
        <f t="shared" si="4"/>
        <v>1673248.8800000222</v>
      </c>
    </row>
    <row r="19" spans="1:12" x14ac:dyDescent="0.25">
      <c r="A19" s="6"/>
      <c r="B19" s="7" t="s">
        <v>18</v>
      </c>
      <c r="C19" s="1">
        <v>5818106.1399999997</v>
      </c>
      <c r="D19" s="1">
        <v>-1739591.8800000027</v>
      </c>
      <c r="E19" s="1">
        <f>+C19+D19</f>
        <v>4078514.259999997</v>
      </c>
      <c r="F19" s="1">
        <v>3636294.47</v>
      </c>
      <c r="G19" s="1">
        <v>3308706.86</v>
      </c>
      <c r="H19" s="1">
        <f t="shared" ref="H19:H27" si="5">+E19-F19</f>
        <v>442219.78999999678</v>
      </c>
    </row>
    <row r="20" spans="1:12" x14ac:dyDescent="0.25">
      <c r="A20" s="6"/>
      <c r="B20" s="7" t="s">
        <v>19</v>
      </c>
      <c r="C20" s="1">
        <v>550510.9</v>
      </c>
      <c r="D20" s="1">
        <v>-217790.46999999997</v>
      </c>
      <c r="E20" s="1">
        <f t="shared" ref="E20:E27" si="6">+C20+D20</f>
        <v>332720.43000000005</v>
      </c>
      <c r="F20" s="1">
        <v>295869.89999999997</v>
      </c>
      <c r="G20" s="1">
        <v>295869.90000000002</v>
      </c>
      <c r="H20" s="1">
        <f t="shared" si="5"/>
        <v>36850.530000000086</v>
      </c>
    </row>
    <row r="21" spans="1:12" x14ac:dyDescent="0.25">
      <c r="A21" s="6"/>
      <c r="B21" s="7" t="s">
        <v>20</v>
      </c>
      <c r="C21" s="1">
        <v>818273.34</v>
      </c>
      <c r="D21" s="1">
        <v>2044616.6600000001</v>
      </c>
      <c r="E21" s="1">
        <f t="shared" si="6"/>
        <v>2862890</v>
      </c>
      <c r="F21" s="1">
        <v>2862877.4</v>
      </c>
      <c r="G21" s="1">
        <v>2862877.4</v>
      </c>
      <c r="H21" s="1">
        <f t="shared" si="5"/>
        <v>12.600000000093132</v>
      </c>
    </row>
    <row r="22" spans="1:12" x14ac:dyDescent="0.25">
      <c r="A22" s="6"/>
      <c r="B22" s="7" t="s">
        <v>21</v>
      </c>
      <c r="C22" s="1">
        <v>826814.26</v>
      </c>
      <c r="D22" s="1">
        <v>4281569.4399999939</v>
      </c>
      <c r="E22" s="1">
        <f t="shared" si="6"/>
        <v>5108383.6999999937</v>
      </c>
      <c r="F22" s="1">
        <v>4932701.9399999995</v>
      </c>
      <c r="G22" s="1">
        <v>4477131.8600000003</v>
      </c>
      <c r="H22" s="1">
        <f t="shared" si="5"/>
        <v>175681.75999999419</v>
      </c>
      <c r="I22" s="18"/>
    </row>
    <row r="23" spans="1:12" x14ac:dyDescent="0.25">
      <c r="A23" s="6"/>
      <c r="B23" s="7" t="s">
        <v>22</v>
      </c>
      <c r="C23" s="1">
        <v>25602938.780000001</v>
      </c>
      <c r="D23" s="21">
        <v>-8000588.9299999923</v>
      </c>
      <c r="E23" s="1">
        <f t="shared" si="6"/>
        <v>17602349.850000009</v>
      </c>
      <c r="F23" s="21">
        <v>17476397.539999999</v>
      </c>
      <c r="G23" s="21">
        <v>12160792.02</v>
      </c>
      <c r="H23" s="1">
        <f t="shared" si="5"/>
        <v>125952.31000000983</v>
      </c>
      <c r="I23" s="18"/>
    </row>
    <row r="24" spans="1:12" x14ac:dyDescent="0.25">
      <c r="A24" s="6"/>
      <c r="B24" s="7" t="s">
        <v>23</v>
      </c>
      <c r="C24" s="1">
        <v>14609102.1</v>
      </c>
      <c r="D24" s="1">
        <v>-3396225.8399999887</v>
      </c>
      <c r="E24" s="1">
        <f t="shared" si="6"/>
        <v>11212876.260000011</v>
      </c>
      <c r="F24" s="1">
        <v>11145659.649999997</v>
      </c>
      <c r="G24" s="1">
        <v>10709402.220000001</v>
      </c>
      <c r="H24" s="1">
        <f t="shared" si="5"/>
        <v>67216.610000014305</v>
      </c>
    </row>
    <row r="25" spans="1:12" x14ac:dyDescent="0.25">
      <c r="A25" s="6"/>
      <c r="B25" s="7" t="s">
        <v>24</v>
      </c>
      <c r="C25" s="1">
        <v>290330.55</v>
      </c>
      <c r="D25" s="1">
        <v>697471.19000000041</v>
      </c>
      <c r="E25" s="1">
        <f t="shared" si="6"/>
        <v>987801.74000000046</v>
      </c>
      <c r="F25" s="1">
        <v>936452.16999999993</v>
      </c>
      <c r="G25" s="1">
        <v>923208.91</v>
      </c>
      <c r="H25" s="1">
        <f t="shared" si="5"/>
        <v>51349.570000000531</v>
      </c>
    </row>
    <row r="26" spans="1:12" x14ac:dyDescent="0.25">
      <c r="A26" s="6"/>
      <c r="B26" s="7" t="s">
        <v>25</v>
      </c>
      <c r="C26" s="1">
        <v>0</v>
      </c>
      <c r="D26" s="1">
        <v>0</v>
      </c>
      <c r="E26" s="1">
        <f t="shared" si="6"/>
        <v>0</v>
      </c>
      <c r="F26" s="1">
        <v>0</v>
      </c>
      <c r="G26" s="1">
        <v>0</v>
      </c>
      <c r="H26" s="1">
        <f t="shared" si="5"/>
        <v>0</v>
      </c>
    </row>
    <row r="27" spans="1:12" x14ac:dyDescent="0.25">
      <c r="A27" s="6"/>
      <c r="B27" s="7" t="s">
        <v>26</v>
      </c>
      <c r="C27" s="1">
        <v>8352021.3499999996</v>
      </c>
      <c r="D27" s="1">
        <v>5809217.3100000098</v>
      </c>
      <c r="E27" s="1">
        <f t="shared" si="6"/>
        <v>14161238.660000009</v>
      </c>
      <c r="F27" s="1">
        <v>13387272.950000003</v>
      </c>
      <c r="G27" s="1">
        <v>12902052.060000001</v>
      </c>
      <c r="H27" s="1">
        <f t="shared" si="5"/>
        <v>773965.71000000648</v>
      </c>
      <c r="I27" s="18"/>
      <c r="K27" s="18"/>
      <c r="L27" s="18"/>
    </row>
    <row r="28" spans="1:12" x14ac:dyDescent="0.25">
      <c r="A28" s="25" t="s">
        <v>27</v>
      </c>
      <c r="B28" s="25"/>
      <c r="C28" s="4">
        <f>SUM(C29:C37)</f>
        <v>245315130.85000002</v>
      </c>
      <c r="D28" s="4">
        <f t="shared" ref="D28:H28" si="7">SUM(D29:D37)</f>
        <v>-71306559.63000001</v>
      </c>
      <c r="E28" s="4">
        <f t="shared" si="7"/>
        <v>174008571.22000003</v>
      </c>
      <c r="F28" s="4">
        <f t="shared" si="7"/>
        <v>165670006.54000002</v>
      </c>
      <c r="G28" s="4">
        <f t="shared" si="7"/>
        <v>97658302.650000006</v>
      </c>
      <c r="H28" s="4">
        <f t="shared" si="7"/>
        <v>8338564.679999996</v>
      </c>
    </row>
    <row r="29" spans="1:12" x14ac:dyDescent="0.25">
      <c r="A29" s="6"/>
      <c r="B29" s="7" t="s">
        <v>28</v>
      </c>
      <c r="C29" s="1">
        <v>133282441.31</v>
      </c>
      <c r="D29" s="1">
        <v>-38169321.220000073</v>
      </c>
      <c r="E29" s="1">
        <f t="shared" ref="E29:E37" si="8">+C29+D29</f>
        <v>95113120.089999929</v>
      </c>
      <c r="F29" s="1">
        <v>87506933.700000003</v>
      </c>
      <c r="G29" s="12">
        <v>46023713.289999999</v>
      </c>
      <c r="H29" s="1">
        <f t="shared" ref="H29:H37" si="9">+E29-F29</f>
        <v>7606186.3899999261</v>
      </c>
      <c r="I29" s="18"/>
      <c r="K29" s="18"/>
      <c r="L29" s="18"/>
    </row>
    <row r="30" spans="1:12" x14ac:dyDescent="0.25">
      <c r="A30" s="6"/>
      <c r="B30" s="7" t="s">
        <v>29</v>
      </c>
      <c r="C30" s="1">
        <v>2743537.99</v>
      </c>
      <c r="D30" s="1">
        <v>1760741.620000001</v>
      </c>
      <c r="E30" s="1">
        <f t="shared" si="8"/>
        <v>4504279.6100000013</v>
      </c>
      <c r="F30" s="1">
        <v>4474596.05</v>
      </c>
      <c r="G30" s="1">
        <v>4073596.13</v>
      </c>
      <c r="H30" s="1">
        <f t="shared" si="9"/>
        <v>29683.560000001453</v>
      </c>
    </row>
    <row r="31" spans="1:12" x14ac:dyDescent="0.25">
      <c r="A31" s="6"/>
      <c r="B31" s="7" t="s">
        <v>30</v>
      </c>
      <c r="C31" s="1">
        <v>689417.24</v>
      </c>
      <c r="D31" s="1">
        <v>360816.29999999981</v>
      </c>
      <c r="E31" s="1">
        <f t="shared" si="8"/>
        <v>1050233.5399999998</v>
      </c>
      <c r="F31" s="1">
        <v>803895.01</v>
      </c>
      <c r="G31" s="1">
        <v>501552.21</v>
      </c>
      <c r="H31" s="1">
        <f t="shared" si="9"/>
        <v>246338.5299999998</v>
      </c>
    </row>
    <row r="32" spans="1:12" x14ac:dyDescent="0.25">
      <c r="A32" s="6"/>
      <c r="B32" s="7" t="s">
        <v>31</v>
      </c>
      <c r="C32" s="1">
        <v>5364303.2699999996</v>
      </c>
      <c r="D32" s="1">
        <v>2935660.9900000021</v>
      </c>
      <c r="E32" s="1">
        <f t="shared" si="8"/>
        <v>8299964.2600000016</v>
      </c>
      <c r="F32" s="1">
        <v>8299964.2599999998</v>
      </c>
      <c r="G32" s="1">
        <v>7773683.9900000002</v>
      </c>
      <c r="H32" s="1">
        <f t="shared" si="9"/>
        <v>0</v>
      </c>
    </row>
    <row r="33" spans="1:8" x14ac:dyDescent="0.25">
      <c r="A33" s="6"/>
      <c r="B33" s="7" t="s">
        <v>32</v>
      </c>
      <c r="C33" s="1">
        <v>11638340.609999999</v>
      </c>
      <c r="D33" s="1">
        <v>-34423.839999988675</v>
      </c>
      <c r="E33" s="1">
        <f t="shared" si="8"/>
        <v>11603916.770000011</v>
      </c>
      <c r="F33" s="1">
        <v>11511944.610000001</v>
      </c>
      <c r="G33" s="1">
        <v>10737993.02</v>
      </c>
      <c r="H33" s="1">
        <f t="shared" si="9"/>
        <v>91972.160000009462</v>
      </c>
    </row>
    <row r="34" spans="1:8" x14ac:dyDescent="0.25">
      <c r="A34" s="6"/>
      <c r="B34" s="7" t="s">
        <v>33</v>
      </c>
      <c r="C34" s="1">
        <v>173274.24000000002</v>
      </c>
      <c r="D34" s="1">
        <v>663464.18000000005</v>
      </c>
      <c r="E34" s="1">
        <f t="shared" si="8"/>
        <v>836738.42</v>
      </c>
      <c r="F34" s="1">
        <v>834947.43</v>
      </c>
      <c r="G34" s="1">
        <v>834947.43</v>
      </c>
      <c r="H34" s="1">
        <f t="shared" si="9"/>
        <v>1790.9899999999907</v>
      </c>
    </row>
    <row r="35" spans="1:8" x14ac:dyDescent="0.25">
      <c r="A35" s="6"/>
      <c r="B35" s="7" t="s">
        <v>34</v>
      </c>
      <c r="C35" s="1">
        <v>979904.48</v>
      </c>
      <c r="D35" s="1">
        <v>1123606.1599999997</v>
      </c>
      <c r="E35" s="1">
        <f t="shared" si="8"/>
        <v>2103510.6399999997</v>
      </c>
      <c r="F35" s="1">
        <v>1932662.3800000001</v>
      </c>
      <c r="G35" s="1">
        <v>1932662.38</v>
      </c>
      <c r="H35" s="1">
        <f t="shared" si="9"/>
        <v>170848.25999999954</v>
      </c>
    </row>
    <row r="36" spans="1:8" x14ac:dyDescent="0.25">
      <c r="A36" s="6"/>
      <c r="B36" s="7" t="s">
        <v>35</v>
      </c>
      <c r="C36" s="1">
        <v>80000</v>
      </c>
      <c r="D36" s="1">
        <v>-3751.8299999999581</v>
      </c>
      <c r="E36" s="1">
        <f t="shared" si="8"/>
        <v>76248.170000000042</v>
      </c>
      <c r="F36" s="1">
        <v>76248.17</v>
      </c>
      <c r="G36" s="1">
        <v>76248.17</v>
      </c>
      <c r="H36" s="1">
        <f t="shared" si="9"/>
        <v>0</v>
      </c>
    </row>
    <row r="37" spans="1:8" x14ac:dyDescent="0.25">
      <c r="A37" s="6"/>
      <c r="B37" s="7" t="s">
        <v>36</v>
      </c>
      <c r="C37" s="1">
        <v>90363911.710000008</v>
      </c>
      <c r="D37" s="1">
        <v>-39943351.98999995</v>
      </c>
      <c r="E37" s="1">
        <f t="shared" si="8"/>
        <v>50420559.720000058</v>
      </c>
      <c r="F37" s="1">
        <v>50228814.93</v>
      </c>
      <c r="G37" s="1">
        <v>25703906.029999997</v>
      </c>
      <c r="H37" s="1">
        <f t="shared" si="9"/>
        <v>191744.79000005871</v>
      </c>
    </row>
    <row r="38" spans="1:8" x14ac:dyDescent="0.25">
      <c r="A38" s="27" t="s">
        <v>37</v>
      </c>
      <c r="B38" s="27"/>
      <c r="C38" s="4">
        <f>SUM(C39:C47)</f>
        <v>6000</v>
      </c>
      <c r="D38" s="4">
        <f t="shared" ref="D38:H38" si="10">SUM(D39:D47)</f>
        <v>9000</v>
      </c>
      <c r="E38" s="4">
        <f t="shared" si="10"/>
        <v>15000</v>
      </c>
      <c r="F38" s="4">
        <f t="shared" si="10"/>
        <v>10000</v>
      </c>
      <c r="G38" s="4">
        <f t="shared" si="10"/>
        <v>10000</v>
      </c>
      <c r="H38" s="4">
        <f t="shared" si="10"/>
        <v>5000</v>
      </c>
    </row>
    <row r="39" spans="1:8" x14ac:dyDescent="0.25">
      <c r="A39" s="6"/>
      <c r="B39" s="7" t="s">
        <v>38</v>
      </c>
      <c r="C39" s="17">
        <v>0</v>
      </c>
      <c r="D39" s="17">
        <v>0</v>
      </c>
      <c r="E39" s="1">
        <f t="shared" ref="E39:E47" si="11">+C39+D39</f>
        <v>0</v>
      </c>
      <c r="F39" s="1">
        <v>0</v>
      </c>
      <c r="G39" s="1">
        <v>0</v>
      </c>
      <c r="H39" s="1">
        <f t="shared" ref="H39:H47" si="12">+E39-F39</f>
        <v>0</v>
      </c>
    </row>
    <row r="40" spans="1:8" x14ac:dyDescent="0.25">
      <c r="A40" s="6"/>
      <c r="B40" s="7" t="s">
        <v>39</v>
      </c>
      <c r="C40" s="17">
        <v>0</v>
      </c>
      <c r="D40" s="17">
        <v>0</v>
      </c>
      <c r="E40" s="1">
        <f t="shared" si="11"/>
        <v>0</v>
      </c>
      <c r="F40" s="1">
        <v>0</v>
      </c>
      <c r="G40" s="1">
        <v>0</v>
      </c>
      <c r="H40" s="1">
        <f t="shared" si="12"/>
        <v>0</v>
      </c>
    </row>
    <row r="41" spans="1:8" x14ac:dyDescent="0.25">
      <c r="A41" s="6"/>
      <c r="B41" s="7" t="s">
        <v>40</v>
      </c>
      <c r="C41" s="17">
        <v>0</v>
      </c>
      <c r="D41" s="17">
        <v>0</v>
      </c>
      <c r="E41" s="1">
        <f t="shared" si="11"/>
        <v>0</v>
      </c>
      <c r="F41" s="1">
        <v>0</v>
      </c>
      <c r="G41" s="1">
        <v>0</v>
      </c>
      <c r="H41" s="1">
        <f t="shared" si="12"/>
        <v>0</v>
      </c>
    </row>
    <row r="42" spans="1:8" x14ac:dyDescent="0.25">
      <c r="A42" s="6"/>
      <c r="B42" s="7" t="s">
        <v>41</v>
      </c>
      <c r="C42" s="17">
        <v>6000</v>
      </c>
      <c r="D42" s="17">
        <v>9000</v>
      </c>
      <c r="E42" s="1">
        <f t="shared" si="11"/>
        <v>15000</v>
      </c>
      <c r="F42" s="1">
        <v>10000</v>
      </c>
      <c r="G42" s="1">
        <v>10000</v>
      </c>
      <c r="H42" s="1">
        <f t="shared" si="12"/>
        <v>5000</v>
      </c>
    </row>
    <row r="43" spans="1:8" x14ac:dyDescent="0.25">
      <c r="A43" s="6"/>
      <c r="B43" s="7" t="s">
        <v>42</v>
      </c>
      <c r="C43" s="17">
        <v>0</v>
      </c>
      <c r="D43" s="17">
        <v>0</v>
      </c>
      <c r="E43" s="1">
        <f t="shared" si="11"/>
        <v>0</v>
      </c>
      <c r="F43" s="1">
        <v>0</v>
      </c>
      <c r="G43" s="1">
        <v>0</v>
      </c>
      <c r="H43" s="1">
        <f t="shared" si="12"/>
        <v>0</v>
      </c>
    </row>
    <row r="44" spans="1:8" x14ac:dyDescent="0.25">
      <c r="A44" s="6"/>
      <c r="B44" s="7" t="s">
        <v>43</v>
      </c>
      <c r="C44" s="17">
        <v>0</v>
      </c>
      <c r="D44" s="17">
        <v>0</v>
      </c>
      <c r="E44" s="1">
        <f t="shared" si="11"/>
        <v>0</v>
      </c>
      <c r="F44" s="1">
        <v>0</v>
      </c>
      <c r="G44" s="1">
        <v>0</v>
      </c>
      <c r="H44" s="1">
        <f t="shared" si="12"/>
        <v>0</v>
      </c>
    </row>
    <row r="45" spans="1:8" x14ac:dyDescent="0.25">
      <c r="A45" s="6"/>
      <c r="B45" s="7" t="s">
        <v>44</v>
      </c>
      <c r="C45" s="17">
        <v>0</v>
      </c>
      <c r="D45" s="17">
        <v>0</v>
      </c>
      <c r="E45" s="1">
        <f t="shared" si="11"/>
        <v>0</v>
      </c>
      <c r="F45" s="1">
        <v>0</v>
      </c>
      <c r="G45" s="1">
        <v>0</v>
      </c>
      <c r="H45" s="1">
        <f t="shared" si="12"/>
        <v>0</v>
      </c>
    </row>
    <row r="46" spans="1:8" x14ac:dyDescent="0.25">
      <c r="A46" s="6"/>
      <c r="B46" s="7" t="s">
        <v>45</v>
      </c>
      <c r="C46" s="17">
        <v>0</v>
      </c>
      <c r="D46" s="17">
        <v>0</v>
      </c>
      <c r="E46" s="1">
        <f t="shared" si="11"/>
        <v>0</v>
      </c>
      <c r="F46" s="1">
        <v>0</v>
      </c>
      <c r="G46" s="1">
        <v>0</v>
      </c>
      <c r="H46" s="1">
        <f t="shared" si="12"/>
        <v>0</v>
      </c>
    </row>
    <row r="47" spans="1:8" x14ac:dyDescent="0.25">
      <c r="A47" s="6"/>
      <c r="B47" s="7" t="s">
        <v>46</v>
      </c>
      <c r="C47" s="17">
        <v>0</v>
      </c>
      <c r="D47" s="17">
        <v>0</v>
      </c>
      <c r="E47" s="1">
        <f t="shared" si="11"/>
        <v>0</v>
      </c>
      <c r="F47" s="1">
        <v>0</v>
      </c>
      <c r="G47" s="1">
        <v>0</v>
      </c>
      <c r="H47" s="1">
        <f t="shared" si="12"/>
        <v>0</v>
      </c>
    </row>
    <row r="48" spans="1:8" ht="15" customHeight="1" x14ac:dyDescent="0.25">
      <c r="A48" s="27" t="s">
        <v>47</v>
      </c>
      <c r="B48" s="27"/>
      <c r="C48" s="4">
        <f>SUM(C49:C57)</f>
        <v>1712103</v>
      </c>
      <c r="D48" s="4">
        <f t="shared" ref="D48:H48" si="13">SUM(D49:D57)</f>
        <v>14295710.199999992</v>
      </c>
      <c r="E48" s="4">
        <f t="shared" si="13"/>
        <v>16007813.199999992</v>
      </c>
      <c r="F48" s="4">
        <f t="shared" si="13"/>
        <v>15826359.43</v>
      </c>
      <c r="G48" s="4">
        <f t="shared" si="13"/>
        <v>15675059.43</v>
      </c>
      <c r="H48" s="4">
        <f t="shared" si="13"/>
        <v>181453.76999999373</v>
      </c>
    </row>
    <row r="49" spans="1:12" ht="12" customHeight="1" x14ac:dyDescent="0.25">
      <c r="A49" s="6"/>
      <c r="B49" s="7" t="s">
        <v>48</v>
      </c>
      <c r="C49" s="17">
        <v>612103</v>
      </c>
      <c r="D49" s="1">
        <v>133821.25</v>
      </c>
      <c r="E49" s="1">
        <f>+C49+D49</f>
        <v>745924.25</v>
      </c>
      <c r="F49" s="1">
        <v>716121.01</v>
      </c>
      <c r="G49" s="1">
        <v>700121.01</v>
      </c>
      <c r="H49" s="1">
        <f>+E49-F49</f>
        <v>29803.239999999991</v>
      </c>
    </row>
    <row r="50" spans="1:12" ht="12" customHeight="1" x14ac:dyDescent="0.25">
      <c r="A50" s="6"/>
      <c r="B50" s="7" t="s">
        <v>49</v>
      </c>
      <c r="C50" s="17">
        <v>0</v>
      </c>
      <c r="D50" s="17">
        <v>11813</v>
      </c>
      <c r="E50" s="1">
        <f t="shared" ref="E50:E57" si="14">+C50+D50</f>
        <v>11813</v>
      </c>
      <c r="F50" s="17">
        <v>11813</v>
      </c>
      <c r="G50" s="17">
        <v>11813</v>
      </c>
      <c r="H50" s="1">
        <f t="shared" ref="H50:H52" si="15">+E50-F50</f>
        <v>0</v>
      </c>
    </row>
    <row r="51" spans="1:12" ht="12" customHeight="1" x14ac:dyDescent="0.25">
      <c r="A51" s="6"/>
      <c r="B51" s="7" t="s">
        <v>50</v>
      </c>
      <c r="C51" s="17">
        <v>90000</v>
      </c>
      <c r="D51" s="17">
        <v>-90000</v>
      </c>
      <c r="E51" s="1">
        <f t="shared" si="14"/>
        <v>0</v>
      </c>
      <c r="F51" s="17">
        <v>0</v>
      </c>
      <c r="G51" s="17">
        <v>0</v>
      </c>
      <c r="H51" s="1">
        <f>+E51-F51</f>
        <v>0</v>
      </c>
    </row>
    <row r="52" spans="1:12" ht="12" customHeight="1" x14ac:dyDescent="0.25">
      <c r="A52" s="6"/>
      <c r="B52" s="7" t="s">
        <v>51</v>
      </c>
      <c r="C52" s="17">
        <v>5000</v>
      </c>
      <c r="D52" s="17">
        <v>4870553.47</v>
      </c>
      <c r="E52" s="1">
        <f t="shared" si="14"/>
        <v>4875553.47</v>
      </c>
      <c r="F52" s="17">
        <v>4870553.47</v>
      </c>
      <c r="G52" s="17">
        <v>4870553.47</v>
      </c>
      <c r="H52" s="1">
        <f t="shared" si="15"/>
        <v>5000</v>
      </c>
    </row>
    <row r="53" spans="1:12" ht="12" customHeight="1" x14ac:dyDescent="0.25">
      <c r="A53" s="6"/>
      <c r="B53" s="7" t="s">
        <v>52</v>
      </c>
      <c r="C53" s="17">
        <v>0</v>
      </c>
      <c r="D53" s="17">
        <v>0</v>
      </c>
      <c r="E53" s="1">
        <f t="shared" si="14"/>
        <v>0</v>
      </c>
      <c r="F53" s="17">
        <v>0</v>
      </c>
      <c r="G53" s="17">
        <v>0</v>
      </c>
      <c r="H53" s="1">
        <f t="shared" ref="H53:H56" si="16">+E53-F53</f>
        <v>0</v>
      </c>
    </row>
    <row r="54" spans="1:12" ht="12" customHeight="1" x14ac:dyDescent="0.25">
      <c r="A54" s="6"/>
      <c r="B54" s="7" t="s">
        <v>53</v>
      </c>
      <c r="C54" s="17">
        <v>855000</v>
      </c>
      <c r="D54" s="1">
        <v>9519522.479999993</v>
      </c>
      <c r="E54" s="1">
        <f t="shared" si="14"/>
        <v>10374522.479999993</v>
      </c>
      <c r="F54" s="1">
        <v>10227871.949999999</v>
      </c>
      <c r="G54" s="1">
        <v>10092571.950000001</v>
      </c>
      <c r="H54" s="1">
        <f>+E54-F54</f>
        <v>146650.52999999374</v>
      </c>
    </row>
    <row r="55" spans="1:12" ht="12" customHeight="1" x14ac:dyDescent="0.25">
      <c r="A55" s="6"/>
      <c r="B55" s="7" t="s">
        <v>54</v>
      </c>
      <c r="C55" s="17">
        <v>0</v>
      </c>
      <c r="D55" s="17">
        <v>0</v>
      </c>
      <c r="E55" s="1">
        <f t="shared" si="14"/>
        <v>0</v>
      </c>
      <c r="F55" s="17">
        <v>0</v>
      </c>
      <c r="G55" s="17">
        <v>0</v>
      </c>
      <c r="H55" s="1">
        <f t="shared" si="16"/>
        <v>0</v>
      </c>
    </row>
    <row r="56" spans="1:12" ht="12" customHeight="1" x14ac:dyDescent="0.25">
      <c r="A56" s="6"/>
      <c r="B56" s="7" t="s">
        <v>55</v>
      </c>
      <c r="C56" s="17">
        <v>0</v>
      </c>
      <c r="D56" s="17">
        <v>0</v>
      </c>
      <c r="E56" s="1">
        <f t="shared" si="14"/>
        <v>0</v>
      </c>
      <c r="F56" s="17">
        <v>0</v>
      </c>
      <c r="G56" s="17">
        <v>0</v>
      </c>
      <c r="H56" s="1">
        <f t="shared" si="16"/>
        <v>0</v>
      </c>
    </row>
    <row r="57" spans="1:12" ht="12" customHeight="1" x14ac:dyDescent="0.25">
      <c r="A57" s="6"/>
      <c r="B57" s="7" t="s">
        <v>56</v>
      </c>
      <c r="C57" s="17">
        <v>150000</v>
      </c>
      <c r="D57" s="17">
        <v>-150000</v>
      </c>
      <c r="E57" s="1">
        <f t="shared" si="14"/>
        <v>0</v>
      </c>
      <c r="F57" s="17">
        <v>0</v>
      </c>
      <c r="G57" s="17">
        <v>0</v>
      </c>
      <c r="H57" s="1">
        <f>+E57-F57</f>
        <v>0</v>
      </c>
    </row>
    <row r="58" spans="1:12" ht="12" customHeight="1" x14ac:dyDescent="0.25">
      <c r="A58" s="25" t="s">
        <v>57</v>
      </c>
      <c r="B58" s="25"/>
      <c r="C58" s="4">
        <f>SUM(C59:C61)</f>
        <v>14000000</v>
      </c>
      <c r="D58" s="4">
        <f t="shared" ref="D58:H58" si="17">SUM(D59:D61)</f>
        <v>35177776.089999981</v>
      </c>
      <c r="E58" s="4">
        <f t="shared" si="17"/>
        <v>49177776.089999981</v>
      </c>
      <c r="F58" s="4">
        <f t="shared" si="17"/>
        <v>47372276.090000011</v>
      </c>
      <c r="G58" s="4">
        <f t="shared" si="17"/>
        <v>32047022.189999998</v>
      </c>
      <c r="H58" s="4">
        <f t="shared" si="17"/>
        <v>1805500</v>
      </c>
    </row>
    <row r="59" spans="1:12" ht="12" customHeight="1" x14ac:dyDescent="0.25">
      <c r="A59" s="6"/>
      <c r="B59" s="7" t="s">
        <v>58</v>
      </c>
      <c r="C59" s="1">
        <v>14000000</v>
      </c>
      <c r="D59" s="21">
        <v>33372276.089999981</v>
      </c>
      <c r="E59" s="1">
        <f>+C59+D59</f>
        <v>47372276.089999981</v>
      </c>
      <c r="F59" s="21">
        <v>47372276.090000011</v>
      </c>
      <c r="G59" s="21">
        <v>32047022.189999998</v>
      </c>
      <c r="H59" s="1">
        <f>+E59-F59</f>
        <v>0</v>
      </c>
      <c r="I59" s="18"/>
      <c r="K59" s="18"/>
      <c r="L59" s="18"/>
    </row>
    <row r="60" spans="1:12" ht="12" customHeight="1" x14ac:dyDescent="0.25">
      <c r="A60" s="6"/>
      <c r="B60" s="7" t="s">
        <v>59</v>
      </c>
      <c r="C60" s="1">
        <v>0</v>
      </c>
      <c r="D60" s="1">
        <v>0</v>
      </c>
      <c r="E60" s="1">
        <f t="shared" ref="E60:E73" si="18">+C60+D60</f>
        <v>0</v>
      </c>
      <c r="F60" s="1">
        <v>0</v>
      </c>
      <c r="G60" s="1">
        <v>0</v>
      </c>
      <c r="H60" s="1">
        <f t="shared" ref="H60:H73" si="19">+E60-F60</f>
        <v>0</v>
      </c>
    </row>
    <row r="61" spans="1:12" ht="12" customHeight="1" x14ac:dyDescent="0.25">
      <c r="A61" s="6"/>
      <c r="B61" s="7" t="s">
        <v>60</v>
      </c>
      <c r="C61" s="1">
        <v>0</v>
      </c>
      <c r="D61" s="1">
        <v>1805500</v>
      </c>
      <c r="E61" s="1">
        <f t="shared" si="18"/>
        <v>1805500</v>
      </c>
      <c r="F61" s="1">
        <v>0</v>
      </c>
      <c r="G61" s="1">
        <v>0</v>
      </c>
      <c r="H61" s="1">
        <f t="shared" si="19"/>
        <v>1805500</v>
      </c>
      <c r="I61" s="18"/>
    </row>
    <row r="62" spans="1:12" ht="12" customHeight="1" x14ac:dyDescent="0.25">
      <c r="A62" s="25" t="s">
        <v>61</v>
      </c>
      <c r="B62" s="25"/>
      <c r="C62" s="4">
        <f t="shared" ref="C62:H62" si="20">SUM(C63:C69)</f>
        <v>0</v>
      </c>
      <c r="D62" s="4">
        <f t="shared" si="20"/>
        <v>0</v>
      </c>
      <c r="E62" s="4">
        <f t="shared" si="20"/>
        <v>0</v>
      </c>
      <c r="F62" s="4">
        <f t="shared" si="20"/>
        <v>0</v>
      </c>
      <c r="G62" s="4">
        <f t="shared" si="20"/>
        <v>0</v>
      </c>
      <c r="H62" s="4">
        <f t="shared" si="20"/>
        <v>0</v>
      </c>
    </row>
    <row r="63" spans="1:12" ht="12" customHeight="1" x14ac:dyDescent="0.25">
      <c r="A63" s="6"/>
      <c r="B63" s="7" t="s">
        <v>62</v>
      </c>
      <c r="C63" s="1">
        <v>0</v>
      </c>
      <c r="D63" s="1">
        <v>0</v>
      </c>
      <c r="E63" s="1">
        <f t="shared" si="18"/>
        <v>0</v>
      </c>
      <c r="F63" s="1">
        <v>0</v>
      </c>
      <c r="G63" s="1">
        <v>0</v>
      </c>
      <c r="H63" s="1">
        <f t="shared" si="19"/>
        <v>0</v>
      </c>
      <c r="I63" s="18"/>
      <c r="J63" s="18"/>
    </row>
    <row r="64" spans="1:12" x14ac:dyDescent="0.25">
      <c r="A64" s="6"/>
      <c r="B64" s="7" t="s">
        <v>63</v>
      </c>
      <c r="C64" s="1">
        <v>0</v>
      </c>
      <c r="D64" s="1">
        <v>0</v>
      </c>
      <c r="E64" s="1">
        <f t="shared" si="18"/>
        <v>0</v>
      </c>
      <c r="F64" s="1">
        <v>0</v>
      </c>
      <c r="G64" s="1">
        <v>0</v>
      </c>
      <c r="H64" s="1">
        <f t="shared" si="19"/>
        <v>0</v>
      </c>
    </row>
    <row r="65" spans="1:8" x14ac:dyDescent="0.25">
      <c r="A65" s="6"/>
      <c r="B65" s="7" t="s">
        <v>64</v>
      </c>
      <c r="C65" s="1">
        <v>0</v>
      </c>
      <c r="D65" s="1">
        <v>0</v>
      </c>
      <c r="E65" s="1">
        <f t="shared" si="18"/>
        <v>0</v>
      </c>
      <c r="F65" s="1">
        <v>0</v>
      </c>
      <c r="G65" s="1">
        <v>0</v>
      </c>
      <c r="H65" s="1">
        <f t="shared" si="19"/>
        <v>0</v>
      </c>
    </row>
    <row r="66" spans="1:8" x14ac:dyDescent="0.25">
      <c r="A66" s="6"/>
      <c r="B66" s="7" t="s">
        <v>65</v>
      </c>
      <c r="C66" s="1">
        <v>0</v>
      </c>
      <c r="D66" s="1">
        <v>0</v>
      </c>
      <c r="E66" s="1">
        <f t="shared" si="18"/>
        <v>0</v>
      </c>
      <c r="F66" s="1">
        <v>0</v>
      </c>
      <c r="G66" s="1">
        <v>0</v>
      </c>
      <c r="H66" s="1">
        <f t="shared" si="19"/>
        <v>0</v>
      </c>
    </row>
    <row r="67" spans="1:8" ht="16.5" x14ac:dyDescent="0.25">
      <c r="A67" s="6"/>
      <c r="B67" s="8" t="s">
        <v>85</v>
      </c>
      <c r="C67" s="1">
        <v>0</v>
      </c>
      <c r="D67" s="1">
        <v>0</v>
      </c>
      <c r="E67" s="1">
        <f t="shared" si="18"/>
        <v>0</v>
      </c>
      <c r="F67" s="1">
        <v>0</v>
      </c>
      <c r="G67" s="1">
        <v>0</v>
      </c>
      <c r="H67" s="1">
        <f t="shared" si="19"/>
        <v>0</v>
      </c>
    </row>
    <row r="68" spans="1:8" x14ac:dyDescent="0.25">
      <c r="A68" s="6"/>
      <c r="B68" s="7" t="s">
        <v>66</v>
      </c>
      <c r="C68" s="1">
        <v>0</v>
      </c>
      <c r="D68" s="1">
        <v>0</v>
      </c>
      <c r="E68" s="1">
        <f t="shared" si="18"/>
        <v>0</v>
      </c>
      <c r="F68" s="1">
        <v>0</v>
      </c>
      <c r="G68" s="1">
        <v>0</v>
      </c>
      <c r="H68" s="1">
        <f t="shared" si="19"/>
        <v>0</v>
      </c>
    </row>
    <row r="69" spans="1:8" x14ac:dyDescent="0.25">
      <c r="A69" s="6"/>
      <c r="B69" s="7" t="s">
        <v>67</v>
      </c>
      <c r="C69" s="1">
        <v>0</v>
      </c>
      <c r="D69" s="1">
        <v>0</v>
      </c>
      <c r="E69" s="1">
        <f t="shared" si="18"/>
        <v>0</v>
      </c>
      <c r="F69" s="1">
        <v>0</v>
      </c>
      <c r="G69" s="1">
        <v>0</v>
      </c>
      <c r="H69" s="1">
        <f t="shared" si="19"/>
        <v>0</v>
      </c>
    </row>
    <row r="70" spans="1:8" x14ac:dyDescent="0.25">
      <c r="A70" s="25" t="s">
        <v>68</v>
      </c>
      <c r="B70" s="25"/>
      <c r="C70" s="4">
        <f>SUM(C71:C73)</f>
        <v>0</v>
      </c>
      <c r="D70" s="4">
        <f t="shared" ref="D70:H70" si="21">SUM(D71:D73)</f>
        <v>0</v>
      </c>
      <c r="E70" s="4">
        <f t="shared" si="21"/>
        <v>0</v>
      </c>
      <c r="F70" s="4">
        <f t="shared" si="21"/>
        <v>0</v>
      </c>
      <c r="G70" s="4">
        <f t="shared" si="21"/>
        <v>0</v>
      </c>
      <c r="H70" s="4">
        <f t="shared" si="21"/>
        <v>0</v>
      </c>
    </row>
    <row r="71" spans="1:8" x14ac:dyDescent="0.25">
      <c r="A71" s="6"/>
      <c r="B71" s="7" t="s">
        <v>69</v>
      </c>
      <c r="C71" s="1">
        <v>0</v>
      </c>
      <c r="D71" s="1">
        <v>0</v>
      </c>
      <c r="E71" s="1">
        <f t="shared" si="18"/>
        <v>0</v>
      </c>
      <c r="F71" s="1">
        <v>0</v>
      </c>
      <c r="G71" s="1">
        <v>0</v>
      </c>
      <c r="H71" s="1">
        <f t="shared" si="19"/>
        <v>0</v>
      </c>
    </row>
    <row r="72" spans="1:8" x14ac:dyDescent="0.25">
      <c r="A72" s="6"/>
      <c r="B72" s="7" t="s">
        <v>70</v>
      </c>
      <c r="C72" s="1">
        <v>0</v>
      </c>
      <c r="D72" s="1">
        <v>0</v>
      </c>
      <c r="E72" s="1">
        <f t="shared" si="18"/>
        <v>0</v>
      </c>
      <c r="F72" s="1">
        <v>0</v>
      </c>
      <c r="G72" s="1">
        <v>0</v>
      </c>
      <c r="H72" s="1">
        <f t="shared" si="19"/>
        <v>0</v>
      </c>
    </row>
    <row r="73" spans="1:8" x14ac:dyDescent="0.25">
      <c r="A73" s="6"/>
      <c r="B73" s="7" t="s">
        <v>71</v>
      </c>
      <c r="C73" s="1">
        <v>0</v>
      </c>
      <c r="D73" s="1">
        <v>0</v>
      </c>
      <c r="E73" s="1">
        <f t="shared" si="18"/>
        <v>0</v>
      </c>
      <c r="F73" s="1">
        <v>0</v>
      </c>
      <c r="G73" s="1">
        <v>0</v>
      </c>
      <c r="H73" s="1">
        <f t="shared" si="19"/>
        <v>0</v>
      </c>
    </row>
    <row r="74" spans="1:8" x14ac:dyDescent="0.25">
      <c r="A74" s="25" t="s">
        <v>72</v>
      </c>
      <c r="B74" s="25"/>
      <c r="C74" s="4">
        <f>SUM(C75:C81)</f>
        <v>1091696.73</v>
      </c>
      <c r="D74" s="4">
        <f t="shared" ref="D74:H74" si="22">SUM(D75:D81)</f>
        <v>-1091696.7299999967</v>
      </c>
      <c r="E74" s="4">
        <f t="shared" si="22"/>
        <v>3.2596290111541748E-9</v>
      </c>
      <c r="F74" s="4">
        <f t="shared" si="22"/>
        <v>0</v>
      </c>
      <c r="G74" s="4">
        <f t="shared" si="22"/>
        <v>0</v>
      </c>
      <c r="H74" s="4">
        <f t="shared" si="22"/>
        <v>3.2596290111541748E-9</v>
      </c>
    </row>
    <row r="75" spans="1:8" x14ac:dyDescent="0.25">
      <c r="A75" s="6"/>
      <c r="B75" s="7" t="s">
        <v>73</v>
      </c>
      <c r="C75" s="1">
        <v>0</v>
      </c>
      <c r="D75" s="1">
        <v>0</v>
      </c>
      <c r="E75" s="1">
        <f>+C75+D75</f>
        <v>0</v>
      </c>
      <c r="F75" s="1">
        <v>0</v>
      </c>
      <c r="G75" s="1">
        <v>0</v>
      </c>
      <c r="H75" s="1">
        <f>+E75-F75</f>
        <v>0</v>
      </c>
    </row>
    <row r="76" spans="1:8" x14ac:dyDescent="0.25">
      <c r="A76" s="6"/>
      <c r="B76" s="7" t="s">
        <v>74</v>
      </c>
      <c r="C76" s="1">
        <v>0</v>
      </c>
      <c r="D76" s="1">
        <v>0</v>
      </c>
      <c r="E76" s="1">
        <f t="shared" ref="E76:E82" si="23">+C76+D76</f>
        <v>0</v>
      </c>
      <c r="F76" s="1">
        <v>0</v>
      </c>
      <c r="G76" s="1">
        <v>0</v>
      </c>
      <c r="H76" s="1">
        <f t="shared" ref="H76:H81" si="24">+E76-F76</f>
        <v>0</v>
      </c>
    </row>
    <row r="77" spans="1:8" x14ac:dyDescent="0.25">
      <c r="A77" s="6"/>
      <c r="B77" s="7" t="s">
        <v>75</v>
      </c>
      <c r="C77" s="1">
        <v>0</v>
      </c>
      <c r="D77" s="1">
        <v>0</v>
      </c>
      <c r="E77" s="1">
        <f t="shared" si="23"/>
        <v>0</v>
      </c>
      <c r="F77" s="1">
        <v>0</v>
      </c>
      <c r="G77" s="1">
        <v>0</v>
      </c>
      <c r="H77" s="1">
        <f t="shared" si="24"/>
        <v>0</v>
      </c>
    </row>
    <row r="78" spans="1:8" x14ac:dyDescent="0.25">
      <c r="A78" s="6"/>
      <c r="B78" s="7" t="s">
        <v>76</v>
      </c>
      <c r="C78" s="1">
        <v>0</v>
      </c>
      <c r="D78" s="1">
        <v>0</v>
      </c>
      <c r="E78" s="1">
        <f t="shared" si="23"/>
        <v>0</v>
      </c>
      <c r="F78" s="1">
        <v>0</v>
      </c>
      <c r="G78" s="1">
        <v>0</v>
      </c>
      <c r="H78" s="1">
        <f t="shared" si="24"/>
        <v>0</v>
      </c>
    </row>
    <row r="79" spans="1:8" x14ac:dyDescent="0.25">
      <c r="A79" s="6"/>
      <c r="B79" s="7" t="s">
        <v>77</v>
      </c>
      <c r="C79" s="1">
        <v>0</v>
      </c>
      <c r="D79" s="1">
        <v>0</v>
      </c>
      <c r="E79" s="1">
        <f t="shared" si="23"/>
        <v>0</v>
      </c>
      <c r="F79" s="1">
        <v>0</v>
      </c>
      <c r="G79" s="1">
        <v>0</v>
      </c>
      <c r="H79" s="1">
        <f t="shared" si="24"/>
        <v>0</v>
      </c>
    </row>
    <row r="80" spans="1:8" x14ac:dyDescent="0.25">
      <c r="A80" s="6"/>
      <c r="B80" s="7" t="s">
        <v>78</v>
      </c>
      <c r="C80" s="1">
        <v>0</v>
      </c>
      <c r="D80" s="1">
        <v>0</v>
      </c>
      <c r="E80" s="1">
        <f t="shared" si="23"/>
        <v>0</v>
      </c>
      <c r="F80" s="1">
        <v>0</v>
      </c>
      <c r="G80" s="1">
        <v>0</v>
      </c>
      <c r="H80" s="1">
        <f t="shared" si="24"/>
        <v>0</v>
      </c>
    </row>
    <row r="81" spans="1:14" x14ac:dyDescent="0.25">
      <c r="A81" s="6"/>
      <c r="B81" s="7" t="s">
        <v>79</v>
      </c>
      <c r="C81" s="1">
        <v>1091696.73</v>
      </c>
      <c r="D81" s="1">
        <v>-1091696.7299999967</v>
      </c>
      <c r="E81" s="1">
        <f t="shared" si="23"/>
        <v>3.2596290111541748E-9</v>
      </c>
      <c r="F81" s="16">
        <v>0</v>
      </c>
      <c r="G81" s="16">
        <v>0</v>
      </c>
      <c r="H81" s="1">
        <f t="shared" si="24"/>
        <v>3.2596290111541748E-9</v>
      </c>
    </row>
    <row r="82" spans="1:14" x14ac:dyDescent="0.25">
      <c r="A82" s="25"/>
      <c r="B82" s="25"/>
      <c r="C82" s="4"/>
      <c r="D82" s="1">
        <v>0</v>
      </c>
      <c r="E82" s="1">
        <f t="shared" si="23"/>
        <v>0</v>
      </c>
      <c r="F82" s="4"/>
      <c r="G82" s="4"/>
      <c r="H82" s="4"/>
    </row>
    <row r="83" spans="1:14" x14ac:dyDescent="0.25">
      <c r="A83" s="28" t="s">
        <v>80</v>
      </c>
      <c r="B83" s="28"/>
      <c r="C83" s="14">
        <f>SUM(C84,C92,C102,C112,C122,C132,C136,C144,C148)</f>
        <v>35000000</v>
      </c>
      <c r="D83" s="14">
        <f>SUM(D84,D92,D102,D112,D122,D132,D136,D144,D148)</f>
        <v>9852579.1000000127</v>
      </c>
      <c r="E83" s="14">
        <f>SUM(E84,E92,E102,E112,E122,E132,E136,E144,E148)</f>
        <v>44852579.100000009</v>
      </c>
      <c r="F83" s="14">
        <f t="shared" ref="F83:H83" si="25">SUM(F84,F92,F102,F112,F122,F132,F136,F144,F148)</f>
        <v>39151354.760000005</v>
      </c>
      <c r="G83" s="14">
        <f t="shared" si="25"/>
        <v>35535597.530000001</v>
      </c>
      <c r="H83" s="14">
        <f t="shared" si="25"/>
        <v>5701224.3400000129</v>
      </c>
      <c r="I83" s="20"/>
      <c r="J83" s="20"/>
      <c r="N83">
        <v>8698842.0399999991</v>
      </c>
    </row>
    <row r="84" spans="1:14" x14ac:dyDescent="0.25">
      <c r="A84" s="25" t="s">
        <v>9</v>
      </c>
      <c r="B84" s="25"/>
      <c r="C84" s="1">
        <f>SUM(C85:C91)</f>
        <v>0</v>
      </c>
      <c r="D84" s="1">
        <f t="shared" ref="D84:H84" si="26">SUM(D85:D91)</f>
        <v>0</v>
      </c>
      <c r="E84" s="1">
        <f t="shared" si="26"/>
        <v>0</v>
      </c>
      <c r="F84" s="1">
        <f t="shared" si="26"/>
        <v>0</v>
      </c>
      <c r="G84" s="1">
        <f t="shared" si="26"/>
        <v>0</v>
      </c>
      <c r="H84" s="1">
        <f t="shared" si="26"/>
        <v>0</v>
      </c>
      <c r="I84" s="18"/>
      <c r="J84" s="18"/>
      <c r="K84" s="18"/>
      <c r="L84" s="18"/>
      <c r="M84" s="18"/>
      <c r="N84" s="18">
        <f t="shared" ref="N84" si="27">+H83-N83</f>
        <v>-2997617.6999999862</v>
      </c>
    </row>
    <row r="85" spans="1:14" x14ac:dyDescent="0.25">
      <c r="A85" s="6"/>
      <c r="B85" s="7" t="s">
        <v>10</v>
      </c>
      <c r="C85" s="1"/>
      <c r="D85" s="1"/>
      <c r="E85" s="1"/>
      <c r="F85" s="1"/>
      <c r="G85" s="1"/>
      <c r="H85" s="1"/>
    </row>
    <row r="86" spans="1:14" x14ac:dyDescent="0.25">
      <c r="A86" s="6"/>
      <c r="B86" s="7" t="s">
        <v>11</v>
      </c>
      <c r="C86" s="1"/>
      <c r="D86" s="1"/>
      <c r="E86" s="1"/>
      <c r="F86" s="1"/>
      <c r="G86" s="1"/>
      <c r="H86" s="1"/>
    </row>
    <row r="87" spans="1:14" x14ac:dyDescent="0.25">
      <c r="A87" s="6"/>
      <c r="B87" s="7" t="s">
        <v>12</v>
      </c>
      <c r="C87" s="1"/>
      <c r="D87" s="1"/>
      <c r="E87" s="1"/>
      <c r="F87" s="1"/>
      <c r="G87" s="1"/>
      <c r="H87" s="1"/>
    </row>
    <row r="88" spans="1:14" x14ac:dyDescent="0.25">
      <c r="A88" s="6"/>
      <c r="B88" s="7" t="s">
        <v>13</v>
      </c>
      <c r="C88" s="1"/>
      <c r="D88" s="1"/>
      <c r="E88" s="1"/>
      <c r="F88" s="1"/>
      <c r="G88" s="1"/>
      <c r="H88" s="1"/>
    </row>
    <row r="89" spans="1:14" x14ac:dyDescent="0.25">
      <c r="A89" s="6"/>
      <c r="B89" s="7" t="s">
        <v>14</v>
      </c>
      <c r="C89" s="1"/>
      <c r="D89" s="1"/>
      <c r="E89" s="1"/>
      <c r="F89" s="1"/>
      <c r="G89" s="1"/>
      <c r="H89" s="1"/>
    </row>
    <row r="90" spans="1:14" x14ac:dyDescent="0.25">
      <c r="A90" s="6"/>
      <c r="B90" s="7" t="s">
        <v>15</v>
      </c>
      <c r="C90" s="1"/>
      <c r="D90" s="1"/>
      <c r="E90" s="1"/>
      <c r="F90" s="1"/>
      <c r="G90" s="1"/>
      <c r="H90" s="1"/>
    </row>
    <row r="91" spans="1:14" x14ac:dyDescent="0.25">
      <c r="A91" s="6"/>
      <c r="B91" s="7" t="s">
        <v>16</v>
      </c>
      <c r="C91" s="1"/>
      <c r="D91" s="1"/>
      <c r="E91" s="1"/>
      <c r="F91" s="1"/>
      <c r="G91" s="1"/>
      <c r="H91" s="1"/>
    </row>
    <row r="92" spans="1:14" x14ac:dyDescent="0.25">
      <c r="A92" s="25" t="s">
        <v>17</v>
      </c>
      <c r="B92" s="25"/>
      <c r="C92" s="4">
        <f>SUM(C93:C101)</f>
        <v>10500000</v>
      </c>
      <c r="D92" s="4">
        <f t="shared" ref="D92:H92" si="28">SUM(D93:D101)</f>
        <v>-7729102.1499999911</v>
      </c>
      <c r="E92" s="4">
        <f t="shared" si="28"/>
        <v>2770897.8500000089</v>
      </c>
      <c r="F92" s="4">
        <f t="shared" si="28"/>
        <v>2770897.85</v>
      </c>
      <c r="G92" s="4">
        <f t="shared" si="28"/>
        <v>2491859.2999999998</v>
      </c>
      <c r="H92" s="4">
        <f t="shared" si="28"/>
        <v>8.8475644588470459E-9</v>
      </c>
    </row>
    <row r="93" spans="1:14" x14ac:dyDescent="0.25">
      <c r="A93" s="6"/>
      <c r="B93" s="7" t="s">
        <v>18</v>
      </c>
      <c r="C93" s="1"/>
      <c r="D93" s="1"/>
      <c r="E93" s="1"/>
      <c r="F93" s="1"/>
      <c r="G93" s="1"/>
      <c r="H93" s="1"/>
    </row>
    <row r="94" spans="1:14" x14ac:dyDescent="0.25">
      <c r="A94" s="6"/>
      <c r="B94" s="7" t="s">
        <v>19</v>
      </c>
      <c r="C94" s="1"/>
      <c r="D94" s="1"/>
      <c r="E94" s="1"/>
      <c r="F94" s="1"/>
      <c r="G94" s="1"/>
      <c r="H94" s="1"/>
    </row>
    <row r="95" spans="1:14" x14ac:dyDescent="0.25">
      <c r="A95" s="6"/>
      <c r="B95" s="7" t="s">
        <v>20</v>
      </c>
      <c r="C95" s="1"/>
      <c r="D95" s="1"/>
      <c r="E95" s="1"/>
      <c r="F95" s="1"/>
      <c r="G95" s="1"/>
      <c r="H95" s="1"/>
    </row>
    <row r="96" spans="1:14" x14ac:dyDescent="0.25">
      <c r="A96" s="6"/>
      <c r="B96" s="7" t="s">
        <v>21</v>
      </c>
      <c r="C96" s="1"/>
      <c r="D96" s="1"/>
      <c r="E96" s="1">
        <f t="shared" ref="E96:E97" si="29">+C96+D96</f>
        <v>0</v>
      </c>
      <c r="F96" s="1"/>
      <c r="G96" s="1"/>
      <c r="H96" s="1"/>
    </row>
    <row r="97" spans="1:10" x14ac:dyDescent="0.25">
      <c r="A97" s="6"/>
      <c r="B97" s="7" t="s">
        <v>22</v>
      </c>
      <c r="C97" s="1">
        <v>10500000</v>
      </c>
      <c r="D97" s="21">
        <v>-7729102.1499999911</v>
      </c>
      <c r="E97" s="1">
        <f t="shared" si="29"/>
        <v>2770897.8500000089</v>
      </c>
      <c r="F97" s="21">
        <v>2770897.85</v>
      </c>
      <c r="G97" s="21">
        <v>2491859.2999999998</v>
      </c>
      <c r="H97" s="1">
        <f>+E97-F97</f>
        <v>8.8475644588470459E-9</v>
      </c>
      <c r="J97" s="18"/>
    </row>
    <row r="98" spans="1:10" x14ac:dyDescent="0.25">
      <c r="A98" s="6"/>
      <c r="B98" s="7" t="s">
        <v>23</v>
      </c>
      <c r="C98" s="1"/>
      <c r="D98" s="1"/>
      <c r="E98" s="1"/>
      <c r="F98" s="1"/>
      <c r="G98" s="1"/>
      <c r="H98" s="1"/>
    </row>
    <row r="99" spans="1:10" x14ac:dyDescent="0.25">
      <c r="A99" s="6"/>
      <c r="B99" s="7" t="s">
        <v>24</v>
      </c>
      <c r="C99" s="1"/>
      <c r="D99" s="1"/>
      <c r="E99" s="1"/>
      <c r="F99" s="1"/>
      <c r="G99" s="1"/>
      <c r="H99" s="1"/>
    </row>
    <row r="100" spans="1:10" x14ac:dyDescent="0.25">
      <c r="A100" s="6"/>
      <c r="B100" s="7" t="s">
        <v>25</v>
      </c>
      <c r="C100" s="1"/>
      <c r="D100" s="1"/>
      <c r="E100" s="1"/>
      <c r="F100" s="1"/>
      <c r="G100" s="1"/>
      <c r="H100" s="1"/>
    </row>
    <row r="101" spans="1:10" x14ac:dyDescent="0.25">
      <c r="A101" s="6"/>
      <c r="B101" s="7" t="s">
        <v>26</v>
      </c>
      <c r="C101" s="1"/>
      <c r="D101" s="1"/>
      <c r="E101" s="1">
        <f t="shared" ref="E101" si="30">+C101+D101</f>
        <v>0</v>
      </c>
      <c r="F101" s="1"/>
      <c r="G101" s="1"/>
      <c r="H101" s="1"/>
    </row>
    <row r="102" spans="1:10" x14ac:dyDescent="0.25">
      <c r="A102" s="25" t="s">
        <v>27</v>
      </c>
      <c r="B102" s="25"/>
      <c r="C102" s="4">
        <f>SUM(C103:C111)</f>
        <v>10500000</v>
      </c>
      <c r="D102" s="4">
        <f t="shared" ref="D102:H102" si="31">SUM(D103:D111)</f>
        <v>1719950.9499999993</v>
      </c>
      <c r="E102" s="4">
        <f t="shared" si="31"/>
        <v>12219950.949999999</v>
      </c>
      <c r="F102" s="4">
        <f t="shared" si="31"/>
        <v>12219950.950000001</v>
      </c>
      <c r="G102" s="11">
        <f t="shared" si="31"/>
        <v>12219950.950000001</v>
      </c>
      <c r="H102" s="11">
        <f t="shared" si="31"/>
        <v>0</v>
      </c>
    </row>
    <row r="103" spans="1:10" x14ac:dyDescent="0.25">
      <c r="A103" s="6"/>
      <c r="B103" s="7" t="s">
        <v>28</v>
      </c>
      <c r="C103" s="1">
        <v>10500000</v>
      </c>
      <c r="D103" s="1">
        <v>1719950.9499999993</v>
      </c>
      <c r="E103" s="1">
        <f>+C103+D103</f>
        <v>12219950.949999999</v>
      </c>
      <c r="F103" s="1">
        <v>12219950.950000001</v>
      </c>
      <c r="G103" s="12">
        <v>12219950.950000001</v>
      </c>
      <c r="H103" s="12">
        <f>+E103-F103</f>
        <v>0</v>
      </c>
    </row>
    <row r="104" spans="1:10" x14ac:dyDescent="0.25">
      <c r="A104" s="6"/>
      <c r="B104" s="7" t="s">
        <v>29</v>
      </c>
      <c r="C104" s="1"/>
      <c r="D104" s="1"/>
      <c r="E104" s="1"/>
      <c r="F104" s="1"/>
      <c r="G104" s="1"/>
      <c r="H104" s="1"/>
      <c r="I104" s="18"/>
    </row>
    <row r="105" spans="1:10" x14ac:dyDescent="0.25">
      <c r="A105" s="6"/>
      <c r="B105" s="7" t="s">
        <v>30</v>
      </c>
      <c r="C105" s="1"/>
      <c r="D105" s="1"/>
      <c r="E105" s="1"/>
      <c r="F105" s="1"/>
      <c r="G105" s="1"/>
      <c r="H105" s="1"/>
    </row>
    <row r="106" spans="1:10" x14ac:dyDescent="0.25">
      <c r="A106" s="6"/>
      <c r="B106" s="7" t="s">
        <v>31</v>
      </c>
      <c r="C106" s="1"/>
      <c r="D106" s="1"/>
      <c r="E106" s="1"/>
      <c r="F106" s="1"/>
      <c r="G106" s="1"/>
      <c r="H106" s="1"/>
    </row>
    <row r="107" spans="1:10" x14ac:dyDescent="0.25">
      <c r="A107" s="6"/>
      <c r="B107" s="7" t="s">
        <v>32</v>
      </c>
      <c r="C107" s="1"/>
      <c r="D107" s="1"/>
      <c r="E107" s="1"/>
      <c r="F107" s="1"/>
      <c r="G107" s="1"/>
      <c r="H107" s="1"/>
    </row>
    <row r="108" spans="1:10" x14ac:dyDescent="0.25">
      <c r="A108" s="6"/>
      <c r="B108" s="7" t="s">
        <v>33</v>
      </c>
      <c r="C108" s="1"/>
      <c r="D108" s="1"/>
      <c r="E108" s="1"/>
      <c r="F108" s="1"/>
      <c r="G108" s="1"/>
      <c r="H108" s="1"/>
    </row>
    <row r="109" spans="1:10" x14ac:dyDescent="0.25">
      <c r="A109" s="6"/>
      <c r="B109" s="7" t="s">
        <v>34</v>
      </c>
      <c r="C109" s="1"/>
      <c r="D109" s="1"/>
      <c r="E109" s="1"/>
      <c r="F109" s="1"/>
      <c r="G109" s="1"/>
      <c r="H109" s="1"/>
    </row>
    <row r="110" spans="1:10" x14ac:dyDescent="0.25">
      <c r="A110" s="6"/>
      <c r="B110" s="7" t="s">
        <v>35</v>
      </c>
      <c r="C110" s="1"/>
      <c r="D110" s="1"/>
      <c r="E110" s="1"/>
      <c r="F110" s="1"/>
      <c r="G110" s="1"/>
      <c r="H110" s="1"/>
    </row>
    <row r="111" spans="1:10" x14ac:dyDescent="0.25">
      <c r="A111" s="6"/>
      <c r="B111" s="7" t="s">
        <v>36</v>
      </c>
      <c r="C111" s="1"/>
      <c r="D111" s="1"/>
      <c r="E111" s="1"/>
      <c r="F111" s="1"/>
      <c r="G111" s="1"/>
      <c r="H111" s="1"/>
    </row>
    <row r="112" spans="1:10" x14ac:dyDescent="0.25">
      <c r="A112" s="27" t="s">
        <v>37</v>
      </c>
      <c r="B112" s="27"/>
      <c r="C112" s="1">
        <f>SUM(C113:C121)</f>
        <v>0</v>
      </c>
      <c r="D112" s="1">
        <f t="shared" ref="D112:H112" si="32">SUM(D113:D121)</f>
        <v>0</v>
      </c>
      <c r="E112" s="1">
        <f t="shared" si="32"/>
        <v>0</v>
      </c>
      <c r="F112" s="1">
        <f t="shared" si="32"/>
        <v>0</v>
      </c>
      <c r="G112" s="1">
        <f t="shared" si="32"/>
        <v>0</v>
      </c>
      <c r="H112" s="1">
        <f t="shared" si="32"/>
        <v>0</v>
      </c>
    </row>
    <row r="113" spans="1:8" x14ac:dyDescent="0.25">
      <c r="A113" s="6"/>
      <c r="B113" s="7" t="s">
        <v>38</v>
      </c>
      <c r="C113" s="1"/>
      <c r="D113" s="1"/>
      <c r="E113" s="1"/>
      <c r="F113" s="1"/>
      <c r="G113" s="1"/>
      <c r="H113" s="1"/>
    </row>
    <row r="114" spans="1:8" x14ac:dyDescent="0.25">
      <c r="A114" s="6"/>
      <c r="B114" s="7" t="s">
        <v>39</v>
      </c>
      <c r="C114" s="1"/>
      <c r="D114" s="1"/>
      <c r="E114" s="1"/>
      <c r="F114" s="1"/>
      <c r="G114" s="1"/>
      <c r="H114" s="1"/>
    </row>
    <row r="115" spans="1:8" x14ac:dyDescent="0.25">
      <c r="A115" s="6"/>
      <c r="B115" s="7" t="s">
        <v>40</v>
      </c>
      <c r="C115" s="1"/>
      <c r="D115" s="1"/>
      <c r="E115" s="1"/>
      <c r="F115" s="1"/>
      <c r="G115" s="1"/>
      <c r="H115" s="1"/>
    </row>
    <row r="116" spans="1:8" x14ac:dyDescent="0.25">
      <c r="A116" s="6"/>
      <c r="B116" s="7" t="s">
        <v>41</v>
      </c>
      <c r="C116" s="1"/>
      <c r="D116" s="1"/>
      <c r="E116" s="1"/>
      <c r="F116" s="1"/>
      <c r="G116" s="1"/>
      <c r="H116" s="1"/>
    </row>
    <row r="117" spans="1:8" x14ac:dyDescent="0.25">
      <c r="A117" s="6"/>
      <c r="B117" s="7" t="s">
        <v>42</v>
      </c>
      <c r="C117" s="1"/>
      <c r="D117" s="1"/>
      <c r="E117" s="1"/>
      <c r="F117" s="1"/>
      <c r="G117" s="1"/>
      <c r="H117" s="1"/>
    </row>
    <row r="118" spans="1:8" x14ac:dyDescent="0.25">
      <c r="A118" s="6"/>
      <c r="B118" s="7" t="s">
        <v>43</v>
      </c>
      <c r="C118" s="1"/>
      <c r="D118" s="1"/>
      <c r="E118" s="1"/>
      <c r="F118" s="1"/>
      <c r="G118" s="1"/>
      <c r="H118" s="1"/>
    </row>
    <row r="119" spans="1:8" x14ac:dyDescent="0.25">
      <c r="A119" s="6"/>
      <c r="B119" s="7" t="s">
        <v>44</v>
      </c>
      <c r="C119" s="1"/>
      <c r="D119" s="1"/>
      <c r="E119" s="1"/>
      <c r="F119" s="1"/>
      <c r="G119" s="1"/>
      <c r="H119" s="1"/>
    </row>
    <row r="120" spans="1:8" x14ac:dyDescent="0.25">
      <c r="A120" s="6"/>
      <c r="B120" s="7" t="s">
        <v>45</v>
      </c>
      <c r="C120" s="1"/>
      <c r="D120" s="1"/>
      <c r="E120" s="1"/>
      <c r="F120" s="1"/>
      <c r="G120" s="1"/>
      <c r="H120" s="1"/>
    </row>
    <row r="121" spans="1:8" x14ac:dyDescent="0.25">
      <c r="A121" s="6"/>
      <c r="B121" s="7" t="s">
        <v>46</v>
      </c>
      <c r="C121" s="1"/>
      <c r="D121" s="1"/>
      <c r="E121" s="1"/>
      <c r="F121" s="1"/>
      <c r="G121" s="1"/>
      <c r="H121" s="1"/>
    </row>
    <row r="122" spans="1:8" x14ac:dyDescent="0.25">
      <c r="A122" s="25" t="s">
        <v>47</v>
      </c>
      <c r="B122" s="25"/>
      <c r="C122" s="1">
        <f>SUM(C123:C131)</f>
        <v>0</v>
      </c>
      <c r="D122" s="1">
        <f t="shared" ref="D122:H122" si="33">SUM(D123:D131)</f>
        <v>0</v>
      </c>
      <c r="E122" s="1">
        <f t="shared" si="33"/>
        <v>0</v>
      </c>
      <c r="F122" s="1">
        <f t="shared" si="33"/>
        <v>0</v>
      </c>
      <c r="G122" s="1">
        <f t="shared" si="33"/>
        <v>0</v>
      </c>
      <c r="H122" s="1">
        <f t="shared" si="33"/>
        <v>0</v>
      </c>
    </row>
    <row r="123" spans="1:8" x14ac:dyDescent="0.25">
      <c r="A123" s="6"/>
      <c r="B123" s="7" t="s">
        <v>48</v>
      </c>
      <c r="C123" s="1"/>
      <c r="D123" s="1"/>
      <c r="E123" s="1"/>
      <c r="F123" s="1"/>
      <c r="G123" s="1"/>
      <c r="H123" s="1"/>
    </row>
    <row r="124" spans="1:8" x14ac:dyDescent="0.25">
      <c r="A124" s="6"/>
      <c r="B124" s="7" t="s">
        <v>49</v>
      </c>
      <c r="C124" s="1"/>
      <c r="D124" s="1"/>
      <c r="E124" s="1"/>
      <c r="F124" s="1"/>
      <c r="G124" s="1"/>
      <c r="H124" s="1"/>
    </row>
    <row r="125" spans="1:8" x14ac:dyDescent="0.25">
      <c r="A125" s="6"/>
      <c r="B125" s="7" t="s">
        <v>50</v>
      </c>
      <c r="C125" s="1"/>
      <c r="D125" s="1"/>
      <c r="E125" s="1"/>
      <c r="F125" s="1"/>
      <c r="G125" s="1"/>
      <c r="H125" s="1"/>
    </row>
    <row r="126" spans="1:8" x14ac:dyDescent="0.25">
      <c r="A126" s="6"/>
      <c r="B126" s="7" t="s">
        <v>51</v>
      </c>
      <c r="C126" s="1"/>
      <c r="D126" s="1"/>
      <c r="E126" s="1"/>
      <c r="F126" s="1"/>
      <c r="G126" s="1"/>
      <c r="H126" s="1"/>
    </row>
    <row r="127" spans="1:8" x14ac:dyDescent="0.25">
      <c r="A127" s="6"/>
      <c r="B127" s="7" t="s">
        <v>52</v>
      </c>
      <c r="C127" s="1"/>
      <c r="D127" s="1"/>
      <c r="E127" s="1"/>
      <c r="F127" s="1"/>
      <c r="G127" s="1"/>
      <c r="H127" s="1"/>
    </row>
    <row r="128" spans="1:8" x14ac:dyDescent="0.25">
      <c r="A128" s="6"/>
      <c r="B128" s="7" t="s">
        <v>53</v>
      </c>
      <c r="C128" s="1"/>
      <c r="D128" s="1">
        <v>0</v>
      </c>
      <c r="E128" s="1">
        <f t="shared" ref="E128" si="34">+C128+D128</f>
        <v>0</v>
      </c>
      <c r="F128" s="1"/>
      <c r="G128" s="1"/>
      <c r="H128" s="1"/>
    </row>
    <row r="129" spans="1:9" x14ac:dyDescent="0.25">
      <c r="A129" s="6"/>
      <c r="B129" s="7" t="s">
        <v>54</v>
      </c>
      <c r="C129" s="1"/>
      <c r="D129" s="1"/>
      <c r="E129" s="1"/>
      <c r="F129" s="1"/>
      <c r="G129" s="1"/>
      <c r="H129" s="1"/>
    </row>
    <row r="130" spans="1:9" x14ac:dyDescent="0.25">
      <c r="A130" s="6"/>
      <c r="B130" s="7" t="s">
        <v>55</v>
      </c>
      <c r="C130" s="1"/>
      <c r="D130" s="1"/>
      <c r="E130" s="1"/>
      <c r="F130" s="1"/>
      <c r="G130" s="1"/>
      <c r="H130" s="1"/>
    </row>
    <row r="131" spans="1:9" x14ac:dyDescent="0.25">
      <c r="A131" s="6"/>
      <c r="B131" s="7" t="s">
        <v>56</v>
      </c>
      <c r="C131" s="1"/>
      <c r="D131" s="1"/>
      <c r="E131" s="1"/>
      <c r="F131" s="1"/>
      <c r="G131" s="1"/>
      <c r="H131" s="1"/>
    </row>
    <row r="132" spans="1:9" x14ac:dyDescent="0.25">
      <c r="A132" s="25" t="s">
        <v>57</v>
      </c>
      <c r="B132" s="25"/>
      <c r="C132" s="4">
        <f>SUM(C133:C135)</f>
        <v>14000000</v>
      </c>
      <c r="D132" s="4">
        <f t="shared" ref="D132:H132" si="35">SUM(D133:D135)</f>
        <v>15861730.300000004</v>
      </c>
      <c r="E132" s="4">
        <f t="shared" si="35"/>
        <v>29861730.300000004</v>
      </c>
      <c r="F132" s="4">
        <f t="shared" si="35"/>
        <v>24160505.960000001</v>
      </c>
      <c r="G132" s="4">
        <f t="shared" si="35"/>
        <v>20823787.280000001</v>
      </c>
      <c r="H132" s="4">
        <f t="shared" si="35"/>
        <v>5701224.3400000036</v>
      </c>
    </row>
    <row r="133" spans="1:9" x14ac:dyDescent="0.25">
      <c r="A133" s="6"/>
      <c r="B133" s="7" t="s">
        <v>58</v>
      </c>
      <c r="C133" s="1">
        <v>14000000</v>
      </c>
      <c r="D133" s="21">
        <v>14056230.300000004</v>
      </c>
      <c r="E133" s="1">
        <f t="shared" ref="E133:E135" si="36">+C133+D133</f>
        <v>28056230.300000004</v>
      </c>
      <c r="F133" s="21">
        <v>22355005.960000001</v>
      </c>
      <c r="G133" s="21">
        <v>19018287.280000001</v>
      </c>
      <c r="H133" s="1">
        <f>+E133-F133</f>
        <v>5701224.3400000036</v>
      </c>
    </row>
    <row r="134" spans="1:9" x14ac:dyDescent="0.25">
      <c r="A134" s="6"/>
      <c r="B134" s="7" t="s">
        <v>59</v>
      </c>
      <c r="C134" s="1"/>
      <c r="D134" s="1"/>
      <c r="E134" s="1">
        <f t="shared" si="36"/>
        <v>0</v>
      </c>
      <c r="F134" s="1"/>
      <c r="G134" s="1"/>
      <c r="H134" s="1">
        <f t="shared" ref="H134:H135" si="37">+E134-F134</f>
        <v>0</v>
      </c>
      <c r="I134" s="18"/>
    </row>
    <row r="135" spans="1:9" x14ac:dyDescent="0.25">
      <c r="A135" s="6"/>
      <c r="B135" s="7" t="s">
        <v>60</v>
      </c>
      <c r="C135" s="1"/>
      <c r="D135" s="1">
        <v>1805500</v>
      </c>
      <c r="E135" s="1">
        <f t="shared" si="36"/>
        <v>1805500</v>
      </c>
      <c r="F135" s="1">
        <v>1805500</v>
      </c>
      <c r="G135" s="1">
        <v>1805500</v>
      </c>
      <c r="H135" s="1">
        <f t="shared" si="37"/>
        <v>0</v>
      </c>
    </row>
    <row r="136" spans="1:9" x14ac:dyDescent="0.25">
      <c r="A136" s="25" t="s">
        <v>61</v>
      </c>
      <c r="B136" s="25"/>
      <c r="C136" s="1">
        <f t="shared" ref="C136:H136" si="38">SUM(C137:C143)</f>
        <v>0</v>
      </c>
      <c r="D136" s="1">
        <f t="shared" si="38"/>
        <v>0</v>
      </c>
      <c r="E136" s="1">
        <f t="shared" si="38"/>
        <v>0</v>
      </c>
      <c r="F136" s="1">
        <f t="shared" si="38"/>
        <v>0</v>
      </c>
      <c r="G136" s="1">
        <f t="shared" si="38"/>
        <v>0</v>
      </c>
      <c r="H136" s="1">
        <f t="shared" si="38"/>
        <v>0</v>
      </c>
    </row>
    <row r="137" spans="1:9" x14ac:dyDescent="0.25">
      <c r="A137" s="6"/>
      <c r="B137" s="7" t="s">
        <v>62</v>
      </c>
      <c r="C137" s="1"/>
      <c r="D137" s="1"/>
      <c r="E137" s="1"/>
      <c r="F137" s="1"/>
      <c r="G137" s="1"/>
      <c r="H137" s="1"/>
    </row>
    <row r="138" spans="1:9" x14ac:dyDescent="0.25">
      <c r="A138" s="6"/>
      <c r="B138" s="7" t="s">
        <v>63</v>
      </c>
      <c r="C138" s="1"/>
      <c r="D138" s="1"/>
      <c r="E138" s="1"/>
      <c r="F138" s="1"/>
      <c r="G138" s="1"/>
      <c r="H138" s="1"/>
    </row>
    <row r="139" spans="1:9" x14ac:dyDescent="0.25">
      <c r="A139" s="6"/>
      <c r="B139" s="7" t="s">
        <v>64</v>
      </c>
      <c r="C139" s="1"/>
      <c r="D139" s="1"/>
      <c r="E139" s="1"/>
      <c r="F139" s="1"/>
      <c r="G139" s="1"/>
      <c r="H139" s="1"/>
    </row>
    <row r="140" spans="1:9" x14ac:dyDescent="0.25">
      <c r="A140" s="6"/>
      <c r="B140" s="7" t="s">
        <v>65</v>
      </c>
      <c r="C140" s="1"/>
      <c r="D140" s="1"/>
      <c r="E140" s="1"/>
      <c r="F140" s="1"/>
      <c r="G140" s="1"/>
      <c r="H140" s="1"/>
    </row>
    <row r="141" spans="1:9" ht="16.5" x14ac:dyDescent="0.25">
      <c r="A141" s="6"/>
      <c r="B141" s="8" t="s">
        <v>85</v>
      </c>
      <c r="C141" s="1"/>
      <c r="D141" s="1"/>
      <c r="E141" s="1"/>
      <c r="F141" s="1"/>
      <c r="G141" s="1"/>
      <c r="H141" s="1"/>
    </row>
    <row r="142" spans="1:9" x14ac:dyDescent="0.25">
      <c r="A142" s="6"/>
      <c r="B142" s="7" t="s">
        <v>66</v>
      </c>
      <c r="C142" s="1"/>
      <c r="D142" s="1"/>
      <c r="E142" s="1"/>
      <c r="F142" s="1"/>
      <c r="G142" s="1"/>
      <c r="H142" s="1"/>
    </row>
    <row r="143" spans="1:9" x14ac:dyDescent="0.25">
      <c r="A143" s="6"/>
      <c r="B143" s="7" t="s">
        <v>67</v>
      </c>
      <c r="C143" s="1"/>
      <c r="D143" s="1"/>
      <c r="E143" s="1"/>
      <c r="F143" s="1"/>
      <c r="G143" s="1"/>
      <c r="H143" s="1"/>
    </row>
    <row r="144" spans="1:9" x14ac:dyDescent="0.25">
      <c r="A144" s="25" t="s">
        <v>68</v>
      </c>
      <c r="B144" s="25"/>
      <c r="C144" s="1">
        <f>SUM(C145:C147)</f>
        <v>0</v>
      </c>
      <c r="D144" s="1">
        <f t="shared" ref="D144:H144" si="39">SUM(D145:D147)</f>
        <v>0</v>
      </c>
      <c r="E144" s="1">
        <f t="shared" si="39"/>
        <v>0</v>
      </c>
      <c r="F144" s="1">
        <f t="shared" si="39"/>
        <v>0</v>
      </c>
      <c r="G144" s="1">
        <f t="shared" si="39"/>
        <v>0</v>
      </c>
      <c r="H144" s="1">
        <f t="shared" si="39"/>
        <v>0</v>
      </c>
    </row>
    <row r="145" spans="1:8" x14ac:dyDescent="0.25">
      <c r="A145" s="6"/>
      <c r="B145" s="7" t="s">
        <v>69</v>
      </c>
      <c r="C145" s="1"/>
      <c r="D145" s="1"/>
      <c r="E145" s="1"/>
      <c r="F145" s="1"/>
      <c r="G145" s="1"/>
      <c r="H145" s="1"/>
    </row>
    <row r="146" spans="1:8" x14ac:dyDescent="0.25">
      <c r="A146" s="6"/>
      <c r="B146" s="7" t="s">
        <v>70</v>
      </c>
      <c r="C146" s="1"/>
      <c r="D146" s="1"/>
      <c r="E146" s="1"/>
      <c r="F146" s="1"/>
      <c r="G146" s="1"/>
      <c r="H146" s="1"/>
    </row>
    <row r="147" spans="1:8" x14ac:dyDescent="0.25">
      <c r="A147" s="6"/>
      <c r="B147" s="7" t="s">
        <v>71</v>
      </c>
      <c r="C147" s="1"/>
      <c r="D147" s="1"/>
      <c r="E147" s="1"/>
      <c r="F147" s="1"/>
      <c r="G147" s="1"/>
      <c r="H147" s="1"/>
    </row>
    <row r="148" spans="1:8" x14ac:dyDescent="0.25">
      <c r="A148" s="25" t="s">
        <v>72</v>
      </c>
      <c r="B148" s="25"/>
      <c r="C148" s="1">
        <f>SUM(C149:C155)</f>
        <v>0</v>
      </c>
      <c r="D148" s="1">
        <f t="shared" ref="D148:H148" si="40">SUM(D149:D155)</f>
        <v>0</v>
      </c>
      <c r="E148" s="1">
        <f t="shared" si="40"/>
        <v>0</v>
      </c>
      <c r="F148" s="1">
        <f t="shared" si="40"/>
        <v>0</v>
      </c>
      <c r="G148" s="1">
        <f t="shared" si="40"/>
        <v>0</v>
      </c>
      <c r="H148" s="1">
        <f t="shared" si="40"/>
        <v>0</v>
      </c>
    </row>
    <row r="149" spans="1:8" x14ac:dyDescent="0.25">
      <c r="A149" s="6"/>
      <c r="B149" s="7" t="s">
        <v>73</v>
      </c>
      <c r="C149" s="1"/>
      <c r="D149" s="1"/>
      <c r="E149" s="1"/>
      <c r="F149" s="1"/>
      <c r="G149" s="1"/>
      <c r="H149" s="1"/>
    </row>
    <row r="150" spans="1:8" x14ac:dyDescent="0.25">
      <c r="A150" s="6"/>
      <c r="B150" s="7" t="s">
        <v>74</v>
      </c>
      <c r="C150" s="1"/>
      <c r="D150" s="1"/>
      <c r="E150" s="1"/>
      <c r="F150" s="1"/>
      <c r="G150" s="1"/>
      <c r="H150" s="1"/>
    </row>
    <row r="151" spans="1:8" x14ac:dyDescent="0.25">
      <c r="A151" s="6"/>
      <c r="B151" s="7" t="s">
        <v>75</v>
      </c>
      <c r="C151" s="1"/>
      <c r="D151" s="1"/>
      <c r="E151" s="1"/>
      <c r="F151" s="1"/>
      <c r="G151" s="1"/>
      <c r="H151" s="1"/>
    </row>
    <row r="152" spans="1:8" x14ac:dyDescent="0.25">
      <c r="A152" s="6"/>
      <c r="B152" s="7" t="s">
        <v>76</v>
      </c>
      <c r="C152" s="1"/>
      <c r="D152" s="1"/>
      <c r="E152" s="1"/>
      <c r="F152" s="1"/>
      <c r="G152" s="1"/>
      <c r="H152" s="1"/>
    </row>
    <row r="153" spans="1:8" x14ac:dyDescent="0.25">
      <c r="A153" s="6"/>
      <c r="B153" s="7" t="s">
        <v>77</v>
      </c>
      <c r="C153" s="1"/>
      <c r="D153" s="1"/>
      <c r="E153" s="1"/>
      <c r="F153" s="1"/>
      <c r="G153" s="1"/>
      <c r="H153" s="1"/>
    </row>
    <row r="154" spans="1:8" x14ac:dyDescent="0.25">
      <c r="A154" s="6"/>
      <c r="B154" s="7" t="s">
        <v>78</v>
      </c>
      <c r="C154" s="1"/>
      <c r="D154" s="1"/>
      <c r="E154" s="1"/>
      <c r="F154" s="1"/>
      <c r="G154" s="1"/>
      <c r="H154" s="1"/>
    </row>
    <row r="155" spans="1:8" x14ac:dyDescent="0.25">
      <c r="A155" s="6"/>
      <c r="B155" s="7" t="s">
        <v>79</v>
      </c>
      <c r="C155" s="1"/>
      <c r="D155" s="1"/>
      <c r="E155" s="1"/>
      <c r="F155" s="1"/>
      <c r="G155" s="1"/>
      <c r="H155" s="1"/>
    </row>
    <row r="156" spans="1:8" x14ac:dyDescent="0.25">
      <c r="A156" s="6"/>
      <c r="B156" s="7"/>
      <c r="C156" s="1"/>
      <c r="D156" s="1"/>
      <c r="E156" s="1"/>
      <c r="F156" s="1"/>
      <c r="G156" s="1"/>
      <c r="H156" s="1"/>
    </row>
    <row r="157" spans="1:8" x14ac:dyDescent="0.25">
      <c r="A157" s="26" t="s">
        <v>81</v>
      </c>
      <c r="B157" s="26"/>
      <c r="C157" s="13">
        <f t="shared" ref="C157:H157" si="41">SUM(C9,C83)</f>
        <v>876512843.98000002</v>
      </c>
      <c r="D157" s="13">
        <f t="shared" si="41"/>
        <v>-4893506.5799999796</v>
      </c>
      <c r="E157" s="13">
        <f t="shared" si="41"/>
        <v>871619337.4000001</v>
      </c>
      <c r="F157" s="13">
        <f t="shared" si="41"/>
        <v>853035815.58999991</v>
      </c>
      <c r="G157" s="13">
        <f t="shared" si="41"/>
        <v>736257028.97999978</v>
      </c>
      <c r="H157" s="13">
        <f t="shared" si="41"/>
        <v>18583521.81000004</v>
      </c>
    </row>
    <row r="158" spans="1:8" ht="15.75" thickBot="1" x14ac:dyDescent="0.3">
      <c r="A158" s="9"/>
      <c r="B158" s="10"/>
      <c r="C158" s="5"/>
      <c r="D158" s="5"/>
      <c r="E158" s="5"/>
      <c r="F158" s="5"/>
      <c r="G158" s="5"/>
      <c r="H158" s="5"/>
    </row>
    <row r="160" spans="1:8" x14ac:dyDescent="0.25">
      <c r="C160" s="19"/>
      <c r="D160" s="19"/>
      <c r="E160" s="19"/>
      <c r="F160" s="19"/>
      <c r="G160" s="19"/>
      <c r="H160" s="19"/>
    </row>
    <row r="161" spans="3:8" x14ac:dyDescent="0.25">
      <c r="E161" s="19"/>
    </row>
    <row r="162" spans="3:8" x14ac:dyDescent="0.25">
      <c r="D162" s="18"/>
      <c r="F162" s="19"/>
      <c r="G162" s="19"/>
    </row>
    <row r="163" spans="3:8" x14ac:dyDescent="0.25">
      <c r="C163" s="19"/>
      <c r="D163" s="19"/>
      <c r="E163" s="19"/>
      <c r="F163" s="19"/>
      <c r="G163" s="19"/>
      <c r="H163" s="19"/>
    </row>
  </sheetData>
  <mergeCells count="31">
    <mergeCell ref="A2:H2"/>
    <mergeCell ref="A3:H3"/>
    <mergeCell ref="A4:H4"/>
    <mergeCell ref="A5:H5"/>
    <mergeCell ref="A6:H6"/>
    <mergeCell ref="A74:B74"/>
    <mergeCell ref="A82:B82"/>
    <mergeCell ref="A7:B8"/>
    <mergeCell ref="C7:G7"/>
    <mergeCell ref="H7:H8"/>
    <mergeCell ref="A38:B38"/>
    <mergeCell ref="A48:B48"/>
    <mergeCell ref="A58:B58"/>
    <mergeCell ref="A62:B62"/>
    <mergeCell ref="A70:B70"/>
    <mergeCell ref="A1:H1"/>
    <mergeCell ref="A136:B136"/>
    <mergeCell ref="A144:B144"/>
    <mergeCell ref="A148:B148"/>
    <mergeCell ref="A157:B157"/>
    <mergeCell ref="A84:B84"/>
    <mergeCell ref="A92:B92"/>
    <mergeCell ref="A102:B102"/>
    <mergeCell ref="A112:B112"/>
    <mergeCell ref="A122:B122"/>
    <mergeCell ref="A132:B132"/>
    <mergeCell ref="A83:B83"/>
    <mergeCell ref="A9:B9"/>
    <mergeCell ref="A10:B10"/>
    <mergeCell ref="A18:B18"/>
    <mergeCell ref="A28:B28"/>
  </mergeCells>
  <printOptions horizontalCentered="1"/>
  <pageMargins left="0.31496062992125984" right="0.31496062992125984" top="0.39370078740157483" bottom="1.1417322834645669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 a)</vt:lpstr>
      <vt:lpstr>'Formato 6 a)'!Títulos_a_imprimir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 Guerrero</dc:creator>
  <cp:lastModifiedBy>PRESUPUESTOS</cp:lastModifiedBy>
  <cp:lastPrinted>2021-11-09T00:10:56Z</cp:lastPrinted>
  <dcterms:created xsi:type="dcterms:W3CDTF">2016-10-14T15:00:32Z</dcterms:created>
  <dcterms:modified xsi:type="dcterms:W3CDTF">2025-01-31T22:08:25Z</dcterms:modified>
</cp:coreProperties>
</file>