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2do. Trimestre 2023\"/>
    </mc:Choice>
  </mc:AlternateContent>
  <bookViews>
    <workbookView xWindow="0" yWindow="0" windowWidth="20490" windowHeight="7125"/>
  </bookViews>
  <sheets>
    <sheet name="LDF-5" sheetId="1" r:id="rId1"/>
  </sheets>
  <definedNames>
    <definedName name="_xlnm._FilterDatabase" localSheetId="0" hidden="1">'LDF-5'!$B$21:$J$21</definedName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H88" i="1"/>
  <c r="F88" i="1"/>
  <c r="I19" i="1"/>
  <c r="H19" i="1"/>
  <c r="F19" i="1"/>
  <c r="E19" i="1"/>
  <c r="I14" i="1"/>
  <c r="H14" i="1"/>
  <c r="F14" i="1"/>
  <c r="I112" i="1" l="1"/>
  <c r="H112" i="1"/>
  <c r="F112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E88" i="1" l="1"/>
  <c r="J98" i="1"/>
  <c r="J88" i="1" s="1"/>
  <c r="G98" i="1"/>
  <c r="G88" i="1" s="1"/>
  <c r="J109" i="1"/>
  <c r="G109" i="1"/>
  <c r="J107" i="1"/>
  <c r="G107" i="1"/>
  <c r="J106" i="1"/>
  <c r="G106" i="1"/>
  <c r="J100" i="1"/>
  <c r="G100" i="1"/>
  <c r="J17" i="1" l="1"/>
  <c r="J16" i="1"/>
  <c r="G17" i="1"/>
  <c r="G16" i="1"/>
  <c r="J135" i="1" l="1"/>
  <c r="G135" i="1"/>
  <c r="J130" i="1"/>
  <c r="G130" i="1"/>
  <c r="J125" i="1"/>
  <c r="G125" i="1"/>
  <c r="J116" i="1"/>
  <c r="G116" i="1"/>
  <c r="G18" i="1"/>
  <c r="J134" i="1" l="1"/>
  <c r="J133" i="1" s="1"/>
  <c r="J137" i="1" s="1"/>
  <c r="G134" i="1"/>
  <c r="G133" i="1" s="1"/>
  <c r="G137" i="1" s="1"/>
  <c r="I133" i="1"/>
  <c r="I137" i="1" s="1"/>
  <c r="H133" i="1"/>
  <c r="H137" i="1" s="1"/>
  <c r="F133" i="1"/>
  <c r="F137" i="1" s="1"/>
  <c r="E133" i="1"/>
  <c r="E137" i="1" s="1"/>
  <c r="J20" i="1"/>
  <c r="J19" i="1" s="1"/>
  <c r="G20" i="1"/>
  <c r="G19" i="1" s="1"/>
  <c r="J15" i="1"/>
  <c r="J14" i="1" s="1"/>
  <c r="G15" i="1"/>
  <c r="G14" i="1" s="1"/>
  <c r="E14" i="1"/>
  <c r="G112" i="1" l="1"/>
  <c r="J112" i="1"/>
  <c r="E112" i="1"/>
  <c r="E142" i="1"/>
  <c r="H142" i="1"/>
  <c r="I142" i="1"/>
  <c r="F142" i="1"/>
  <c r="G142" i="1" l="1"/>
  <c r="J142" i="1"/>
</calcChain>
</file>

<file path=xl/sharedStrings.xml><?xml version="1.0" encoding="utf-8"?>
<sst xmlns="http://schemas.openxmlformats.org/spreadsheetml/2006/main" count="147" uniqueCount="147">
  <si>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</si>
  <si>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</si>
  <si>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</si>
  <si>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</si>
  <si>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</si>
  <si>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</si>
  <si>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</si>
  <si>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</si>
  <si>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</si>
  <si>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</si>
  <si>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</si>
  <si>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</si>
  <si>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</si>
  <si>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</si>
  <si>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</si>
  <si>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</si>
  <si>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</si>
  <si>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</si>
  <si>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</si>
  <si>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</si>
  <si>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</si>
  <si>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</si>
  <si>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</si>
  <si>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</si>
  <si>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</si>
  <si>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</si>
  <si>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</si>
  <si>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</si>
  <si>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</si>
  <si>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</si>
  <si>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</si>
  <si>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</si>
  <si>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</si>
  <si>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</si>
  <si>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</si>
  <si>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</si>
  <si>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</si>
  <si>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</si>
  <si>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</si>
  <si>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</si>
  <si>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</si>
  <si>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</si>
  <si>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</si>
  <si>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</si>
  <si>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</si>
  <si>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</si>
  <si>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</si>
  <si>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</si>
  <si>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</si>
  <si>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</si>
  <si>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</si>
  <si>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</si>
  <si>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</si>
  <si>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</si>
  <si>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</si>
  <si>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</si>
  <si>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</si>
  <si>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</si>
  <si>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</si>
  <si>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</si>
  <si>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</si>
  <si>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</si>
  <si>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</si>
  <si>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</si>
  <si>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</si>
  <si>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</si>
  <si>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</si>
  <si>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</si>
  <si>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</si>
  <si>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</si>
  <si>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</si>
  <si>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</si>
  <si>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</si>
  <si>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Sobrante de Caja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</si>
  <si>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</si>
  <si>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</si>
  <si>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</si>
  <si>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</si>
  <si>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</si>
  <si>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</si>
  <si>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</si>
  <si>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</si>
  <si>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</si>
  <si>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</si>
  <si>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</si>
  <si>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</si>
  <si>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</si>
  <si>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</si>
  <si>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</si>
  <si>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</si>
  <si>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</si>
  <si>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</si>
  <si>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</si>
  <si>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</si>
  <si>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</si>
  <si>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</si>
  <si>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</si>
  <si>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</si>
  <si>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</si>
  <si>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</si>
  <si>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</si>
  <si>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</si>
  <si>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</si>
  <si>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</si>
  <si>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</si>
  <si>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</si>
  <si>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</si>
  <si>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</si>
  <si>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</si>
  <si>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</si>
  <si>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</si>
  <si>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</si>
  <si>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</si>
  <si>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</si>
  <si>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</si>
  <si>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</si>
  <si>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</si>
  <si>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</si>
  <si>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</si>
  <si>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</si>
  <si>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</si>
  <si>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</si>
  <si>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</si>
  <si>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</si>
  <si>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</si>
  <si>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</si>
  <si>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</si>
  <si>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</si>
  <si>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</si>
  <si>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</si>
  <si>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</si>
  <si>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</si>
  <si>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</si>
  <si>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</si>
  <si>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</si>
  <si>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</si>
  <si>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</si>
  <si>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</si>
  <si>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Servicios de Saneamiento tasa 16%</t>
  </si>
  <si>
    <t>Reducción de Diametro tasa 0%</t>
  </si>
  <si>
    <t>Reducción de Diametro tasa 16%</t>
  </si>
  <si>
    <t>Del 1 de Enero al 30 de Junio de 2023</t>
  </si>
  <si>
    <t>Mano de Obra tasa 0%</t>
  </si>
  <si>
    <t>Pago de Gafete tasa 0%</t>
  </si>
  <si>
    <t>Limpieza de fosas septicas Tasa 16%</t>
  </si>
  <si>
    <t>Venta de chatarra tasa 0%</t>
  </si>
  <si>
    <t xml:space="preserve">Recuperación por Responsabilidad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</si>
</sst>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43" fontId="8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9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164" fontId="4" fillId="0" borderId="15" xfId="1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17" xfId="0" applyFont="1" applyFill="1" applyBorder="1" applyAlignment="1">
      <alignment horizontal="left" vertical="center"/>
    </xf>
    <xf numFmtId="164" fontId="6" fillId="0" borderId="15" xfId="1" applyNumberFormat="1" applyFont="1" applyFill="1" applyBorder="1" applyAlignment="1">
      <alignment horizontal="right" vertical="center"/>
    </xf>
    <xf numFmtId="0" fontId="10" fillId="0" borderId="18" xfId="2" applyFont="1" applyFill="1" applyBorder="1" applyAlignment="1">
      <alignment vertical="center" wrapText="1"/>
    </xf>
    <xf numFmtId="43" fontId="6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8" xfId="0" applyFont="1" applyFill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43" fontId="10" fillId="0" borderId="15" xfId="1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</cellXfs>
  <cellStyles count="4">
    <cellStyle name="Millares" xfId="1" builtinId="3"/>
    <cellStyle name="Millares 5 2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8"/>
  <sheetViews>
    <sheetView tabSelected="1" zoomScale="130" zoomScaleNormal="130" workbookViewId="0"/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</cols>
  <sheetData>
    <row r="1" spans="2:10" ht="18" customHeight="1" thickBot="1" x14ac:dyDescent="0.3">
      <c r="I1" s="49" t="s">
        <v>0</v>
      </c>
      <c r="J1" s="49"/>
    </row>
    <row r="2" spans="2:10" ht="17.25" customHeight="1" x14ac:dyDescent="0.25">
      <c r="B2" s="50" t="s">
        <v>1</v>
      </c>
      <c r="C2" s="51"/>
      <c r="D2" s="51"/>
      <c r="E2" s="51"/>
      <c r="F2" s="51"/>
      <c r="G2" s="51"/>
      <c r="H2" s="51"/>
      <c r="I2" s="51"/>
      <c r="J2" s="52"/>
    </row>
    <row r="3" spans="2:10" ht="15" customHeight="1" x14ac:dyDescent="0.25">
      <c r="B3" s="53" t="s">
        <v>2</v>
      </c>
      <c r="C3" s="54"/>
      <c r="D3" s="54"/>
      <c r="E3" s="54"/>
      <c r="F3" s="54"/>
      <c r="G3" s="54"/>
      <c r="H3" s="54"/>
      <c r="I3" s="54"/>
      <c r="J3" s="55"/>
    </row>
    <row r="4" spans="2:10" ht="12.75" customHeight="1" x14ac:dyDescent="0.25">
      <c r="B4" s="53" t="s">
        <v>141</v>
      </c>
      <c r="C4" s="54"/>
      <c r="D4" s="54"/>
      <c r="E4" s="54"/>
      <c r="F4" s="54"/>
      <c r="G4" s="54"/>
      <c r="H4" s="54"/>
      <c r="I4" s="54"/>
      <c r="J4" s="55"/>
    </row>
    <row r="5" spans="2:10" ht="16.5" customHeight="1" thickBot="1" x14ac:dyDescent="0.3">
      <c r="B5" s="56" t="s">
        <v>3</v>
      </c>
      <c r="C5" s="57"/>
      <c r="D5" s="57"/>
      <c r="E5" s="57"/>
      <c r="F5" s="57"/>
      <c r="G5" s="57"/>
      <c r="H5" s="57"/>
      <c r="I5" s="57"/>
      <c r="J5" s="58"/>
    </row>
    <row r="6" spans="2:10" ht="9.75" customHeight="1" thickBot="1" x14ac:dyDescent="0.3">
      <c r="B6" s="59" t="s">
        <v>4</v>
      </c>
      <c r="C6" s="60"/>
      <c r="D6" s="61"/>
      <c r="E6" s="68" t="s">
        <v>5</v>
      </c>
      <c r="F6" s="69"/>
      <c r="G6" s="69"/>
      <c r="H6" s="69"/>
      <c r="I6" s="70"/>
      <c r="J6" s="71" t="s">
        <v>6</v>
      </c>
    </row>
    <row r="7" spans="2:10" ht="12.75" customHeight="1" x14ac:dyDescent="0.25">
      <c r="B7" s="62"/>
      <c r="C7" s="63"/>
      <c r="D7" s="64"/>
      <c r="E7" s="71" t="s">
        <v>7</v>
      </c>
      <c r="F7" s="71" t="s">
        <v>8</v>
      </c>
      <c r="G7" s="74" t="s">
        <v>9</v>
      </c>
      <c r="H7" s="74" t="s">
        <v>10</v>
      </c>
      <c r="I7" s="74" t="s">
        <v>11</v>
      </c>
      <c r="J7" s="72"/>
    </row>
    <row r="8" spans="2:10" ht="11.25" customHeight="1" thickBot="1" x14ac:dyDescent="0.3">
      <c r="B8" s="65"/>
      <c r="C8" s="66"/>
      <c r="D8" s="67"/>
      <c r="E8" s="73"/>
      <c r="F8" s="73"/>
      <c r="G8" s="75"/>
      <c r="H8" s="75"/>
      <c r="I8" s="75"/>
      <c r="J8" s="73"/>
    </row>
    <row r="9" spans="2:10" ht="15" customHeight="1" x14ac:dyDescent="0.25">
      <c r="B9" s="76" t="s">
        <v>12</v>
      </c>
      <c r="C9" s="76"/>
      <c r="D9" s="77"/>
      <c r="E9" s="25"/>
      <c r="F9" s="1"/>
      <c r="G9" s="1"/>
      <c r="H9" s="1"/>
      <c r="I9" s="1"/>
      <c r="J9" s="1"/>
    </row>
    <row r="10" spans="2:10" s="18" customFormat="1" ht="9.75" customHeight="1" x14ac:dyDescent="0.25">
      <c r="B10" s="7"/>
      <c r="C10" s="31" t="s">
        <v>13</v>
      </c>
      <c r="D10" s="32"/>
      <c r="E10" s="2"/>
      <c r="F10" s="2"/>
      <c r="G10" s="2"/>
      <c r="H10" s="2"/>
      <c r="I10" s="2"/>
      <c r="J10" s="2"/>
    </row>
    <row r="11" spans="2:10" s="18" customFormat="1" ht="9.75" customHeight="1" x14ac:dyDescent="0.25">
      <c r="B11" s="7"/>
      <c r="C11" s="31" t="s">
        <v>14</v>
      </c>
      <c r="D11" s="32"/>
      <c r="E11" s="2"/>
      <c r="F11" s="2"/>
      <c r="G11" s="2"/>
      <c r="H11" s="2"/>
      <c r="I11" s="2"/>
      <c r="J11" s="2"/>
    </row>
    <row r="12" spans="2:10" s="18" customFormat="1" ht="9.75" customHeight="1" x14ac:dyDescent="0.25">
      <c r="B12" s="7"/>
      <c r="C12" s="31" t="s">
        <v>15</v>
      </c>
      <c r="D12" s="32"/>
      <c r="E12" s="2"/>
      <c r="F12" s="2"/>
      <c r="G12" s="2"/>
      <c r="H12" s="2"/>
      <c r="I12" s="2"/>
      <c r="J12" s="2"/>
    </row>
    <row r="13" spans="2:10" s="18" customFormat="1" ht="9.75" customHeight="1" x14ac:dyDescent="0.25">
      <c r="B13" s="7"/>
      <c r="C13" s="31" t="s">
        <v>16</v>
      </c>
      <c r="D13" s="32"/>
      <c r="E13" s="2"/>
      <c r="F13" s="2"/>
      <c r="G13" s="2"/>
      <c r="H13" s="2"/>
      <c r="I13" s="2"/>
      <c r="J13" s="2"/>
    </row>
    <row r="14" spans="2:10" s="18" customFormat="1" ht="12.75" customHeight="1" x14ac:dyDescent="0.25">
      <c r="B14" s="7"/>
      <c r="C14" s="45" t="s">
        <v>17</v>
      </c>
      <c r="D14" s="30"/>
      <c r="E14" s="8">
        <f>SUM(E15:E17)</f>
        <v>126000</v>
      </c>
      <c r="F14" s="8">
        <f t="shared" ref="F14:J14" si="0">SUM(F15:F17)</f>
        <v>0</v>
      </c>
      <c r="G14" s="8">
        <f t="shared" si="0"/>
        <v>126000</v>
      </c>
      <c r="H14" s="8">
        <f t="shared" si="0"/>
        <v>68751.310000000012</v>
      </c>
      <c r="I14" s="8">
        <f t="shared" si="0"/>
        <v>68751.310000000012</v>
      </c>
      <c r="J14" s="8">
        <f t="shared" si="0"/>
        <v>-57248.689999999995</v>
      </c>
    </row>
    <row r="15" spans="2:10" s="18" customFormat="1" ht="9.75" customHeight="1" x14ac:dyDescent="0.25">
      <c r="B15" s="7"/>
      <c r="C15" s="19"/>
      <c r="D15" s="7" t="s">
        <v>18</v>
      </c>
      <c r="E15" s="6">
        <v>15000</v>
      </c>
      <c r="F15" s="6"/>
      <c r="G15" s="6">
        <f>E15+F15</f>
        <v>15000</v>
      </c>
      <c r="H15" s="6">
        <v>217.07</v>
      </c>
      <c r="I15" s="6">
        <v>217.07</v>
      </c>
      <c r="J15" s="6">
        <f>I15-E15</f>
        <v>-14782.93</v>
      </c>
    </row>
    <row r="16" spans="2:10" s="18" customFormat="1" ht="9.75" customHeight="1" x14ac:dyDescent="0.25">
      <c r="B16" s="7"/>
      <c r="C16" s="19"/>
      <c r="D16" s="7" t="s">
        <v>19</v>
      </c>
      <c r="E16" s="6">
        <v>15000</v>
      </c>
      <c r="F16" s="6"/>
      <c r="G16" s="6">
        <f t="shared" ref="G16:G17" si="1">E16+F16</f>
        <v>15000</v>
      </c>
      <c r="H16" s="6">
        <v>68534.240000000005</v>
      </c>
      <c r="I16" s="6">
        <v>68534.240000000005</v>
      </c>
      <c r="J16" s="6">
        <f t="shared" ref="J16:J17" si="2">I16-E16</f>
        <v>53534.240000000005</v>
      </c>
    </row>
    <row r="17" spans="2:10" s="18" customFormat="1" ht="9.75" customHeight="1" x14ac:dyDescent="0.25">
      <c r="B17" s="7"/>
      <c r="C17" s="19"/>
      <c r="D17" s="7" t="s">
        <v>20</v>
      </c>
      <c r="E17" s="6">
        <v>96000</v>
      </c>
      <c r="F17" s="6"/>
      <c r="G17" s="6">
        <f t="shared" si="1"/>
        <v>96000</v>
      </c>
      <c r="H17" s="20">
        <v>0</v>
      </c>
      <c r="I17" s="20">
        <v>0</v>
      </c>
      <c r="J17" s="6">
        <f t="shared" si="2"/>
        <v>-96000</v>
      </c>
    </row>
    <row r="18" spans="2:10" s="18" customFormat="1" ht="9.75" customHeight="1" x14ac:dyDescent="0.25">
      <c r="B18" s="7"/>
      <c r="C18" s="31" t="s">
        <v>21</v>
      </c>
      <c r="D18" s="32"/>
      <c r="E18" s="6">
        <v>0</v>
      </c>
      <c r="F18" s="6">
        <v>0</v>
      </c>
      <c r="G18" s="5">
        <f>E18+F18</f>
        <v>0</v>
      </c>
      <c r="H18" s="6">
        <v>0</v>
      </c>
      <c r="I18" s="6">
        <v>0</v>
      </c>
      <c r="J18" s="6">
        <v>0</v>
      </c>
    </row>
    <row r="19" spans="2:10" s="18" customFormat="1" ht="22.5" customHeight="1" x14ac:dyDescent="0.25">
      <c r="B19" s="7"/>
      <c r="C19" s="46" t="s">
        <v>22</v>
      </c>
      <c r="D19" s="40"/>
      <c r="E19" s="8">
        <f>SUM(E20:E87)</f>
        <v>791866669.47000003</v>
      </c>
      <c r="F19" s="8">
        <f t="shared" ref="F19:J19" si="3">SUM(F20:F87)</f>
        <v>2736741.55</v>
      </c>
      <c r="G19" s="8">
        <f t="shared" si="3"/>
        <v>794603411.0200001</v>
      </c>
      <c r="H19" s="8">
        <f t="shared" si="3"/>
        <v>398318981.30999994</v>
      </c>
      <c r="I19" s="8">
        <f t="shared" si="3"/>
        <v>398318981.30999994</v>
      </c>
      <c r="J19" s="8">
        <f t="shared" si="3"/>
        <v>-393547688.16000003</v>
      </c>
    </row>
    <row r="20" spans="2:10" s="18" customFormat="1" ht="9.75" customHeight="1" x14ac:dyDescent="0.25">
      <c r="B20" s="7"/>
      <c r="C20" s="19"/>
      <c r="D20" s="21" t="s">
        <v>129</v>
      </c>
      <c r="E20" s="26">
        <v>305415101.21999997</v>
      </c>
      <c r="F20" s="6"/>
      <c r="G20" s="22">
        <f>E20+F20</f>
        <v>305415101.21999997</v>
      </c>
      <c r="H20" s="6">
        <v>181703719.75999999</v>
      </c>
      <c r="I20" s="6">
        <v>181703719.75999999</v>
      </c>
      <c r="J20" s="6">
        <f t="shared" ref="J20:J83" si="4">I20-E20</f>
        <v>-123711381.45999998</v>
      </c>
    </row>
    <row r="21" spans="2:10" s="18" customFormat="1" ht="9.75" customHeight="1" x14ac:dyDescent="0.25">
      <c r="B21" s="7"/>
      <c r="C21" s="19"/>
      <c r="D21" s="7" t="s">
        <v>130</v>
      </c>
      <c r="E21" s="6">
        <v>316476234.60000002</v>
      </c>
      <c r="F21" s="6"/>
      <c r="G21" s="22">
        <f t="shared" ref="G21:G84" si="5">E21+F21</f>
        <v>316476234.60000002</v>
      </c>
      <c r="H21" s="6">
        <v>133427509.14999999</v>
      </c>
      <c r="I21" s="6">
        <v>133427509.14999999</v>
      </c>
      <c r="J21" s="6">
        <f t="shared" si="4"/>
        <v>-183048725.45000005</v>
      </c>
    </row>
    <row r="22" spans="2:10" s="18" customFormat="1" ht="9.75" customHeight="1" x14ac:dyDescent="0.25">
      <c r="B22" s="7"/>
      <c r="C22" s="19"/>
      <c r="D22" s="7" t="s">
        <v>131</v>
      </c>
      <c r="E22" s="6">
        <v>51515800.180000007</v>
      </c>
      <c r="F22" s="6"/>
      <c r="G22" s="22">
        <f t="shared" si="5"/>
        <v>51515800.180000007</v>
      </c>
      <c r="H22" s="6">
        <v>22041060.82</v>
      </c>
      <c r="I22" s="6">
        <v>22041060.82</v>
      </c>
      <c r="J22" s="6">
        <f t="shared" si="4"/>
        <v>-29474739.360000007</v>
      </c>
    </row>
    <row r="23" spans="2:10" s="18" customFormat="1" ht="9.75" customHeight="1" x14ac:dyDescent="0.25">
      <c r="B23" s="7"/>
      <c r="C23" s="19"/>
      <c r="D23" s="7" t="s">
        <v>132</v>
      </c>
      <c r="E23" s="6">
        <v>53381533.539999999</v>
      </c>
      <c r="F23" s="6"/>
      <c r="G23" s="22">
        <f t="shared" si="5"/>
        <v>53381533.539999999</v>
      </c>
      <c r="H23" s="6">
        <v>22314986.210000001</v>
      </c>
      <c r="I23" s="6">
        <v>22314986.210000001</v>
      </c>
      <c r="J23" s="6">
        <f t="shared" si="4"/>
        <v>-31066547.329999998</v>
      </c>
    </row>
    <row r="24" spans="2:10" s="18" customFormat="1" ht="9.75" customHeight="1" x14ac:dyDescent="0.25">
      <c r="B24" s="7"/>
      <c r="C24" s="19"/>
      <c r="D24" s="7" t="s">
        <v>133</v>
      </c>
      <c r="E24" s="6">
        <v>22478000.079999998</v>
      </c>
      <c r="F24" s="6"/>
      <c r="G24" s="22">
        <f t="shared" si="5"/>
        <v>22478000.079999998</v>
      </c>
      <c r="H24" s="6">
        <v>6864587.6299999999</v>
      </c>
      <c r="I24" s="6">
        <v>6864587.6299999999</v>
      </c>
      <c r="J24" s="6">
        <f t="shared" si="4"/>
        <v>-15613412.449999999</v>
      </c>
    </row>
    <row r="25" spans="2:10" s="18" customFormat="1" ht="9.75" customHeight="1" x14ac:dyDescent="0.25">
      <c r="B25" s="7"/>
      <c r="C25" s="19"/>
      <c r="D25" s="7" t="s">
        <v>138</v>
      </c>
      <c r="E25" s="20">
        <v>0</v>
      </c>
      <c r="F25" s="6">
        <v>1627368.41</v>
      </c>
      <c r="G25" s="22">
        <f t="shared" si="5"/>
        <v>1627368.41</v>
      </c>
      <c r="H25" s="6">
        <v>2020361.27</v>
      </c>
      <c r="I25" s="6">
        <v>2020361.27</v>
      </c>
      <c r="J25" s="6">
        <f t="shared" si="4"/>
        <v>2020361.27</v>
      </c>
    </row>
    <row r="26" spans="2:10" s="18" customFormat="1" ht="9.75" customHeight="1" x14ac:dyDescent="0.25">
      <c r="B26" s="7"/>
      <c r="C26" s="19"/>
      <c r="D26" s="7" t="s">
        <v>23</v>
      </c>
      <c r="E26" s="6">
        <v>1174020.1199999999</v>
      </c>
      <c r="F26" s="6"/>
      <c r="G26" s="22">
        <f t="shared" si="5"/>
        <v>1174020.1199999999</v>
      </c>
      <c r="H26" s="6">
        <v>1226331.48</v>
      </c>
      <c r="I26" s="6">
        <v>1226331.48</v>
      </c>
      <c r="J26" s="6">
        <f t="shared" si="4"/>
        <v>52311.360000000102</v>
      </c>
    </row>
    <row r="27" spans="2:10" s="18" customFormat="1" ht="9.75" customHeight="1" x14ac:dyDescent="0.25">
      <c r="B27" s="7"/>
      <c r="C27" s="19"/>
      <c r="D27" s="7" t="s">
        <v>24</v>
      </c>
      <c r="E27" s="6">
        <v>1174020.1199999999</v>
      </c>
      <c r="F27" s="6"/>
      <c r="G27" s="22">
        <f t="shared" si="5"/>
        <v>1174020.1199999999</v>
      </c>
      <c r="H27" s="6">
        <v>7845</v>
      </c>
      <c r="I27" s="6">
        <v>7845</v>
      </c>
      <c r="J27" s="6">
        <f t="shared" si="4"/>
        <v>-1166175.1199999999</v>
      </c>
    </row>
    <row r="28" spans="2:10" s="18" customFormat="1" ht="9.75" customHeight="1" x14ac:dyDescent="0.25">
      <c r="B28" s="7"/>
      <c r="C28" s="19"/>
      <c r="D28" s="7" t="s">
        <v>25</v>
      </c>
      <c r="E28" s="6">
        <v>513872.75999999995</v>
      </c>
      <c r="F28" s="6"/>
      <c r="G28" s="22">
        <f t="shared" si="5"/>
        <v>513872.75999999995</v>
      </c>
      <c r="H28" s="6">
        <v>120206.91</v>
      </c>
      <c r="I28" s="6">
        <v>120206.91</v>
      </c>
      <c r="J28" s="6">
        <f t="shared" si="4"/>
        <v>-393665.85</v>
      </c>
    </row>
    <row r="29" spans="2:10" s="18" customFormat="1" ht="9.75" customHeight="1" x14ac:dyDescent="0.25">
      <c r="B29" s="7"/>
      <c r="C29" s="19"/>
      <c r="D29" s="7" t="s">
        <v>26</v>
      </c>
      <c r="E29" s="6">
        <v>513872.75999999995</v>
      </c>
      <c r="F29" s="6"/>
      <c r="G29" s="22">
        <f t="shared" si="5"/>
        <v>513872.75999999995</v>
      </c>
      <c r="H29" s="6">
        <v>190625.09</v>
      </c>
      <c r="I29" s="6">
        <v>190625.09</v>
      </c>
      <c r="J29" s="6">
        <f t="shared" si="4"/>
        <v>-323247.66999999993</v>
      </c>
    </row>
    <row r="30" spans="2:10" s="18" customFormat="1" ht="9.75" customHeight="1" x14ac:dyDescent="0.25">
      <c r="B30" s="7"/>
      <c r="C30" s="19"/>
      <c r="D30" s="7" t="s">
        <v>27</v>
      </c>
      <c r="E30" s="6">
        <v>2254211.0700000008</v>
      </c>
      <c r="F30" s="6"/>
      <c r="G30" s="22">
        <f t="shared" si="5"/>
        <v>2254211.0700000008</v>
      </c>
      <c r="H30" s="6">
        <v>294105.28000000003</v>
      </c>
      <c r="I30" s="6">
        <v>294105.28000000003</v>
      </c>
      <c r="J30" s="6">
        <f t="shared" si="4"/>
        <v>-1960105.7900000007</v>
      </c>
    </row>
    <row r="31" spans="2:10" s="18" customFormat="1" ht="9.75" customHeight="1" x14ac:dyDescent="0.25">
      <c r="B31" s="7"/>
      <c r="C31" s="19"/>
      <c r="D31" s="7" t="s">
        <v>28</v>
      </c>
      <c r="E31" s="6">
        <v>360000</v>
      </c>
      <c r="F31" s="6"/>
      <c r="G31" s="22">
        <f t="shared" si="5"/>
        <v>360000</v>
      </c>
      <c r="H31" s="20">
        <v>3834.24</v>
      </c>
      <c r="I31" s="20">
        <v>3834.24</v>
      </c>
      <c r="J31" s="6">
        <f t="shared" si="4"/>
        <v>-356165.76</v>
      </c>
    </row>
    <row r="32" spans="2:10" s="18" customFormat="1" ht="9.75" customHeight="1" x14ac:dyDescent="0.25">
      <c r="B32" s="7"/>
      <c r="C32" s="19"/>
      <c r="D32" s="7" t="s">
        <v>29</v>
      </c>
      <c r="E32" s="6">
        <v>180000</v>
      </c>
      <c r="F32" s="6"/>
      <c r="G32" s="22">
        <f t="shared" si="5"/>
        <v>180000</v>
      </c>
      <c r="H32" s="20">
        <v>0</v>
      </c>
      <c r="I32" s="20">
        <v>0</v>
      </c>
      <c r="J32" s="6">
        <f t="shared" si="4"/>
        <v>-180000</v>
      </c>
    </row>
    <row r="33" spans="2:10" s="18" customFormat="1" ht="9.75" customHeight="1" x14ac:dyDescent="0.25">
      <c r="B33" s="7"/>
      <c r="C33" s="19"/>
      <c r="D33" s="7" t="s">
        <v>136</v>
      </c>
      <c r="E33" s="6">
        <v>2400000</v>
      </c>
      <c r="F33" s="6"/>
      <c r="G33" s="22">
        <f t="shared" si="5"/>
        <v>2400000</v>
      </c>
      <c r="H33" s="6">
        <v>1601001.84</v>
      </c>
      <c r="I33" s="6">
        <v>1601001.84</v>
      </c>
      <c r="J33" s="6">
        <f t="shared" si="4"/>
        <v>-798998.15999999992</v>
      </c>
    </row>
    <row r="34" spans="2:10" s="18" customFormat="1" ht="9.75" customHeight="1" x14ac:dyDescent="0.25">
      <c r="B34" s="7"/>
      <c r="C34" s="19"/>
      <c r="D34" s="7" t="s">
        <v>137</v>
      </c>
      <c r="E34" s="6">
        <v>2400000</v>
      </c>
      <c r="F34" s="6"/>
      <c r="G34" s="22">
        <f t="shared" si="5"/>
        <v>2400000</v>
      </c>
      <c r="H34" s="6">
        <v>112965.64</v>
      </c>
      <c r="I34" s="6">
        <v>112965.64</v>
      </c>
      <c r="J34" s="6">
        <f t="shared" si="4"/>
        <v>-2287034.36</v>
      </c>
    </row>
    <row r="35" spans="2:10" s="18" customFormat="1" ht="9.75" customHeight="1" x14ac:dyDescent="0.25">
      <c r="B35" s="7"/>
      <c r="C35" s="19"/>
      <c r="D35" s="7" t="s">
        <v>30</v>
      </c>
      <c r="E35" s="6">
        <v>1500000</v>
      </c>
      <c r="F35" s="6"/>
      <c r="G35" s="22">
        <f t="shared" si="5"/>
        <v>1500000</v>
      </c>
      <c r="H35" s="6">
        <v>1211972.06</v>
      </c>
      <c r="I35" s="6">
        <v>1211972.06</v>
      </c>
      <c r="J35" s="6">
        <f t="shared" si="4"/>
        <v>-288027.93999999994</v>
      </c>
    </row>
    <row r="36" spans="2:10" s="18" customFormat="1" ht="9.75" customHeight="1" x14ac:dyDescent="0.25">
      <c r="B36" s="7"/>
      <c r="C36" s="19"/>
      <c r="D36" s="7" t="s">
        <v>31</v>
      </c>
      <c r="E36" s="6">
        <v>1500000</v>
      </c>
      <c r="F36" s="6"/>
      <c r="G36" s="22">
        <f t="shared" si="5"/>
        <v>1500000</v>
      </c>
      <c r="H36" s="6">
        <v>108447.59</v>
      </c>
      <c r="I36" s="6">
        <v>108447.59</v>
      </c>
      <c r="J36" s="6">
        <f t="shared" si="4"/>
        <v>-1391552.41</v>
      </c>
    </row>
    <row r="37" spans="2:10" s="18" customFormat="1" ht="9.75" customHeight="1" x14ac:dyDescent="0.25">
      <c r="B37" s="7"/>
      <c r="C37" s="19"/>
      <c r="D37" s="7" t="s">
        <v>32</v>
      </c>
      <c r="E37" s="6">
        <v>250000</v>
      </c>
      <c r="F37" s="6"/>
      <c r="G37" s="22">
        <f t="shared" si="5"/>
        <v>250000</v>
      </c>
      <c r="H37" s="6">
        <v>256883.87</v>
      </c>
      <c r="I37" s="6">
        <v>256883.87</v>
      </c>
      <c r="J37" s="6">
        <f t="shared" si="4"/>
        <v>6883.8699999999953</v>
      </c>
    </row>
    <row r="38" spans="2:10" s="18" customFormat="1" ht="9.75" customHeight="1" x14ac:dyDescent="0.25">
      <c r="B38" s="7"/>
      <c r="C38" s="19"/>
      <c r="D38" s="7" t="s">
        <v>33</v>
      </c>
      <c r="E38" s="6">
        <v>240000</v>
      </c>
      <c r="F38" s="6"/>
      <c r="G38" s="22">
        <f t="shared" si="5"/>
        <v>240000</v>
      </c>
      <c r="H38" s="6">
        <v>125935.16</v>
      </c>
      <c r="I38" s="6">
        <v>125935.16</v>
      </c>
      <c r="J38" s="6">
        <f t="shared" si="4"/>
        <v>-114064.84</v>
      </c>
    </row>
    <row r="39" spans="2:10" s="18" customFormat="1" ht="9.75" customHeight="1" x14ac:dyDescent="0.25">
      <c r="B39" s="7"/>
      <c r="C39" s="19"/>
      <c r="D39" s="7" t="s">
        <v>34</v>
      </c>
      <c r="E39" s="6">
        <v>4556918.51</v>
      </c>
      <c r="F39" s="6"/>
      <c r="G39" s="22">
        <f t="shared" si="5"/>
        <v>4556918.51</v>
      </c>
      <c r="H39" s="6">
        <v>12338917.33</v>
      </c>
      <c r="I39" s="6">
        <v>12338917.33</v>
      </c>
      <c r="J39" s="6">
        <f t="shared" si="4"/>
        <v>7781998.8200000003</v>
      </c>
    </row>
    <row r="40" spans="2:10" s="18" customFormat="1" ht="9.75" customHeight="1" x14ac:dyDescent="0.25">
      <c r="B40" s="7"/>
      <c r="C40" s="19"/>
      <c r="D40" s="7" t="s">
        <v>35</v>
      </c>
      <c r="E40" s="6">
        <v>370000</v>
      </c>
      <c r="F40" s="6">
        <v>289244.56</v>
      </c>
      <c r="G40" s="22">
        <f t="shared" si="5"/>
        <v>659244.56000000006</v>
      </c>
      <c r="H40" s="6">
        <v>1158246.94</v>
      </c>
      <c r="I40" s="6">
        <v>1158246.94</v>
      </c>
      <c r="J40" s="6">
        <f t="shared" si="4"/>
        <v>788246.94</v>
      </c>
    </row>
    <row r="41" spans="2:10" s="18" customFormat="1" ht="9.75" customHeight="1" x14ac:dyDescent="0.25">
      <c r="B41" s="7"/>
      <c r="C41" s="19"/>
      <c r="D41" s="23" t="s">
        <v>36</v>
      </c>
      <c r="E41" s="6">
        <v>120000</v>
      </c>
      <c r="F41" s="6"/>
      <c r="G41" s="22">
        <f t="shared" si="5"/>
        <v>120000</v>
      </c>
      <c r="H41" s="6">
        <v>151071.15</v>
      </c>
      <c r="I41" s="6">
        <v>151071.15</v>
      </c>
      <c r="J41" s="6">
        <f t="shared" si="4"/>
        <v>31071.149999999994</v>
      </c>
    </row>
    <row r="42" spans="2:10" s="18" customFormat="1" ht="9.75" customHeight="1" x14ac:dyDescent="0.25">
      <c r="B42" s="7"/>
      <c r="C42" s="19"/>
      <c r="D42" s="7" t="s">
        <v>37</v>
      </c>
      <c r="E42" s="6">
        <v>115000</v>
      </c>
      <c r="F42" s="6"/>
      <c r="G42" s="22">
        <f t="shared" si="5"/>
        <v>115000</v>
      </c>
      <c r="H42" s="6">
        <v>35019.050000000003</v>
      </c>
      <c r="I42" s="6">
        <v>35019.050000000003</v>
      </c>
      <c r="J42" s="6">
        <f t="shared" si="4"/>
        <v>-79980.95</v>
      </c>
    </row>
    <row r="43" spans="2:10" s="18" customFormat="1" ht="9.75" customHeight="1" x14ac:dyDescent="0.25">
      <c r="B43" s="7"/>
      <c r="C43" s="19"/>
      <c r="D43" s="7" t="s">
        <v>38</v>
      </c>
      <c r="E43" s="6">
        <v>115000</v>
      </c>
      <c r="F43" s="6"/>
      <c r="G43" s="22">
        <f t="shared" si="5"/>
        <v>115000</v>
      </c>
      <c r="H43" s="6">
        <v>11411.4</v>
      </c>
      <c r="I43" s="6">
        <v>11411.4</v>
      </c>
      <c r="J43" s="6">
        <f t="shared" si="4"/>
        <v>-103588.6</v>
      </c>
    </row>
    <row r="44" spans="2:10" s="18" customFormat="1" ht="9.75" customHeight="1" x14ac:dyDescent="0.25">
      <c r="B44" s="7"/>
      <c r="C44" s="19"/>
      <c r="D44" s="7" t="s">
        <v>39</v>
      </c>
      <c r="E44" s="6">
        <v>250000</v>
      </c>
      <c r="F44" s="6">
        <v>195739.25</v>
      </c>
      <c r="G44" s="22">
        <f t="shared" si="5"/>
        <v>445739.25</v>
      </c>
      <c r="H44" s="6">
        <v>1261533.52</v>
      </c>
      <c r="I44" s="6">
        <v>1261533.52</v>
      </c>
      <c r="J44" s="6">
        <f t="shared" si="4"/>
        <v>1011533.52</v>
      </c>
    </row>
    <row r="45" spans="2:10" s="18" customFormat="1" ht="9.75" customHeight="1" x14ac:dyDescent="0.25">
      <c r="B45" s="7"/>
      <c r="C45" s="19"/>
      <c r="D45" s="7" t="s">
        <v>40</v>
      </c>
      <c r="E45" s="6">
        <v>248284.51</v>
      </c>
      <c r="F45" s="6"/>
      <c r="G45" s="22">
        <f t="shared" si="5"/>
        <v>248284.51</v>
      </c>
      <c r="H45" s="6">
        <v>346305.64</v>
      </c>
      <c r="I45" s="6">
        <v>346305.64</v>
      </c>
      <c r="J45" s="6">
        <f t="shared" si="4"/>
        <v>98021.13</v>
      </c>
    </row>
    <row r="46" spans="2:10" s="18" customFormat="1" ht="9.75" customHeight="1" x14ac:dyDescent="0.25">
      <c r="B46" s="7"/>
      <c r="C46" s="19"/>
      <c r="D46" s="7" t="s">
        <v>41</v>
      </c>
      <c r="E46" s="6">
        <v>60000</v>
      </c>
      <c r="F46" s="6"/>
      <c r="G46" s="22">
        <f t="shared" si="5"/>
        <v>60000</v>
      </c>
      <c r="H46" s="6">
        <v>23652.720000000001</v>
      </c>
      <c r="I46" s="6">
        <v>23652.720000000001</v>
      </c>
      <c r="J46" s="6">
        <f t="shared" si="4"/>
        <v>-36347.279999999999</v>
      </c>
    </row>
    <row r="47" spans="2:10" s="18" customFormat="1" ht="9.75" customHeight="1" x14ac:dyDescent="0.25">
      <c r="B47" s="7"/>
      <c r="C47" s="19"/>
      <c r="D47" s="7" t="s">
        <v>42</v>
      </c>
      <c r="E47" s="6">
        <v>60000</v>
      </c>
      <c r="F47" s="6"/>
      <c r="G47" s="22">
        <f t="shared" si="5"/>
        <v>60000</v>
      </c>
      <c r="H47" s="20">
        <v>4979.5200000000004</v>
      </c>
      <c r="I47" s="20">
        <v>4979.5200000000004</v>
      </c>
      <c r="J47" s="6">
        <f t="shared" si="4"/>
        <v>-55020.479999999996</v>
      </c>
    </row>
    <row r="48" spans="2:10" s="18" customFormat="1" ht="9.75" customHeight="1" x14ac:dyDescent="0.25">
      <c r="B48" s="7"/>
      <c r="C48" s="19"/>
      <c r="D48" s="7" t="s">
        <v>43</v>
      </c>
      <c r="E48" s="6">
        <v>90000</v>
      </c>
      <c r="F48" s="6"/>
      <c r="G48" s="22">
        <f t="shared" si="5"/>
        <v>90000</v>
      </c>
      <c r="H48" s="6">
        <v>54247.26</v>
      </c>
      <c r="I48" s="6">
        <v>54247.26</v>
      </c>
      <c r="J48" s="6">
        <f t="shared" si="4"/>
        <v>-35752.74</v>
      </c>
    </row>
    <row r="49" spans="2:10" s="18" customFormat="1" ht="9.75" customHeight="1" x14ac:dyDescent="0.25">
      <c r="B49" s="7"/>
      <c r="C49" s="19"/>
      <c r="D49" s="7" t="s">
        <v>44</v>
      </c>
      <c r="E49" s="6">
        <v>90000</v>
      </c>
      <c r="F49" s="6"/>
      <c r="G49" s="22">
        <f t="shared" si="5"/>
        <v>90000</v>
      </c>
      <c r="H49" s="6">
        <v>37014.81</v>
      </c>
      <c r="I49" s="6">
        <v>37014.81</v>
      </c>
      <c r="J49" s="6">
        <f t="shared" si="4"/>
        <v>-52985.19</v>
      </c>
    </row>
    <row r="50" spans="2:10" s="18" customFormat="1" ht="9.75" customHeight="1" x14ac:dyDescent="0.25">
      <c r="B50" s="7"/>
      <c r="C50" s="19"/>
      <c r="D50" s="7" t="s">
        <v>45</v>
      </c>
      <c r="E50" s="6">
        <v>420000</v>
      </c>
      <c r="F50" s="6"/>
      <c r="G50" s="22">
        <f t="shared" si="5"/>
        <v>420000</v>
      </c>
      <c r="H50" s="6">
        <v>333971.84999999998</v>
      </c>
      <c r="I50" s="6">
        <v>333971.84999999998</v>
      </c>
      <c r="J50" s="6">
        <f t="shared" si="4"/>
        <v>-86028.150000000023</v>
      </c>
    </row>
    <row r="51" spans="2:10" s="18" customFormat="1" ht="9.75" customHeight="1" x14ac:dyDescent="0.25">
      <c r="B51" s="7"/>
      <c r="C51" s="19"/>
      <c r="D51" s="7" t="s">
        <v>46</v>
      </c>
      <c r="E51" s="6">
        <v>180000</v>
      </c>
      <c r="F51" s="6"/>
      <c r="G51" s="22">
        <f t="shared" si="5"/>
        <v>180000</v>
      </c>
      <c r="H51" s="6">
        <v>18273.25</v>
      </c>
      <c r="I51" s="6">
        <v>18273.25</v>
      </c>
      <c r="J51" s="6">
        <f t="shared" si="4"/>
        <v>-161726.75</v>
      </c>
    </row>
    <row r="52" spans="2:10" s="18" customFormat="1" ht="9.75" customHeight="1" x14ac:dyDescent="0.25">
      <c r="B52" s="7"/>
      <c r="C52" s="19"/>
      <c r="D52" s="7" t="s">
        <v>47</v>
      </c>
      <c r="E52" s="6">
        <v>160000</v>
      </c>
      <c r="F52" s="6"/>
      <c r="G52" s="22">
        <f t="shared" si="5"/>
        <v>160000</v>
      </c>
      <c r="H52" s="6">
        <v>30608.720000000001</v>
      </c>
      <c r="I52" s="6">
        <v>30608.720000000001</v>
      </c>
      <c r="J52" s="6">
        <f t="shared" si="4"/>
        <v>-129391.28</v>
      </c>
    </row>
    <row r="53" spans="2:10" s="18" customFormat="1" ht="9.75" customHeight="1" x14ac:dyDescent="0.25">
      <c r="B53" s="7"/>
      <c r="C53" s="19"/>
      <c r="D53" s="7" t="s">
        <v>48</v>
      </c>
      <c r="E53" s="6">
        <v>120000</v>
      </c>
      <c r="F53" s="6"/>
      <c r="G53" s="22">
        <f t="shared" si="5"/>
        <v>120000</v>
      </c>
      <c r="H53" s="6">
        <v>1879.59</v>
      </c>
      <c r="I53" s="6">
        <v>1879.59</v>
      </c>
      <c r="J53" s="6">
        <f t="shared" si="4"/>
        <v>-118120.41</v>
      </c>
    </row>
    <row r="54" spans="2:10" s="18" customFormat="1" ht="9.75" customHeight="1" x14ac:dyDescent="0.25">
      <c r="B54" s="7"/>
      <c r="C54" s="19"/>
      <c r="D54" s="7" t="s">
        <v>49</v>
      </c>
      <c r="E54" s="6">
        <v>190000</v>
      </c>
      <c r="F54" s="6"/>
      <c r="G54" s="22">
        <f t="shared" si="5"/>
        <v>190000</v>
      </c>
      <c r="H54" s="6">
        <v>74611.63</v>
      </c>
      <c r="I54" s="6">
        <v>74611.63</v>
      </c>
      <c r="J54" s="6">
        <f t="shared" si="4"/>
        <v>-115388.37</v>
      </c>
    </row>
    <row r="55" spans="2:10" s="18" customFormat="1" ht="9.75" customHeight="1" x14ac:dyDescent="0.25">
      <c r="B55" s="7"/>
      <c r="C55" s="19"/>
      <c r="D55" s="7" t="s">
        <v>50</v>
      </c>
      <c r="E55" s="6">
        <v>120000</v>
      </c>
      <c r="F55" s="6"/>
      <c r="G55" s="22">
        <f t="shared" si="5"/>
        <v>120000</v>
      </c>
      <c r="H55" s="6">
        <v>21707.56</v>
      </c>
      <c r="I55" s="6">
        <v>21707.56</v>
      </c>
      <c r="J55" s="6">
        <f t="shared" si="4"/>
        <v>-98292.44</v>
      </c>
    </row>
    <row r="56" spans="2:10" s="18" customFormat="1" ht="9.75" customHeight="1" x14ac:dyDescent="0.25">
      <c r="B56" s="7"/>
      <c r="C56" s="19"/>
      <c r="D56" s="7" t="s">
        <v>51</v>
      </c>
      <c r="E56" s="6">
        <v>60000</v>
      </c>
      <c r="F56" s="6"/>
      <c r="G56" s="22">
        <f t="shared" si="5"/>
        <v>60000</v>
      </c>
      <c r="H56" s="6">
        <v>45004.25</v>
      </c>
      <c r="I56" s="6">
        <v>45004.25</v>
      </c>
      <c r="J56" s="6">
        <f t="shared" si="4"/>
        <v>-14995.75</v>
      </c>
    </row>
    <row r="57" spans="2:10" s="18" customFormat="1" ht="9.75" customHeight="1" x14ac:dyDescent="0.25">
      <c r="B57" s="7"/>
      <c r="C57" s="19"/>
      <c r="D57" s="7" t="s">
        <v>52</v>
      </c>
      <c r="E57" s="6">
        <v>72000</v>
      </c>
      <c r="F57" s="6"/>
      <c r="G57" s="22">
        <f t="shared" si="5"/>
        <v>72000</v>
      </c>
      <c r="H57" s="20">
        <v>9200</v>
      </c>
      <c r="I57" s="20">
        <v>9200</v>
      </c>
      <c r="J57" s="6">
        <f t="shared" si="4"/>
        <v>-62800</v>
      </c>
    </row>
    <row r="58" spans="2:10" s="18" customFormat="1" ht="9.75" customHeight="1" x14ac:dyDescent="0.25">
      <c r="B58" s="7"/>
      <c r="C58" s="19"/>
      <c r="D58" s="7" t="s">
        <v>53</v>
      </c>
      <c r="E58" s="6">
        <v>3040000</v>
      </c>
      <c r="F58" s="6"/>
      <c r="G58" s="22">
        <f t="shared" si="5"/>
        <v>3040000</v>
      </c>
      <c r="H58" s="6">
        <v>1845846.74</v>
      </c>
      <c r="I58" s="6">
        <v>1845846.74</v>
      </c>
      <c r="J58" s="6">
        <f t="shared" si="4"/>
        <v>-1194153.26</v>
      </c>
    </row>
    <row r="59" spans="2:10" s="18" customFormat="1" ht="9.75" customHeight="1" x14ac:dyDescent="0.25">
      <c r="B59" s="7"/>
      <c r="C59" s="19"/>
      <c r="D59" s="7" t="s">
        <v>54</v>
      </c>
      <c r="E59" s="6">
        <v>120000</v>
      </c>
      <c r="F59" s="6"/>
      <c r="G59" s="22">
        <f t="shared" si="5"/>
        <v>120000</v>
      </c>
      <c r="H59" s="6">
        <v>62478.48</v>
      </c>
      <c r="I59" s="6">
        <v>62478.48</v>
      </c>
      <c r="J59" s="6">
        <f t="shared" si="4"/>
        <v>-57521.52</v>
      </c>
    </row>
    <row r="60" spans="2:10" s="18" customFormat="1" ht="9.75" customHeight="1" x14ac:dyDescent="0.25">
      <c r="B60" s="7"/>
      <c r="C60" s="19"/>
      <c r="D60" s="7" t="s">
        <v>139</v>
      </c>
      <c r="E60" s="6">
        <v>0</v>
      </c>
      <c r="F60" s="6">
        <v>1556.1</v>
      </c>
      <c r="G60" s="22">
        <f t="shared" si="5"/>
        <v>1556.1</v>
      </c>
      <c r="H60" s="6">
        <v>4130.97</v>
      </c>
      <c r="I60" s="6">
        <v>4130.97</v>
      </c>
      <c r="J60" s="6">
        <f t="shared" si="4"/>
        <v>4130.97</v>
      </c>
    </row>
    <row r="61" spans="2:10" s="18" customFormat="1" ht="9.75" customHeight="1" x14ac:dyDescent="0.25">
      <c r="B61" s="7"/>
      <c r="C61" s="19"/>
      <c r="D61" s="7" t="s">
        <v>140</v>
      </c>
      <c r="E61" s="6">
        <v>0</v>
      </c>
      <c r="F61" s="6">
        <v>518.70000000000005</v>
      </c>
      <c r="G61" s="22">
        <f t="shared" si="5"/>
        <v>518.70000000000005</v>
      </c>
      <c r="H61" s="6">
        <v>1556.1</v>
      </c>
      <c r="I61" s="6">
        <v>1556.1</v>
      </c>
      <c r="J61" s="6">
        <f t="shared" si="4"/>
        <v>1556.1</v>
      </c>
    </row>
    <row r="62" spans="2:10" s="18" customFormat="1" ht="9.75" customHeight="1" x14ac:dyDescent="0.25">
      <c r="B62" s="7"/>
      <c r="C62" s="19"/>
      <c r="D62" s="7" t="s">
        <v>142</v>
      </c>
      <c r="E62" s="6">
        <v>0</v>
      </c>
      <c r="F62" s="6"/>
      <c r="G62" s="22">
        <f t="shared" si="5"/>
        <v>0</v>
      </c>
      <c r="H62" s="6">
        <v>20643.07</v>
      </c>
      <c r="I62" s="6">
        <v>20643.07</v>
      </c>
      <c r="J62" s="6">
        <f t="shared" si="4"/>
        <v>20643.07</v>
      </c>
    </row>
    <row r="63" spans="2:10" s="18" customFormat="1" ht="9.75" customHeight="1" x14ac:dyDescent="0.25">
      <c r="B63" s="7"/>
      <c r="C63" s="19"/>
      <c r="D63" s="7" t="s">
        <v>55</v>
      </c>
      <c r="E63" s="6">
        <v>12000</v>
      </c>
      <c r="F63" s="6"/>
      <c r="G63" s="22">
        <f t="shared" si="5"/>
        <v>12000</v>
      </c>
      <c r="H63" s="6">
        <v>6743.1</v>
      </c>
      <c r="I63" s="6">
        <v>6743.1</v>
      </c>
      <c r="J63" s="6">
        <f t="shared" si="4"/>
        <v>-5256.9</v>
      </c>
    </row>
    <row r="64" spans="2:10" s="18" customFormat="1" ht="9.75" customHeight="1" x14ac:dyDescent="0.25">
      <c r="B64" s="7"/>
      <c r="C64" s="19"/>
      <c r="D64" s="7" t="s">
        <v>56</v>
      </c>
      <c r="E64" s="6">
        <v>6000</v>
      </c>
      <c r="F64" s="6"/>
      <c r="G64" s="22">
        <f t="shared" si="5"/>
        <v>6000</v>
      </c>
      <c r="H64" s="6">
        <v>2334.15</v>
      </c>
      <c r="I64" s="6">
        <v>2334.15</v>
      </c>
      <c r="J64" s="6">
        <f t="shared" si="4"/>
        <v>-3665.85</v>
      </c>
    </row>
    <row r="65" spans="2:10" s="18" customFormat="1" ht="9.75" customHeight="1" x14ac:dyDescent="0.25">
      <c r="B65" s="7"/>
      <c r="C65" s="19"/>
      <c r="D65" s="7" t="s">
        <v>57</v>
      </c>
      <c r="E65" s="6">
        <v>370000</v>
      </c>
      <c r="F65" s="6"/>
      <c r="G65" s="22">
        <f t="shared" si="5"/>
        <v>370000</v>
      </c>
      <c r="H65" s="20">
        <v>261309.12</v>
      </c>
      <c r="I65" s="20">
        <v>261309.12</v>
      </c>
      <c r="J65" s="6">
        <f t="shared" si="4"/>
        <v>-108690.88</v>
      </c>
    </row>
    <row r="66" spans="2:10" s="18" customFormat="1" ht="9.75" customHeight="1" x14ac:dyDescent="0.25">
      <c r="B66" s="7"/>
      <c r="C66" s="19"/>
      <c r="D66" s="7" t="s">
        <v>58</v>
      </c>
      <c r="E66" s="6">
        <v>120000</v>
      </c>
      <c r="F66" s="6"/>
      <c r="G66" s="22">
        <f t="shared" si="5"/>
        <v>120000</v>
      </c>
      <c r="H66" s="6">
        <v>1844.9</v>
      </c>
      <c r="I66" s="6">
        <v>1844.9</v>
      </c>
      <c r="J66" s="6">
        <f t="shared" si="4"/>
        <v>-118155.1</v>
      </c>
    </row>
    <row r="67" spans="2:10" s="18" customFormat="1" ht="9.75" customHeight="1" x14ac:dyDescent="0.25">
      <c r="B67" s="7"/>
      <c r="C67" s="19"/>
      <c r="D67" s="7" t="s">
        <v>59</v>
      </c>
      <c r="E67" s="6">
        <v>24000</v>
      </c>
      <c r="F67" s="6"/>
      <c r="G67" s="22">
        <f t="shared" si="5"/>
        <v>24000</v>
      </c>
      <c r="H67" s="20">
        <v>3942.12</v>
      </c>
      <c r="I67" s="20">
        <v>3942.12</v>
      </c>
      <c r="J67" s="6">
        <f t="shared" si="4"/>
        <v>-20057.88</v>
      </c>
    </row>
    <row r="68" spans="2:10" s="18" customFormat="1" ht="9.75" customHeight="1" x14ac:dyDescent="0.25">
      <c r="B68" s="7"/>
      <c r="C68" s="19"/>
      <c r="D68" s="7" t="s">
        <v>60</v>
      </c>
      <c r="E68" s="6">
        <v>24000</v>
      </c>
      <c r="F68" s="6"/>
      <c r="G68" s="22">
        <f t="shared" si="5"/>
        <v>24000</v>
      </c>
      <c r="H68" s="6">
        <v>829.92</v>
      </c>
      <c r="I68" s="6">
        <v>829.92</v>
      </c>
      <c r="J68" s="6">
        <f t="shared" si="4"/>
        <v>-23170.080000000002</v>
      </c>
    </row>
    <row r="69" spans="2:10" s="18" customFormat="1" ht="9.75" customHeight="1" x14ac:dyDescent="0.25">
      <c r="B69" s="7"/>
      <c r="C69" s="19"/>
      <c r="D69" s="7" t="s">
        <v>61</v>
      </c>
      <c r="E69" s="6">
        <v>60000</v>
      </c>
      <c r="F69" s="6"/>
      <c r="G69" s="22">
        <f t="shared" si="5"/>
        <v>60000</v>
      </c>
      <c r="H69" s="6">
        <v>9200.2000000000007</v>
      </c>
      <c r="I69" s="6">
        <v>9200.2000000000007</v>
      </c>
      <c r="J69" s="6">
        <f t="shared" si="4"/>
        <v>-50799.8</v>
      </c>
    </row>
    <row r="70" spans="2:10" s="18" customFormat="1" ht="9.75" customHeight="1" x14ac:dyDescent="0.25">
      <c r="B70" s="7"/>
      <c r="C70" s="19"/>
      <c r="D70" s="7" t="s">
        <v>62</v>
      </c>
      <c r="E70" s="6">
        <v>120000</v>
      </c>
      <c r="F70" s="6">
        <v>300553.07</v>
      </c>
      <c r="G70" s="22">
        <f t="shared" si="5"/>
        <v>420553.07</v>
      </c>
      <c r="H70" s="6">
        <v>564524.82999999996</v>
      </c>
      <c r="I70" s="6">
        <v>564524.82999999996</v>
      </c>
      <c r="J70" s="6">
        <f t="shared" si="4"/>
        <v>444524.82999999996</v>
      </c>
    </row>
    <row r="71" spans="2:10" s="18" customFormat="1" ht="9.75" customHeight="1" x14ac:dyDescent="0.25">
      <c r="B71" s="7"/>
      <c r="C71" s="19"/>
      <c r="D71" s="7" t="s">
        <v>63</v>
      </c>
      <c r="E71" s="6">
        <v>3600</v>
      </c>
      <c r="F71" s="6"/>
      <c r="G71" s="22">
        <f t="shared" si="5"/>
        <v>3600</v>
      </c>
      <c r="H71" s="6">
        <v>2167.16</v>
      </c>
      <c r="I71" s="6">
        <v>2167.16</v>
      </c>
      <c r="J71" s="6">
        <f t="shared" si="4"/>
        <v>-1432.8400000000001</v>
      </c>
    </row>
    <row r="72" spans="2:10" s="18" customFormat="1" ht="9.75" customHeight="1" x14ac:dyDescent="0.25">
      <c r="B72" s="7"/>
      <c r="C72" s="19"/>
      <c r="D72" s="7" t="s">
        <v>64</v>
      </c>
      <c r="E72" s="6">
        <v>2400</v>
      </c>
      <c r="F72" s="6"/>
      <c r="G72" s="22">
        <f t="shared" si="5"/>
        <v>2400</v>
      </c>
      <c r="H72" s="6">
        <v>9817.7000000000007</v>
      </c>
      <c r="I72" s="6">
        <v>9817.7000000000007</v>
      </c>
      <c r="J72" s="6">
        <f t="shared" si="4"/>
        <v>7417.7000000000007</v>
      </c>
    </row>
    <row r="73" spans="2:10" s="18" customFormat="1" ht="9.75" customHeight="1" x14ac:dyDescent="0.25">
      <c r="B73" s="7"/>
      <c r="C73" s="19"/>
      <c r="D73" s="7" t="s">
        <v>65</v>
      </c>
      <c r="E73" s="6">
        <v>2400</v>
      </c>
      <c r="F73" s="6"/>
      <c r="G73" s="22">
        <f t="shared" si="5"/>
        <v>2400</v>
      </c>
      <c r="H73" s="6">
        <v>399.59</v>
      </c>
      <c r="I73" s="6">
        <v>399.59</v>
      </c>
      <c r="J73" s="6">
        <f t="shared" si="4"/>
        <v>-2000.41</v>
      </c>
    </row>
    <row r="74" spans="2:10" s="18" customFormat="1" ht="9.75" customHeight="1" x14ac:dyDescent="0.25">
      <c r="B74" s="7"/>
      <c r="C74" s="19"/>
      <c r="D74" s="7" t="s">
        <v>66</v>
      </c>
      <c r="E74" s="6">
        <v>2400</v>
      </c>
      <c r="F74" s="6"/>
      <c r="G74" s="22">
        <f t="shared" si="5"/>
        <v>2400</v>
      </c>
      <c r="H74" s="6">
        <v>103.74</v>
      </c>
      <c r="I74" s="6">
        <v>103.74</v>
      </c>
      <c r="J74" s="6">
        <f t="shared" si="4"/>
        <v>-2296.2600000000002</v>
      </c>
    </row>
    <row r="75" spans="2:10" s="18" customFormat="1" ht="9.75" customHeight="1" x14ac:dyDescent="0.25">
      <c r="B75" s="7"/>
      <c r="C75" s="19"/>
      <c r="D75" s="7" t="s">
        <v>67</v>
      </c>
      <c r="E75" s="6">
        <v>12000</v>
      </c>
      <c r="F75" s="6">
        <v>5448.48</v>
      </c>
      <c r="G75" s="22">
        <f t="shared" si="5"/>
        <v>17448.48</v>
      </c>
      <c r="H75" s="6">
        <v>38455.83</v>
      </c>
      <c r="I75" s="6">
        <v>38455.83</v>
      </c>
      <c r="J75" s="6">
        <f t="shared" si="4"/>
        <v>26455.83</v>
      </c>
    </row>
    <row r="76" spans="2:10" s="18" customFormat="1" ht="9.75" customHeight="1" x14ac:dyDescent="0.25">
      <c r="B76" s="7"/>
      <c r="C76" s="19"/>
      <c r="D76" s="7" t="s">
        <v>68</v>
      </c>
      <c r="E76" s="6">
        <v>12000</v>
      </c>
      <c r="F76" s="6"/>
      <c r="G76" s="22">
        <f t="shared" si="5"/>
        <v>12000</v>
      </c>
      <c r="H76" s="6">
        <v>20384.91</v>
      </c>
      <c r="I76" s="6">
        <v>20384.91</v>
      </c>
      <c r="J76" s="6">
        <f t="shared" si="4"/>
        <v>8384.91</v>
      </c>
    </row>
    <row r="77" spans="2:10" s="18" customFormat="1" ht="9.75" customHeight="1" x14ac:dyDescent="0.25">
      <c r="B77" s="7"/>
      <c r="C77" s="19"/>
      <c r="D77" s="7" t="s">
        <v>134</v>
      </c>
      <c r="E77" s="6">
        <v>6000</v>
      </c>
      <c r="F77" s="6"/>
      <c r="G77" s="22">
        <f t="shared" si="5"/>
        <v>6000</v>
      </c>
      <c r="H77" s="6">
        <v>911.1</v>
      </c>
      <c r="I77" s="6">
        <v>911.1</v>
      </c>
      <c r="J77" s="6">
        <f t="shared" si="4"/>
        <v>-5088.8999999999996</v>
      </c>
    </row>
    <row r="78" spans="2:10" s="18" customFormat="1" ht="9.75" customHeight="1" x14ac:dyDescent="0.25">
      <c r="B78" s="7"/>
      <c r="C78" s="19"/>
      <c r="D78" s="7" t="s">
        <v>135</v>
      </c>
      <c r="E78" s="6">
        <v>6000</v>
      </c>
      <c r="F78" s="6"/>
      <c r="G78" s="22">
        <f t="shared" si="5"/>
        <v>6000</v>
      </c>
      <c r="H78" s="6">
        <v>311.22000000000003</v>
      </c>
      <c r="I78" s="6">
        <v>311.22000000000003</v>
      </c>
      <c r="J78" s="6">
        <f t="shared" si="4"/>
        <v>-5688.78</v>
      </c>
    </row>
    <row r="79" spans="2:10" s="18" customFormat="1" ht="9.75" customHeight="1" x14ac:dyDescent="0.25">
      <c r="B79" s="7"/>
      <c r="C79" s="19"/>
      <c r="D79" s="7" t="s">
        <v>69</v>
      </c>
      <c r="E79" s="6">
        <v>9600000</v>
      </c>
      <c r="F79" s="6"/>
      <c r="G79" s="22">
        <f t="shared" si="5"/>
        <v>9600000</v>
      </c>
      <c r="H79" s="6">
        <v>5282475.58</v>
      </c>
      <c r="I79" s="6">
        <v>5282475.58</v>
      </c>
      <c r="J79" s="6">
        <f t="shared" si="4"/>
        <v>-4317524.42</v>
      </c>
    </row>
    <row r="80" spans="2:10" s="18" customFormat="1" ht="9.75" customHeight="1" x14ac:dyDescent="0.25">
      <c r="B80" s="7"/>
      <c r="C80" s="19"/>
      <c r="D80" s="7" t="s">
        <v>70</v>
      </c>
      <c r="E80" s="6">
        <v>2400000</v>
      </c>
      <c r="F80" s="6"/>
      <c r="G80" s="22">
        <f t="shared" si="5"/>
        <v>2400000</v>
      </c>
      <c r="H80" s="6">
        <v>66936.37</v>
      </c>
      <c r="I80" s="6">
        <v>66936.37</v>
      </c>
      <c r="J80" s="6">
        <f t="shared" si="4"/>
        <v>-2333063.63</v>
      </c>
    </row>
    <row r="81" spans="2:10" s="18" customFormat="1" ht="9.75" customHeight="1" x14ac:dyDescent="0.25">
      <c r="B81" s="7"/>
      <c r="C81" s="19"/>
      <c r="D81" s="7" t="s">
        <v>71</v>
      </c>
      <c r="E81" s="6">
        <v>3840000</v>
      </c>
      <c r="F81" s="6"/>
      <c r="G81" s="22">
        <f t="shared" si="5"/>
        <v>3840000</v>
      </c>
      <c r="H81" s="6">
        <v>71843.990000000005</v>
      </c>
      <c r="I81" s="6">
        <v>71843.990000000005</v>
      </c>
      <c r="J81" s="6">
        <f t="shared" si="4"/>
        <v>-3768156.01</v>
      </c>
    </row>
    <row r="82" spans="2:10" s="18" customFormat="1" ht="9.75" customHeight="1" x14ac:dyDescent="0.25">
      <c r="B82" s="7"/>
      <c r="C82" s="19"/>
      <c r="D82" s="7" t="s">
        <v>72</v>
      </c>
      <c r="E82" s="20">
        <v>960000</v>
      </c>
      <c r="F82" s="20"/>
      <c r="G82" s="22">
        <f t="shared" si="5"/>
        <v>960000</v>
      </c>
      <c r="H82" s="6">
        <v>7218.16</v>
      </c>
      <c r="I82" s="6">
        <v>7218.16</v>
      </c>
      <c r="J82" s="6">
        <f t="shared" si="4"/>
        <v>-952781.84</v>
      </c>
    </row>
    <row r="83" spans="2:10" s="18" customFormat="1" ht="9.75" customHeight="1" x14ac:dyDescent="0.25">
      <c r="B83" s="7"/>
      <c r="C83" s="19"/>
      <c r="D83" s="7" t="s">
        <v>143</v>
      </c>
      <c r="E83" s="20">
        <v>0</v>
      </c>
      <c r="F83" s="20"/>
      <c r="G83" s="22">
        <f t="shared" si="5"/>
        <v>0</v>
      </c>
      <c r="H83" s="6">
        <v>850</v>
      </c>
      <c r="I83" s="6">
        <v>850</v>
      </c>
      <c r="J83" s="6">
        <f t="shared" si="4"/>
        <v>850</v>
      </c>
    </row>
    <row r="84" spans="2:10" s="18" customFormat="1" ht="9.75" customHeight="1" x14ac:dyDescent="0.25">
      <c r="B84" s="7"/>
      <c r="C84" s="19"/>
      <c r="D84" s="7" t="s">
        <v>144</v>
      </c>
      <c r="E84" s="20">
        <v>0</v>
      </c>
      <c r="F84" s="20">
        <v>16319.98</v>
      </c>
      <c r="G84" s="22">
        <f t="shared" si="5"/>
        <v>16319.98</v>
      </c>
      <c r="H84" s="6">
        <v>16319.98</v>
      </c>
      <c r="I84" s="6">
        <v>16319.98</v>
      </c>
      <c r="J84" s="6">
        <f t="shared" ref="J84:J87" si="6">I84-E84</f>
        <v>16319.98</v>
      </c>
    </row>
    <row r="85" spans="2:10" s="18" customFormat="1" ht="9.75" customHeight="1" x14ac:dyDescent="0.25">
      <c r="B85" s="7"/>
      <c r="C85" s="19"/>
      <c r="D85" s="7" t="s">
        <v>73</v>
      </c>
      <c r="E85" s="20">
        <v>0</v>
      </c>
      <c r="F85" s="20">
        <v>958</v>
      </c>
      <c r="G85" s="22">
        <f t="shared" ref="G85:G87" si="7">E85+F85</f>
        <v>958</v>
      </c>
      <c r="H85" s="6">
        <v>1903</v>
      </c>
      <c r="I85" s="6">
        <v>1903</v>
      </c>
      <c r="J85" s="6">
        <f t="shared" si="6"/>
        <v>1903</v>
      </c>
    </row>
    <row r="86" spans="2:10" s="18" customFormat="1" ht="9.75" customHeight="1" x14ac:dyDescent="0.25">
      <c r="B86" s="7"/>
      <c r="C86" s="19"/>
      <c r="D86" s="7" t="s">
        <v>145</v>
      </c>
      <c r="E86" s="20">
        <v>0</v>
      </c>
      <c r="F86" s="20">
        <v>299000</v>
      </c>
      <c r="G86" s="22">
        <f t="shared" si="7"/>
        <v>299000</v>
      </c>
      <c r="H86" s="6">
        <v>423429.09</v>
      </c>
      <c r="I86" s="6">
        <v>423429.09</v>
      </c>
      <c r="J86" s="6">
        <f t="shared" si="6"/>
        <v>423429.09</v>
      </c>
    </row>
    <row r="87" spans="2:10" s="18" customFormat="1" ht="9.75" customHeight="1" x14ac:dyDescent="0.25">
      <c r="B87" s="7"/>
      <c r="C87" s="19"/>
      <c r="D87" s="7" t="s">
        <v>146</v>
      </c>
      <c r="E87" s="20">
        <v>0</v>
      </c>
      <c r="F87" s="20">
        <v>35</v>
      </c>
      <c r="G87" s="22">
        <f t="shared" si="7"/>
        <v>35</v>
      </c>
      <c r="H87" s="6">
        <v>35</v>
      </c>
      <c r="I87" s="6">
        <v>35</v>
      </c>
      <c r="J87" s="6">
        <f t="shared" si="6"/>
        <v>35</v>
      </c>
    </row>
    <row r="88" spans="2:10" s="18" customFormat="1" ht="18" customHeight="1" x14ac:dyDescent="0.25">
      <c r="B88" s="7"/>
      <c r="C88" s="35" t="s">
        <v>74</v>
      </c>
      <c r="D88" s="36"/>
      <c r="E88" s="17">
        <f>SUM(E89:E99)</f>
        <v>36000000</v>
      </c>
      <c r="F88" s="17">
        <f t="shared" ref="F88:J88" si="8">SUM(F89:F99)</f>
        <v>0</v>
      </c>
      <c r="G88" s="17">
        <f t="shared" si="8"/>
        <v>36000000</v>
      </c>
      <c r="H88" s="17">
        <f t="shared" si="8"/>
        <v>24122169</v>
      </c>
      <c r="I88" s="17">
        <f t="shared" si="8"/>
        <v>24122169</v>
      </c>
      <c r="J88" s="17">
        <f t="shared" si="8"/>
        <v>-11877831</v>
      </c>
    </row>
    <row r="89" spans="2:10" s="18" customFormat="1" ht="9.75" customHeight="1" x14ac:dyDescent="0.25">
      <c r="B89" s="7"/>
      <c r="C89" s="9"/>
      <c r="D89" s="9" t="s">
        <v>75</v>
      </c>
      <c r="E89" s="2"/>
      <c r="F89" s="2"/>
      <c r="G89" s="2"/>
      <c r="H89" s="2"/>
      <c r="I89" s="2"/>
      <c r="J89" s="2"/>
    </row>
    <row r="90" spans="2:10" s="18" customFormat="1" ht="9.75" customHeight="1" x14ac:dyDescent="0.25">
      <c r="B90" s="7"/>
      <c r="C90" s="9"/>
      <c r="D90" s="9" t="s">
        <v>76</v>
      </c>
      <c r="E90" s="2"/>
      <c r="F90" s="2"/>
      <c r="G90" s="2"/>
      <c r="H90" s="2"/>
      <c r="I90" s="2"/>
      <c r="J90" s="2"/>
    </row>
    <row r="91" spans="2:10" s="18" customFormat="1" ht="9.75" customHeight="1" x14ac:dyDescent="0.25">
      <c r="B91" s="7"/>
      <c r="C91" s="9"/>
      <c r="D91" s="9" t="s">
        <v>77</v>
      </c>
      <c r="E91" s="2"/>
      <c r="F91" s="2"/>
      <c r="G91" s="2"/>
      <c r="H91" s="2"/>
      <c r="I91" s="2"/>
      <c r="J91" s="2"/>
    </row>
    <row r="92" spans="2:10" s="18" customFormat="1" ht="9.75" customHeight="1" x14ac:dyDescent="0.25">
      <c r="B92" s="7"/>
      <c r="C92" s="9"/>
      <c r="D92" s="9" t="s">
        <v>78</v>
      </c>
      <c r="E92" s="2"/>
      <c r="F92" s="2"/>
      <c r="G92" s="2"/>
      <c r="H92" s="2"/>
      <c r="I92" s="2"/>
      <c r="J92" s="2"/>
    </row>
    <row r="93" spans="2:10" s="18" customFormat="1" ht="9.75" customHeight="1" x14ac:dyDescent="0.25">
      <c r="B93" s="7"/>
      <c r="C93" s="9"/>
      <c r="D93" s="9" t="s">
        <v>79</v>
      </c>
      <c r="E93" s="2"/>
      <c r="F93" s="2"/>
      <c r="G93" s="2"/>
      <c r="H93" s="2"/>
      <c r="I93" s="2"/>
      <c r="J93" s="2"/>
    </row>
    <row r="94" spans="2:10" s="18" customFormat="1" ht="9.75" customHeight="1" x14ac:dyDescent="0.25">
      <c r="B94" s="7"/>
      <c r="C94" s="9"/>
      <c r="D94" s="9" t="s">
        <v>80</v>
      </c>
      <c r="E94" s="2"/>
      <c r="F94" s="2"/>
      <c r="G94" s="2"/>
      <c r="H94" s="2"/>
      <c r="I94" s="2"/>
      <c r="J94" s="2"/>
    </row>
    <row r="95" spans="2:10" s="18" customFormat="1" ht="9.75" customHeight="1" x14ac:dyDescent="0.25">
      <c r="B95" s="7"/>
      <c r="C95" s="9"/>
      <c r="D95" s="9" t="s">
        <v>81</v>
      </c>
      <c r="E95" s="2"/>
      <c r="F95" s="2"/>
      <c r="G95" s="2"/>
      <c r="H95" s="2"/>
      <c r="I95" s="2"/>
      <c r="J95" s="2"/>
    </row>
    <row r="96" spans="2:10" s="18" customFormat="1" ht="9.75" customHeight="1" x14ac:dyDescent="0.25">
      <c r="B96" s="7"/>
      <c r="C96" s="9"/>
      <c r="D96" s="9" t="s">
        <v>82</v>
      </c>
      <c r="E96" s="2"/>
      <c r="F96" s="2"/>
      <c r="G96" s="2"/>
      <c r="H96" s="2"/>
      <c r="I96" s="2"/>
      <c r="J96" s="2"/>
    </row>
    <row r="97" spans="2:10" s="18" customFormat="1" ht="9.75" customHeight="1" x14ac:dyDescent="0.25">
      <c r="B97" s="7"/>
      <c r="C97" s="9"/>
      <c r="D97" s="9" t="s">
        <v>83</v>
      </c>
      <c r="E97" s="2"/>
      <c r="F97" s="2"/>
      <c r="G97" s="2"/>
      <c r="H97" s="2"/>
      <c r="I97" s="2"/>
      <c r="J97" s="2"/>
    </row>
    <row r="98" spans="2:10" s="18" customFormat="1" ht="9.75" customHeight="1" x14ac:dyDescent="0.25">
      <c r="B98" s="7"/>
      <c r="C98" s="9"/>
      <c r="D98" s="9" t="s">
        <v>84</v>
      </c>
      <c r="E98" s="6">
        <v>36000000</v>
      </c>
      <c r="F98" s="6">
        <v>0</v>
      </c>
      <c r="G98" s="6">
        <f t="shared" ref="G98" si="9">E98+F98</f>
        <v>36000000</v>
      </c>
      <c r="H98" s="6">
        <v>24122169</v>
      </c>
      <c r="I98" s="6">
        <v>24122169</v>
      </c>
      <c r="J98" s="6">
        <f t="shared" ref="J98" si="10">I98-E98</f>
        <v>-11877831</v>
      </c>
    </row>
    <row r="99" spans="2:10" s="18" customFormat="1" ht="16.5" x14ac:dyDescent="0.25">
      <c r="B99" s="7"/>
      <c r="C99" s="9"/>
      <c r="D99" s="24" t="s">
        <v>85</v>
      </c>
      <c r="E99" s="2"/>
      <c r="F99" s="2"/>
      <c r="G99" s="2"/>
      <c r="H99" s="2"/>
      <c r="I99" s="2"/>
      <c r="J99" s="2"/>
    </row>
    <row r="100" spans="2:10" ht="9.75" customHeight="1" x14ac:dyDescent="0.25">
      <c r="B100" s="7"/>
      <c r="C100" s="35" t="s">
        <v>86</v>
      </c>
      <c r="D100" s="36"/>
      <c r="E100" s="17">
        <v>0</v>
      </c>
      <c r="F100" s="17">
        <v>0</v>
      </c>
      <c r="G100" s="17">
        <f t="shared" ref="G100" si="11">E100+F100</f>
        <v>0</v>
      </c>
      <c r="H100" s="17">
        <v>0</v>
      </c>
      <c r="I100" s="17">
        <v>0</v>
      </c>
      <c r="J100" s="17">
        <f t="shared" ref="J100" si="12">I100-E100</f>
        <v>0</v>
      </c>
    </row>
    <row r="101" spans="2:10" ht="9.75" customHeight="1" x14ac:dyDescent="0.25">
      <c r="B101" s="7"/>
      <c r="C101" s="9"/>
      <c r="D101" s="9" t="s">
        <v>87</v>
      </c>
      <c r="E101" s="2"/>
      <c r="F101" s="2"/>
      <c r="G101" s="2"/>
      <c r="H101" s="2"/>
      <c r="I101" s="2"/>
      <c r="J101" s="2"/>
    </row>
    <row r="102" spans="2:10" ht="9.75" customHeight="1" x14ac:dyDescent="0.25">
      <c r="B102" s="7"/>
      <c r="C102" s="9"/>
      <c r="D102" s="9" t="s">
        <v>88</v>
      </c>
      <c r="E102" s="2"/>
      <c r="F102" s="2"/>
      <c r="G102" s="2"/>
      <c r="H102" s="2"/>
      <c r="I102" s="2"/>
      <c r="J102" s="2"/>
    </row>
    <row r="103" spans="2:10" ht="9.75" customHeight="1" x14ac:dyDescent="0.25">
      <c r="B103" s="7"/>
      <c r="C103" s="9"/>
      <c r="D103" s="9" t="s">
        <v>89</v>
      </c>
      <c r="E103" s="2"/>
      <c r="F103" s="2"/>
      <c r="G103" s="2"/>
      <c r="H103" s="2"/>
      <c r="I103" s="2"/>
      <c r="J103" s="2"/>
    </row>
    <row r="104" spans="2:10" ht="9.75" customHeight="1" x14ac:dyDescent="0.25">
      <c r="B104" s="7"/>
      <c r="C104" s="9"/>
      <c r="D104" s="9" t="s">
        <v>90</v>
      </c>
      <c r="E104" s="2"/>
      <c r="F104" s="2"/>
      <c r="G104" s="2"/>
      <c r="H104" s="2"/>
      <c r="I104" s="2"/>
      <c r="J104" s="2"/>
    </row>
    <row r="105" spans="2:10" ht="9.75" customHeight="1" x14ac:dyDescent="0.25">
      <c r="B105" s="7"/>
      <c r="C105" s="9"/>
      <c r="D105" s="9" t="s">
        <v>91</v>
      </c>
      <c r="E105" s="2"/>
      <c r="F105" s="2"/>
      <c r="G105" s="2"/>
      <c r="H105" s="2"/>
      <c r="I105" s="2"/>
      <c r="J105" s="2"/>
    </row>
    <row r="106" spans="2:10" ht="9.75" customHeight="1" x14ac:dyDescent="0.25">
      <c r="B106" s="7"/>
      <c r="C106" s="31" t="s">
        <v>92</v>
      </c>
      <c r="D106" s="32"/>
      <c r="E106" s="17">
        <v>0</v>
      </c>
      <c r="F106" s="17">
        <v>0</v>
      </c>
      <c r="G106" s="17">
        <f t="shared" ref="G106:G107" si="13">E106+F106</f>
        <v>0</v>
      </c>
      <c r="H106" s="17">
        <v>0</v>
      </c>
      <c r="I106" s="17">
        <v>0</v>
      </c>
      <c r="J106" s="17">
        <f t="shared" ref="J106:J107" si="14">I106-E106</f>
        <v>0</v>
      </c>
    </row>
    <row r="107" spans="2:10" ht="9.75" customHeight="1" x14ac:dyDescent="0.25">
      <c r="B107" s="7"/>
      <c r="C107" s="31" t="s">
        <v>93</v>
      </c>
      <c r="D107" s="32"/>
      <c r="E107" s="17">
        <v>0</v>
      </c>
      <c r="F107" s="17">
        <v>0</v>
      </c>
      <c r="G107" s="17">
        <f t="shared" si="13"/>
        <v>0</v>
      </c>
      <c r="H107" s="17">
        <v>0</v>
      </c>
      <c r="I107" s="17">
        <v>0</v>
      </c>
      <c r="J107" s="17">
        <f t="shared" si="14"/>
        <v>0</v>
      </c>
    </row>
    <row r="108" spans="2:10" ht="9.75" customHeight="1" x14ac:dyDescent="0.25">
      <c r="B108" s="7"/>
      <c r="C108" s="9"/>
      <c r="D108" s="9" t="s">
        <v>94</v>
      </c>
      <c r="E108" s="2"/>
      <c r="F108" s="2"/>
      <c r="G108" s="2"/>
      <c r="H108" s="2"/>
      <c r="I108" s="2"/>
      <c r="J108" s="2"/>
    </row>
    <row r="109" spans="2:10" ht="24" customHeight="1" x14ac:dyDescent="0.25">
      <c r="B109" s="7"/>
      <c r="C109" s="47" t="s">
        <v>95</v>
      </c>
      <c r="D109" s="42"/>
      <c r="E109" s="17">
        <v>0</v>
      </c>
      <c r="F109" s="17">
        <v>0</v>
      </c>
      <c r="G109" s="17">
        <f t="shared" ref="G109" si="15">E109+F109</f>
        <v>0</v>
      </c>
      <c r="H109" s="17">
        <v>0</v>
      </c>
      <c r="I109" s="17">
        <v>0</v>
      </c>
      <c r="J109" s="17">
        <f t="shared" ref="J109" si="16">I109-E109</f>
        <v>0</v>
      </c>
    </row>
    <row r="110" spans="2:10" ht="9.75" customHeight="1" x14ac:dyDescent="0.25">
      <c r="B110" s="7"/>
      <c r="C110" s="9"/>
      <c r="D110" s="9" t="s">
        <v>96</v>
      </c>
      <c r="E110" s="2"/>
      <c r="F110" s="2"/>
      <c r="G110" s="2"/>
      <c r="H110" s="2"/>
      <c r="I110" s="2"/>
      <c r="J110" s="2"/>
    </row>
    <row r="111" spans="2:10" ht="9.75" customHeight="1" x14ac:dyDescent="0.25">
      <c r="B111" s="7"/>
      <c r="C111" s="9"/>
      <c r="D111" s="9" t="s">
        <v>97</v>
      </c>
      <c r="E111" s="10"/>
      <c r="F111" s="10"/>
      <c r="G111" s="10"/>
      <c r="H111" s="10"/>
      <c r="I111" s="10"/>
      <c r="J111" s="10"/>
    </row>
    <row r="112" spans="2:10" ht="24.75" customHeight="1" x14ac:dyDescent="0.25">
      <c r="B112" s="48" t="s">
        <v>98</v>
      </c>
      <c r="C112" s="48"/>
      <c r="D112" s="40"/>
      <c r="E112" s="11">
        <f>E14+E19+E88+E100+E106++E107+E109</f>
        <v>827992669.47000003</v>
      </c>
      <c r="F112" s="11">
        <f t="shared" ref="F112:J112" si="17">F14+F19+F88+F100+F106++F107+F109</f>
        <v>2736741.55</v>
      </c>
      <c r="G112" s="11">
        <f t="shared" si="17"/>
        <v>830729411.0200001</v>
      </c>
      <c r="H112" s="11">
        <f t="shared" si="17"/>
        <v>422509901.61999995</v>
      </c>
      <c r="I112" s="11">
        <f t="shared" si="17"/>
        <v>422509901.61999995</v>
      </c>
      <c r="J112" s="11">
        <f t="shared" si="17"/>
        <v>-405482767.85000002</v>
      </c>
    </row>
    <row r="113" spans="2:10" ht="10.5" customHeight="1" x14ac:dyDescent="0.25">
      <c r="B113" s="44" t="s">
        <v>99</v>
      </c>
      <c r="C113" s="44"/>
      <c r="D113" s="34"/>
      <c r="E113" s="2"/>
      <c r="F113" s="2"/>
      <c r="G113" s="2"/>
      <c r="H113" s="2"/>
      <c r="I113" s="2"/>
      <c r="J113" s="2"/>
    </row>
    <row r="114" spans="2:10" ht="6" customHeight="1" x14ac:dyDescent="0.25">
      <c r="B114" s="7"/>
      <c r="C114" s="9"/>
      <c r="D114" s="9"/>
      <c r="E114" s="12"/>
      <c r="F114" s="12"/>
      <c r="G114" s="12"/>
      <c r="H114" s="12"/>
      <c r="I114" s="12"/>
      <c r="J114" s="12"/>
    </row>
    <row r="115" spans="2:10" ht="15" customHeight="1" x14ac:dyDescent="0.25">
      <c r="B115" s="29" t="s">
        <v>100</v>
      </c>
      <c r="C115" s="29"/>
      <c r="D115" s="30"/>
      <c r="E115" s="13"/>
      <c r="F115" s="13"/>
      <c r="G115" s="13"/>
      <c r="H115" s="13"/>
      <c r="I115" s="13"/>
      <c r="J115" s="13"/>
    </row>
    <row r="116" spans="2:10" ht="9.75" customHeight="1" x14ac:dyDescent="0.25">
      <c r="B116" s="7"/>
      <c r="C116" s="31" t="s">
        <v>101</v>
      </c>
      <c r="D116" s="32"/>
      <c r="E116" s="6">
        <v>0</v>
      </c>
      <c r="F116" s="6">
        <v>0</v>
      </c>
      <c r="G116" s="5">
        <f t="shared" ref="G116" si="18">E116+F116</f>
        <v>0</v>
      </c>
      <c r="H116" s="6">
        <v>0</v>
      </c>
      <c r="I116" s="6">
        <v>0</v>
      </c>
      <c r="J116" s="5">
        <f t="shared" ref="J116" si="19">I116-E116</f>
        <v>0</v>
      </c>
    </row>
    <row r="117" spans="2:10" ht="16.5" x14ac:dyDescent="0.25">
      <c r="B117" s="7"/>
      <c r="C117" s="9"/>
      <c r="D117" s="24" t="s">
        <v>102</v>
      </c>
      <c r="E117" s="2"/>
      <c r="F117" s="2"/>
      <c r="G117" s="2"/>
      <c r="H117" s="2"/>
      <c r="I117" s="2"/>
      <c r="J117" s="2"/>
    </row>
    <row r="118" spans="2:10" ht="9.75" customHeight="1" x14ac:dyDescent="0.25">
      <c r="B118" s="7"/>
      <c r="C118" s="9"/>
      <c r="D118" s="9" t="s">
        <v>103</v>
      </c>
      <c r="E118" s="2"/>
      <c r="F118" s="2"/>
      <c r="G118" s="2"/>
      <c r="H118" s="2"/>
      <c r="I118" s="2"/>
      <c r="J118" s="2"/>
    </row>
    <row r="119" spans="2:10" ht="9.75" customHeight="1" x14ac:dyDescent="0.25">
      <c r="B119" s="7"/>
      <c r="C119" s="9"/>
      <c r="D119" s="9" t="s">
        <v>104</v>
      </c>
      <c r="E119" s="2"/>
      <c r="F119" s="2"/>
      <c r="G119" s="2"/>
      <c r="H119" s="2"/>
      <c r="I119" s="2"/>
      <c r="J119" s="2"/>
    </row>
    <row r="120" spans="2:10" ht="24.75" x14ac:dyDescent="0.25">
      <c r="B120" s="7"/>
      <c r="C120" s="9"/>
      <c r="D120" s="24" t="s">
        <v>105</v>
      </c>
      <c r="E120" s="2"/>
      <c r="F120" s="2"/>
      <c r="G120" s="2"/>
      <c r="H120" s="2"/>
      <c r="I120" s="2"/>
      <c r="J120" s="2"/>
    </row>
    <row r="121" spans="2:10" ht="9.75" customHeight="1" x14ac:dyDescent="0.25">
      <c r="B121" s="7"/>
      <c r="C121" s="9"/>
      <c r="D121" s="9" t="s">
        <v>106</v>
      </c>
      <c r="E121" s="2"/>
      <c r="F121" s="2"/>
      <c r="G121" s="2"/>
      <c r="H121" s="2"/>
      <c r="I121" s="2"/>
      <c r="J121" s="2"/>
    </row>
    <row r="122" spans="2:10" ht="16.5" x14ac:dyDescent="0.25">
      <c r="B122" s="7"/>
      <c r="C122" s="9"/>
      <c r="D122" s="24" t="s">
        <v>107</v>
      </c>
      <c r="E122" s="2"/>
      <c r="F122" s="2"/>
      <c r="G122" s="2"/>
      <c r="H122" s="2"/>
      <c r="I122" s="2"/>
      <c r="J122" s="2"/>
    </row>
    <row r="123" spans="2:10" ht="16.5" x14ac:dyDescent="0.25">
      <c r="B123" s="7"/>
      <c r="C123" s="9"/>
      <c r="D123" s="24" t="s">
        <v>108</v>
      </c>
      <c r="E123" s="2"/>
      <c r="F123" s="2"/>
      <c r="G123" s="2"/>
      <c r="H123" s="2"/>
      <c r="I123" s="2"/>
      <c r="J123" s="2"/>
    </row>
    <row r="124" spans="2:10" ht="16.5" x14ac:dyDescent="0.25">
      <c r="B124" s="7"/>
      <c r="C124" s="9"/>
      <c r="D124" s="24" t="s">
        <v>109</v>
      </c>
      <c r="E124" s="2"/>
      <c r="F124" s="2"/>
      <c r="G124" s="2"/>
      <c r="H124" s="2"/>
      <c r="I124" s="2"/>
      <c r="J124" s="2"/>
    </row>
    <row r="125" spans="2:10" ht="9.75" customHeight="1" x14ac:dyDescent="0.25">
      <c r="B125" s="7"/>
      <c r="C125" s="31" t="s">
        <v>110</v>
      </c>
      <c r="D125" s="32"/>
      <c r="E125" s="6">
        <v>0</v>
      </c>
      <c r="F125" s="6">
        <v>0</v>
      </c>
      <c r="G125" s="5">
        <f t="shared" ref="G125" si="20">E125+F125</f>
        <v>0</v>
      </c>
      <c r="H125" s="6">
        <v>0</v>
      </c>
      <c r="I125" s="6">
        <v>0</v>
      </c>
      <c r="J125" s="5">
        <f t="shared" ref="J125" si="21">I125-E125</f>
        <v>0</v>
      </c>
    </row>
    <row r="126" spans="2:10" ht="9.75" customHeight="1" x14ac:dyDescent="0.25">
      <c r="B126" s="7"/>
      <c r="C126" s="9"/>
      <c r="D126" s="9" t="s">
        <v>111</v>
      </c>
      <c r="E126" s="2"/>
      <c r="F126" s="2"/>
      <c r="G126" s="2"/>
      <c r="H126" s="2"/>
      <c r="I126" s="2"/>
      <c r="J126" s="2"/>
    </row>
    <row r="127" spans="2:10" ht="9.75" customHeight="1" x14ac:dyDescent="0.25">
      <c r="B127" s="7"/>
      <c r="C127" s="9"/>
      <c r="D127" s="9" t="s">
        <v>112</v>
      </c>
      <c r="E127" s="2"/>
      <c r="F127" s="2"/>
      <c r="G127" s="2"/>
      <c r="H127" s="2"/>
      <c r="I127" s="2"/>
      <c r="J127" s="2"/>
    </row>
    <row r="128" spans="2:10" ht="9.75" customHeight="1" x14ac:dyDescent="0.25">
      <c r="B128" s="7"/>
      <c r="C128" s="9"/>
      <c r="D128" s="9" t="s">
        <v>113</v>
      </c>
      <c r="E128" s="2"/>
      <c r="F128" s="2"/>
      <c r="G128" s="2"/>
      <c r="H128" s="2"/>
      <c r="I128" s="2"/>
      <c r="J128" s="2"/>
    </row>
    <row r="129" spans="2:10" ht="9.75" customHeight="1" x14ac:dyDescent="0.25">
      <c r="B129" s="7"/>
      <c r="C129" s="9"/>
      <c r="D129" s="9" t="s">
        <v>114</v>
      </c>
      <c r="E129" s="2"/>
      <c r="F129" s="2"/>
      <c r="G129" s="2"/>
      <c r="H129" s="2"/>
      <c r="I129" s="2"/>
      <c r="J129" s="2"/>
    </row>
    <row r="130" spans="2:10" ht="9.75" customHeight="1" x14ac:dyDescent="0.25">
      <c r="B130" s="7"/>
      <c r="C130" s="31" t="s">
        <v>115</v>
      </c>
      <c r="D130" s="32"/>
      <c r="E130" s="6">
        <v>0</v>
      </c>
      <c r="F130" s="6">
        <v>0</v>
      </c>
      <c r="G130" s="5">
        <f t="shared" ref="G130" si="22">E130+F130</f>
        <v>0</v>
      </c>
      <c r="H130" s="6">
        <v>0</v>
      </c>
      <c r="I130" s="6">
        <v>0</v>
      </c>
      <c r="J130" s="5">
        <f t="shared" ref="J130" si="23">I130-E130</f>
        <v>0</v>
      </c>
    </row>
    <row r="131" spans="2:10" ht="16.5" x14ac:dyDescent="0.25">
      <c r="B131" s="7"/>
      <c r="C131" s="9"/>
      <c r="D131" s="24" t="s">
        <v>116</v>
      </c>
      <c r="E131" s="2"/>
      <c r="F131" s="2"/>
      <c r="G131" s="2"/>
      <c r="H131" s="2"/>
      <c r="I131" s="2"/>
      <c r="J131" s="2"/>
    </row>
    <row r="132" spans="2:10" ht="9.75" customHeight="1" x14ac:dyDescent="0.25">
      <c r="B132" s="7"/>
      <c r="C132" s="9"/>
      <c r="D132" s="9" t="s">
        <v>117</v>
      </c>
      <c r="E132" s="2"/>
      <c r="F132" s="2"/>
      <c r="G132" s="2"/>
      <c r="H132" s="2"/>
      <c r="I132" s="2"/>
      <c r="J132" s="2"/>
    </row>
    <row r="133" spans="2:10" ht="37.5" customHeight="1" x14ac:dyDescent="0.25">
      <c r="B133" s="7"/>
      <c r="C133" s="39" t="s">
        <v>118</v>
      </c>
      <c r="D133" s="40"/>
      <c r="E133" s="14">
        <f>E134</f>
        <v>18640375.800000001</v>
      </c>
      <c r="F133" s="14">
        <f t="shared" ref="F133:J133" si="24">F134</f>
        <v>0</v>
      </c>
      <c r="G133" s="14">
        <f t="shared" si="24"/>
        <v>18640375.800000001</v>
      </c>
      <c r="H133" s="14">
        <f t="shared" si="24"/>
        <v>0</v>
      </c>
      <c r="I133" s="14">
        <f t="shared" si="24"/>
        <v>0</v>
      </c>
      <c r="J133" s="14">
        <f t="shared" si="24"/>
        <v>-18640375.800000001</v>
      </c>
    </row>
    <row r="134" spans="2:10" x14ac:dyDescent="0.25">
      <c r="B134" s="7"/>
      <c r="C134" s="15"/>
      <c r="D134" s="24" t="s">
        <v>119</v>
      </c>
      <c r="E134" s="6">
        <v>18640375.800000001</v>
      </c>
      <c r="F134" s="6"/>
      <c r="G134" s="6">
        <f>E134+F134</f>
        <v>18640375.800000001</v>
      </c>
      <c r="H134" s="6">
        <v>0</v>
      </c>
      <c r="I134" s="6">
        <v>0</v>
      </c>
      <c r="J134" s="6">
        <f>I134-E134</f>
        <v>-18640375.800000001</v>
      </c>
    </row>
    <row r="135" spans="2:10" ht="9.75" customHeight="1" x14ac:dyDescent="0.25">
      <c r="B135" s="7"/>
      <c r="C135" s="41" t="s">
        <v>120</v>
      </c>
      <c r="D135" s="32"/>
      <c r="E135" s="6">
        <v>0</v>
      </c>
      <c r="F135" s="6">
        <v>0</v>
      </c>
      <c r="G135" s="5">
        <f t="shared" ref="G135" si="25">E135+F135</f>
        <v>0</v>
      </c>
      <c r="H135" s="6">
        <v>0</v>
      </c>
      <c r="I135" s="6">
        <v>0</v>
      </c>
      <c r="J135" s="5">
        <f t="shared" ref="J135" si="26">I135-E135</f>
        <v>0</v>
      </c>
    </row>
    <row r="136" spans="2:10" ht="5.25" customHeight="1" x14ac:dyDescent="0.25">
      <c r="B136" s="7"/>
      <c r="C136" s="31"/>
      <c r="D136" s="32"/>
      <c r="E136" s="12"/>
      <c r="F136" s="12"/>
      <c r="G136" s="12"/>
      <c r="H136" s="12"/>
      <c r="I136" s="12"/>
      <c r="J136" s="12"/>
    </row>
    <row r="137" spans="2:10" ht="25.5" customHeight="1" x14ac:dyDescent="0.25">
      <c r="B137" s="42" t="s">
        <v>121</v>
      </c>
      <c r="C137" s="43"/>
      <c r="D137" s="43"/>
      <c r="E137" s="16">
        <f>E133</f>
        <v>18640375.800000001</v>
      </c>
      <c r="F137" s="16">
        <f t="shared" ref="F137:J137" si="27">F133</f>
        <v>0</v>
      </c>
      <c r="G137" s="16">
        <f t="shared" si="27"/>
        <v>18640375.800000001</v>
      </c>
      <c r="H137" s="16">
        <f t="shared" si="27"/>
        <v>0</v>
      </c>
      <c r="I137" s="16">
        <f t="shared" si="27"/>
        <v>0</v>
      </c>
      <c r="J137" s="16">
        <f t="shared" si="27"/>
        <v>-18640375.800000001</v>
      </c>
    </row>
    <row r="138" spans="2:10" ht="6" customHeight="1" x14ac:dyDescent="0.25">
      <c r="B138" s="7"/>
      <c r="C138" s="31"/>
      <c r="D138" s="32"/>
      <c r="E138" s="12"/>
      <c r="F138" s="12"/>
      <c r="G138" s="12"/>
      <c r="H138" s="12"/>
      <c r="I138" s="12"/>
      <c r="J138" s="12"/>
    </row>
    <row r="139" spans="2:10" ht="10.5" customHeight="1" x14ac:dyDescent="0.25">
      <c r="B139" s="44" t="s">
        <v>122</v>
      </c>
      <c r="C139" s="44"/>
      <c r="D139" s="34"/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</row>
    <row r="140" spans="2:10" ht="9" customHeight="1" x14ac:dyDescent="0.25">
      <c r="B140" s="7"/>
      <c r="C140" s="31" t="s">
        <v>123</v>
      </c>
      <c r="D140" s="32"/>
      <c r="E140" s="2"/>
      <c r="F140" s="2"/>
      <c r="G140" s="2"/>
      <c r="H140" s="2"/>
      <c r="I140" s="2"/>
      <c r="J140" s="2"/>
    </row>
    <row r="141" spans="2:10" ht="6" customHeight="1" x14ac:dyDescent="0.25">
      <c r="B141" s="7"/>
      <c r="C141" s="31"/>
      <c r="D141" s="32"/>
      <c r="E141" s="2"/>
      <c r="F141" s="2"/>
      <c r="G141" s="2"/>
      <c r="H141" s="2"/>
      <c r="I141" s="2"/>
      <c r="J141" s="2"/>
    </row>
    <row r="142" spans="2:10" ht="18.75" customHeight="1" x14ac:dyDescent="0.25">
      <c r="B142" s="29" t="s">
        <v>124</v>
      </c>
      <c r="C142" s="29"/>
      <c r="D142" s="30"/>
      <c r="E142" s="14">
        <f>E112+E137+E139</f>
        <v>846633045.26999998</v>
      </c>
      <c r="F142" s="14">
        <f t="shared" ref="F142:J142" si="28">F112+F137+F139</f>
        <v>2736741.55</v>
      </c>
      <c r="G142" s="14">
        <f t="shared" si="28"/>
        <v>849369786.82000005</v>
      </c>
      <c r="H142" s="14">
        <f t="shared" si="28"/>
        <v>422509901.61999995</v>
      </c>
      <c r="I142" s="14">
        <f t="shared" si="28"/>
        <v>422509901.61999995</v>
      </c>
      <c r="J142" s="14">
        <f t="shared" si="28"/>
        <v>-424123143.65000004</v>
      </c>
    </row>
    <row r="143" spans="2:10" ht="5.25" customHeight="1" x14ac:dyDescent="0.25">
      <c r="B143" s="7"/>
      <c r="C143" s="31"/>
      <c r="D143" s="32"/>
      <c r="E143" s="2"/>
      <c r="F143" s="2"/>
      <c r="G143" s="2"/>
      <c r="H143" s="2"/>
      <c r="I143" s="2"/>
      <c r="J143" s="2"/>
    </row>
    <row r="144" spans="2:10" ht="10.5" customHeight="1" x14ac:dyDescent="0.25">
      <c r="B144" s="7"/>
      <c r="C144" s="33" t="s">
        <v>125</v>
      </c>
      <c r="D144" s="34"/>
      <c r="E144" s="2"/>
      <c r="F144" s="2"/>
      <c r="G144" s="2"/>
      <c r="H144" s="2"/>
      <c r="I144" s="2"/>
      <c r="J144" s="2"/>
    </row>
    <row r="145" spans="2:10" x14ac:dyDescent="0.25">
      <c r="B145" s="7"/>
      <c r="C145" s="35" t="s">
        <v>126</v>
      </c>
      <c r="D145" s="36"/>
      <c r="E145" s="2"/>
      <c r="F145" s="2"/>
      <c r="G145" s="2"/>
      <c r="H145" s="2"/>
      <c r="I145" s="2"/>
      <c r="J145" s="2"/>
    </row>
    <row r="146" spans="2:10" ht="16.5" customHeight="1" x14ac:dyDescent="0.25">
      <c r="B146" s="7"/>
      <c r="C146" s="35" t="s">
        <v>127</v>
      </c>
      <c r="D146" s="36"/>
      <c r="E146" s="2"/>
      <c r="F146" s="2"/>
      <c r="G146" s="2"/>
      <c r="H146" s="2"/>
      <c r="I146" s="2"/>
      <c r="J146" s="2"/>
    </row>
    <row r="147" spans="2:10" ht="9.75" customHeight="1" x14ac:dyDescent="0.25">
      <c r="B147" s="7"/>
      <c r="C147" s="37" t="s">
        <v>128</v>
      </c>
      <c r="D147" s="38"/>
      <c r="E147" s="2"/>
      <c r="F147" s="2"/>
      <c r="G147" s="2"/>
      <c r="H147" s="2"/>
      <c r="I147" s="2"/>
      <c r="J147" s="2"/>
    </row>
    <row r="148" spans="2:10" ht="5.25" customHeight="1" thickBot="1" x14ac:dyDescent="0.3">
      <c r="B148" s="3"/>
      <c r="C148" s="27"/>
      <c r="D148" s="28"/>
      <c r="E148" s="4"/>
      <c r="F148" s="4"/>
      <c r="G148" s="4"/>
      <c r="H148" s="4"/>
      <c r="I148" s="4"/>
      <c r="J148" s="4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3:D113"/>
    <mergeCell ref="C12:D12"/>
    <mergeCell ref="C13:D13"/>
    <mergeCell ref="C14:D14"/>
    <mergeCell ref="C18:D18"/>
    <mergeCell ref="C19:D19"/>
    <mergeCell ref="C88:D88"/>
    <mergeCell ref="C100:D100"/>
    <mergeCell ref="C106:D106"/>
    <mergeCell ref="C107:D107"/>
    <mergeCell ref="C109:D109"/>
    <mergeCell ref="B112:D112"/>
    <mergeCell ref="C141:D141"/>
    <mergeCell ref="B115:D115"/>
    <mergeCell ref="C116:D116"/>
    <mergeCell ref="C125:D125"/>
    <mergeCell ref="C130:D130"/>
    <mergeCell ref="C133:D133"/>
    <mergeCell ref="C135:D135"/>
    <mergeCell ref="C136:D136"/>
    <mergeCell ref="B137:D137"/>
    <mergeCell ref="C138:D138"/>
    <mergeCell ref="B139:D139"/>
    <mergeCell ref="C140:D140"/>
    <mergeCell ref="C148:D148"/>
    <mergeCell ref="B142:D142"/>
    <mergeCell ref="C143:D143"/>
    <mergeCell ref="C144:D144"/>
    <mergeCell ref="C145:D145"/>
    <mergeCell ref="C146:D146"/>
    <mergeCell ref="C147:D147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2021-11-08T21:56:15Z</cp:lastPrinted>
  <dcterms:created xsi:type="dcterms:W3CDTF">2021-11-08T20:19:42Z</dcterms:created>
  <dcterms:modified xsi:type="dcterms:W3CDTF">2023-08-01T18:52:27Z</dcterms:modified>
</cp:coreProperties>
</file>