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XI Ley de Disciplina Financiera\3er. Trimestre\"/>
    </mc:Choice>
  </mc:AlternateContent>
  <bookViews>
    <workbookView xWindow="0" yWindow="0" windowWidth="20490" windowHeight="7125"/>
  </bookViews>
  <sheets>
    <sheet name="LDF-5" sheetId="1" r:id="rId1"/>
  </sheets>
  <definedNames>
    <definedName name="_xlnm._FilterDatabase" localSheetId="0" hidden="1">'LDF-5'!$B$21:$J$21</definedName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G143" i="1"/>
  <c r="J19" i="1"/>
  <c r="I19" i="1"/>
  <c r="H19" i="1"/>
  <c r="G19" i="1"/>
  <c r="F1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7" i="1"/>
  <c r="J16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E19" i="1" l="1"/>
  <c r="I14" i="1"/>
  <c r="H14" i="1"/>
  <c r="F14" i="1"/>
  <c r="G17" i="1"/>
  <c r="G16" i="1"/>
  <c r="J136" i="1" l="1"/>
  <c r="G136" i="1"/>
  <c r="J131" i="1"/>
  <c r="G131" i="1"/>
  <c r="J126" i="1"/>
  <c r="G126" i="1"/>
  <c r="J117" i="1"/>
  <c r="G117" i="1"/>
  <c r="J110" i="1"/>
  <c r="G110" i="1"/>
  <c r="J108" i="1"/>
  <c r="G108" i="1"/>
  <c r="J107" i="1"/>
  <c r="G107" i="1"/>
  <c r="J101" i="1"/>
  <c r="G101" i="1"/>
  <c r="J89" i="1"/>
  <c r="G89" i="1"/>
  <c r="G18" i="1"/>
  <c r="J135" i="1" l="1"/>
  <c r="J134" i="1" s="1"/>
  <c r="J138" i="1" s="1"/>
  <c r="G135" i="1"/>
  <c r="G134" i="1" s="1"/>
  <c r="G138" i="1" s="1"/>
  <c r="I134" i="1"/>
  <c r="I138" i="1" s="1"/>
  <c r="H134" i="1"/>
  <c r="H138" i="1" s="1"/>
  <c r="F134" i="1"/>
  <c r="F138" i="1" s="1"/>
  <c r="E134" i="1"/>
  <c r="E138" i="1" s="1"/>
  <c r="J20" i="1"/>
  <c r="G20" i="1"/>
  <c r="J15" i="1"/>
  <c r="J14" i="1" s="1"/>
  <c r="G15" i="1"/>
  <c r="G14" i="1" s="1"/>
  <c r="F113" i="1"/>
  <c r="E14" i="1"/>
  <c r="E113" i="1" s="1"/>
  <c r="E143" i="1" l="1"/>
  <c r="H113" i="1"/>
  <c r="H143" i="1" s="1"/>
  <c r="I113" i="1"/>
  <c r="I143" i="1" s="1"/>
  <c r="G113" i="1" l="1"/>
  <c r="J113" i="1"/>
  <c r="J143" i="1" s="1"/>
</calcChain>
</file>

<file path=xl/sharedStrings.xml><?xml version="1.0" encoding="utf-8"?>
<sst xmlns="http://schemas.openxmlformats.org/spreadsheetml/2006/main" count="148" uniqueCount="148">
  <si>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</si>
  <si>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</si>
  <si>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</si>
  <si>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</si>
  <si>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</si>
  <si>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</si>
  <si>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</si>
  <si>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</si>
  <si>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</si>
  <si>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</si>
  <si>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</si>
  <si>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</si>
  <si>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</si>
  <si>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</si>
  <si>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</si>
  <si>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</si>
  <si>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</si>
  <si>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</si>
  <si>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</si>
  <si>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</si>
  <si>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</si>
  <si>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</si>
  <si>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</si>
  <si>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</si>
  <si>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</si>
  <si>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</si>
  <si>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</si>
  <si>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</si>
  <si>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</si>
  <si>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</si>
  <si>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</si>
  <si>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</si>
  <si>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</si>
  <si>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</si>
  <si>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</si>
  <si>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</si>
  <si>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</si>
  <si>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</si>
  <si>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</si>
  <si>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</si>
  <si>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</si>
  <si>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</si>
  <si>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</si>
  <si>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</si>
  <si>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</si>
  <si>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</si>
  <si>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</si>
  <si>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</si>
  <si>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</si>
  <si>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</si>
  <si>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</si>
  <si>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</si>
  <si>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</si>
  <si>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</si>
  <si>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</si>
  <si>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</si>
  <si>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</si>
  <si>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</si>
  <si>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</si>
  <si>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</si>
  <si>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</si>
  <si>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</si>
  <si>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</si>
  <si>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</si>
  <si>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</si>
  <si>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</si>
  <si>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</si>
  <si>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</si>
  <si>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</si>
  <si>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</si>
  <si>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</si>
  <si>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</si>
  <si>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</si>
  <si>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</si>
  <si>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16%</t>
  </si>
  <si>
    <t>Sobrante de Caja</t>
  </si>
  <si>
    <t>20% Penalizacion por Cheque Devuelto 0%</t>
  </si>
  <si>
    <t>Devolucion de isr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</si>
  <si>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</si>
  <si>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</si>
  <si>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</si>
  <si>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</si>
  <si>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</si>
  <si>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</si>
  <si>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</si>
  <si>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</si>
  <si>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</si>
  <si>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</si>
  <si>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</si>
  <si>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</si>
  <si>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</si>
  <si>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</si>
  <si>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</si>
  <si>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</si>
  <si>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</si>
  <si>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</si>
  <si>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</si>
  <si>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</si>
  <si>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</si>
  <si>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</si>
  <si>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</si>
  <si>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</si>
  <si>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</si>
  <si>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</si>
  <si>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</si>
  <si>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</si>
  <si>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</si>
  <si>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</si>
  <si>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</si>
  <si>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</si>
  <si>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</si>
  <si>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</si>
  <si>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</si>
  <si>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</si>
  <si>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</si>
  <si>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</si>
  <si>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</si>
  <si>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</si>
  <si>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</si>
  <si>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</si>
  <si>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</si>
  <si>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</si>
  <si>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</si>
  <si>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</si>
  <si>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</si>
  <si>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</si>
  <si>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</si>
  <si>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</si>
  <si>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</si>
  <si>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</si>
  <si>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</si>
  <si>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</si>
  <si>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</si>
  <si>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</si>
  <si>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</si>
  <si>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</si>
  <si>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</si>
  <si>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</si>
  <si>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</si>
  <si>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</si>
  <si>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</si>
  <si>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</si>
  <si>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Reducción de Diámetro tasa 0%</t>
  </si>
  <si>
    <t>Reducción de Diámetro tasa 16%</t>
  </si>
  <si>
    <t>Material de Conexion tasa 0%</t>
  </si>
  <si>
    <t>Limpieza de Fosas Septicas 0%</t>
  </si>
  <si>
    <t>Rep. Por Daños a la Red Hidrosanit. 16%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</si>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</sst>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3" fontId="0" fillId="0" borderId="0" xfId="0" applyNumberFormat="1"/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43" fontId="5" fillId="0" borderId="15" xfId="1" applyFont="1" applyFill="1" applyBorder="1" applyAlignment="1">
      <alignment horizontal="center" vertical="center"/>
    </xf>
    <xf numFmtId="43" fontId="7" fillId="0" borderId="15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43" fontId="9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0" fontId="8" fillId="0" borderId="18" xfId="2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43" fontId="8" fillId="0" borderId="15" xfId="1" applyFont="1" applyFill="1" applyBorder="1" applyAlignment="1">
      <alignment vertical="center" wrapText="1"/>
    </xf>
    <xf numFmtId="0" fontId="0" fillId="0" borderId="0" xfId="0" applyFill="1"/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43" fontId="0" fillId="0" borderId="0" xfId="0" applyNumberFormat="1" applyFill="1"/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2"/>
  <sheetViews>
    <sheetView tabSelected="1" workbookViewId="0">
      <selection activeCell="H158" sqref="H158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7" width="15.85546875" bestFit="1" customWidth="1"/>
    <col min="8" max="9" width="14.42578125" bestFit="1" customWidth="1"/>
    <col min="10" max="10" width="14.28515625" customWidth="1"/>
    <col min="14" max="14" width="11.85546875" bestFit="1" customWidth="1"/>
  </cols>
  <sheetData>
    <row r="1" spans="2:16" ht="18" customHeight="1" thickBot="1" x14ac:dyDescent="0.3">
      <c r="I1" s="33" t="s">
        <v>0</v>
      </c>
      <c r="J1" s="33"/>
    </row>
    <row r="2" spans="2:16" ht="17.25" customHeight="1" x14ac:dyDescent="0.25">
      <c r="B2" s="34" t="s">
        <v>1</v>
      </c>
      <c r="C2" s="35"/>
      <c r="D2" s="35"/>
      <c r="E2" s="35"/>
      <c r="F2" s="35"/>
      <c r="G2" s="35"/>
      <c r="H2" s="35"/>
      <c r="I2" s="35"/>
      <c r="J2" s="36"/>
    </row>
    <row r="3" spans="2:16" ht="15" customHeight="1" x14ac:dyDescent="0.25">
      <c r="B3" s="37" t="s">
        <v>2</v>
      </c>
      <c r="C3" s="38"/>
      <c r="D3" s="38"/>
      <c r="E3" s="38"/>
      <c r="F3" s="38"/>
      <c r="G3" s="38"/>
      <c r="H3" s="38"/>
      <c r="I3" s="38"/>
      <c r="J3" s="39"/>
    </row>
    <row r="4" spans="2:16" ht="12.75" customHeight="1" x14ac:dyDescent="0.25">
      <c r="B4" s="37" t="s">
        <v>147</v>
      </c>
      <c r="C4" s="38"/>
      <c r="D4" s="38"/>
      <c r="E4" s="38"/>
      <c r="F4" s="38"/>
      <c r="G4" s="38"/>
      <c r="H4" s="38"/>
      <c r="I4" s="38"/>
      <c r="J4" s="39"/>
    </row>
    <row r="5" spans="2:16" ht="16.5" customHeight="1" thickBot="1" x14ac:dyDescent="0.3">
      <c r="B5" s="40" t="s">
        <v>3</v>
      </c>
      <c r="C5" s="41"/>
      <c r="D5" s="41"/>
      <c r="E5" s="41"/>
      <c r="F5" s="41"/>
      <c r="G5" s="41"/>
      <c r="H5" s="41"/>
      <c r="I5" s="41"/>
      <c r="J5" s="42"/>
    </row>
    <row r="6" spans="2:16" ht="9.75" customHeight="1" thickBot="1" x14ac:dyDescent="0.3">
      <c r="B6" s="43" t="s">
        <v>4</v>
      </c>
      <c r="C6" s="44"/>
      <c r="D6" s="45"/>
      <c r="E6" s="52" t="s">
        <v>5</v>
      </c>
      <c r="F6" s="53"/>
      <c r="G6" s="53"/>
      <c r="H6" s="53"/>
      <c r="I6" s="54"/>
      <c r="J6" s="55" t="s">
        <v>6</v>
      </c>
    </row>
    <row r="7" spans="2:16" ht="12.75" customHeight="1" x14ac:dyDescent="0.25">
      <c r="B7" s="46"/>
      <c r="C7" s="47"/>
      <c r="D7" s="48"/>
      <c r="E7" s="55" t="s">
        <v>7</v>
      </c>
      <c r="F7" s="55" t="s">
        <v>8</v>
      </c>
      <c r="G7" s="58" t="s">
        <v>9</v>
      </c>
      <c r="H7" s="58" t="s">
        <v>10</v>
      </c>
      <c r="I7" s="58" t="s">
        <v>11</v>
      </c>
      <c r="J7" s="56"/>
    </row>
    <row r="8" spans="2:16" ht="11.25" customHeight="1" thickBot="1" x14ac:dyDescent="0.3">
      <c r="B8" s="49"/>
      <c r="C8" s="50"/>
      <c r="D8" s="51"/>
      <c r="E8" s="57"/>
      <c r="F8" s="57"/>
      <c r="G8" s="59"/>
      <c r="H8" s="59"/>
      <c r="I8" s="59"/>
      <c r="J8" s="57"/>
    </row>
    <row r="9" spans="2:16" ht="15" customHeight="1" x14ac:dyDescent="0.25">
      <c r="B9" s="60" t="s">
        <v>12</v>
      </c>
      <c r="C9" s="60"/>
      <c r="D9" s="61"/>
      <c r="E9" s="24"/>
      <c r="F9" s="1"/>
      <c r="G9" s="1"/>
      <c r="H9" s="1"/>
      <c r="I9" s="1"/>
      <c r="J9" s="1"/>
    </row>
    <row r="10" spans="2:16" ht="9.75" customHeight="1" x14ac:dyDescent="0.25">
      <c r="B10" s="2"/>
      <c r="C10" s="62" t="s">
        <v>13</v>
      </c>
      <c r="D10" s="63"/>
      <c r="E10" s="3"/>
      <c r="F10" s="3"/>
      <c r="G10" s="3"/>
      <c r="H10" s="3"/>
      <c r="I10" s="3"/>
      <c r="J10" s="3"/>
    </row>
    <row r="11" spans="2:16" ht="9.75" customHeight="1" x14ac:dyDescent="0.25">
      <c r="B11" s="2"/>
      <c r="C11" s="31" t="s">
        <v>14</v>
      </c>
      <c r="D11" s="32"/>
      <c r="E11" s="5"/>
      <c r="F11" s="5"/>
      <c r="G11" s="5"/>
      <c r="H11" s="5"/>
      <c r="I11" s="5"/>
      <c r="J11" s="5"/>
    </row>
    <row r="12" spans="2:16" ht="9.75" customHeight="1" x14ac:dyDescent="0.25">
      <c r="B12" s="2"/>
      <c r="C12" s="31" t="s">
        <v>15</v>
      </c>
      <c r="D12" s="32"/>
      <c r="E12" s="5"/>
      <c r="F12" s="5"/>
      <c r="G12" s="5"/>
      <c r="H12" s="5"/>
      <c r="I12" s="5"/>
      <c r="J12" s="5"/>
    </row>
    <row r="13" spans="2:16" ht="9.75" customHeight="1" x14ac:dyDescent="0.25">
      <c r="B13" s="2"/>
      <c r="C13" s="31" t="s">
        <v>16</v>
      </c>
      <c r="D13" s="32"/>
      <c r="E13" s="5"/>
      <c r="F13" s="5"/>
      <c r="G13" s="5"/>
      <c r="H13" s="5"/>
      <c r="I13" s="5"/>
      <c r="J13" s="5"/>
    </row>
    <row r="14" spans="2:16" ht="12.75" customHeight="1" x14ac:dyDescent="0.25">
      <c r="B14" s="2"/>
      <c r="C14" s="66" t="s">
        <v>17</v>
      </c>
      <c r="D14" s="67"/>
      <c r="E14" s="11">
        <f>SUM(E15:E17)</f>
        <v>1425470.6</v>
      </c>
      <c r="F14" s="11">
        <f t="shared" ref="F14:J14" si="0">SUM(F15:F17)</f>
        <v>0</v>
      </c>
      <c r="G14" s="11">
        <f t="shared" si="0"/>
        <v>1425470.6</v>
      </c>
      <c r="H14" s="11">
        <f t="shared" si="0"/>
        <v>75112.58</v>
      </c>
      <c r="I14" s="11">
        <f t="shared" si="0"/>
        <v>75112.58</v>
      </c>
      <c r="J14" s="11">
        <f t="shared" si="0"/>
        <v>-1350358.02</v>
      </c>
    </row>
    <row r="15" spans="2:16" s="26" customFormat="1" ht="9.75" customHeight="1" x14ac:dyDescent="0.25">
      <c r="B15" s="28"/>
      <c r="C15" s="27"/>
      <c r="D15" s="22" t="s">
        <v>18</v>
      </c>
      <c r="E15" s="8">
        <v>180470.6</v>
      </c>
      <c r="F15" s="8">
        <v>0</v>
      </c>
      <c r="G15" s="8">
        <f>E15+F15</f>
        <v>180470.6</v>
      </c>
      <c r="H15" s="8">
        <v>3836.86</v>
      </c>
      <c r="I15" s="8">
        <v>3836.86</v>
      </c>
      <c r="J15" s="8">
        <f>I15-E15</f>
        <v>-176633.74000000002</v>
      </c>
      <c r="K15" s="30"/>
      <c r="L15" s="30"/>
      <c r="M15" s="30"/>
      <c r="N15" s="30"/>
      <c r="O15" s="30"/>
      <c r="P15" s="30"/>
    </row>
    <row r="16" spans="2:16" s="26" customFormat="1" ht="9.75" customHeight="1" x14ac:dyDescent="0.25">
      <c r="B16" s="28"/>
      <c r="C16" s="27"/>
      <c r="D16" s="22" t="s">
        <v>19</v>
      </c>
      <c r="E16" s="8">
        <v>150000</v>
      </c>
      <c r="F16" s="8">
        <v>0</v>
      </c>
      <c r="G16" s="8">
        <f t="shared" ref="G16:G17" si="1">E16+F16</f>
        <v>150000</v>
      </c>
      <c r="H16" s="8">
        <v>12279.38</v>
      </c>
      <c r="I16" s="8">
        <v>12279.38</v>
      </c>
      <c r="J16" s="8">
        <f t="shared" ref="J16:J17" si="2">I16-E16</f>
        <v>-137720.62</v>
      </c>
    </row>
    <row r="17" spans="2:16" s="26" customFormat="1" ht="9.75" customHeight="1" x14ac:dyDescent="0.25">
      <c r="B17" s="28"/>
      <c r="C17" s="27"/>
      <c r="D17" s="22" t="s">
        <v>20</v>
      </c>
      <c r="E17" s="8">
        <v>1095000</v>
      </c>
      <c r="F17" s="8">
        <v>0</v>
      </c>
      <c r="G17" s="8">
        <f t="shared" si="1"/>
        <v>1095000</v>
      </c>
      <c r="H17" s="8">
        <v>58996.34</v>
      </c>
      <c r="I17" s="8">
        <v>58996.34</v>
      </c>
      <c r="J17" s="8">
        <f t="shared" si="2"/>
        <v>-1036003.66</v>
      </c>
    </row>
    <row r="18" spans="2:16" s="26" customFormat="1" ht="9.75" customHeight="1" x14ac:dyDescent="0.25">
      <c r="B18" s="28"/>
      <c r="C18" s="31" t="s">
        <v>21</v>
      </c>
      <c r="D18" s="32"/>
      <c r="E18" s="9">
        <v>0</v>
      </c>
      <c r="F18" s="9">
        <v>0</v>
      </c>
      <c r="G18" s="8">
        <f>E18+F18</f>
        <v>0</v>
      </c>
      <c r="H18" s="9">
        <v>0</v>
      </c>
      <c r="I18" s="9">
        <v>0</v>
      </c>
      <c r="J18" s="9">
        <v>0</v>
      </c>
    </row>
    <row r="19" spans="2:16" s="26" customFormat="1" ht="22.5" customHeight="1" x14ac:dyDescent="0.25">
      <c r="B19" s="28"/>
      <c r="C19" s="68" t="s">
        <v>22</v>
      </c>
      <c r="D19" s="69"/>
      <c r="E19" s="11">
        <f>SUM(E20:E88)</f>
        <v>935343840.0599997</v>
      </c>
      <c r="F19" s="11">
        <f t="shared" ref="F19:J19" si="3">SUM(F20:F88)</f>
        <v>57659961.849999994</v>
      </c>
      <c r="G19" s="11">
        <f t="shared" si="3"/>
        <v>993003801.90999961</v>
      </c>
      <c r="H19" s="11">
        <f t="shared" si="3"/>
        <v>764977247.23000002</v>
      </c>
      <c r="I19" s="11">
        <f t="shared" si="3"/>
        <v>470768040.54999983</v>
      </c>
      <c r="J19" s="11">
        <f t="shared" si="3"/>
        <v>-464575799.51000005</v>
      </c>
    </row>
    <row r="20" spans="2:16" s="26" customFormat="1" ht="9.75" customHeight="1" x14ac:dyDescent="0.25">
      <c r="B20" s="28"/>
      <c r="C20" s="27"/>
      <c r="D20" s="21" t="s">
        <v>133</v>
      </c>
      <c r="E20" s="25">
        <v>467625535.99000001</v>
      </c>
      <c r="F20" s="8">
        <v>0</v>
      </c>
      <c r="G20" s="12">
        <f>E20+F20</f>
        <v>467625535.99000001</v>
      </c>
      <c r="H20" s="8">
        <v>336868414.32999998</v>
      </c>
      <c r="I20" s="8">
        <v>180137236.38999999</v>
      </c>
      <c r="J20" s="8">
        <f t="shared" ref="J20:J86" si="4">I20-E20</f>
        <v>-287488299.60000002</v>
      </c>
      <c r="K20" s="30"/>
      <c r="L20" s="30"/>
      <c r="M20" s="30"/>
      <c r="N20" s="30"/>
      <c r="O20" s="30"/>
      <c r="P20" s="30"/>
    </row>
    <row r="21" spans="2:16" s="26" customFormat="1" ht="9.75" customHeight="1" x14ac:dyDescent="0.25">
      <c r="B21" s="28"/>
      <c r="C21" s="27"/>
      <c r="D21" s="22" t="s">
        <v>134</v>
      </c>
      <c r="E21" s="8">
        <v>253916949.50999999</v>
      </c>
      <c r="F21" s="8">
        <v>0</v>
      </c>
      <c r="G21" s="12">
        <f t="shared" ref="G21:G84" si="5">E21+F21</f>
        <v>253916949.50999999</v>
      </c>
      <c r="H21" s="8">
        <v>209509152.56</v>
      </c>
      <c r="I21" s="8">
        <v>128787662.09</v>
      </c>
      <c r="J21" s="8">
        <f t="shared" si="4"/>
        <v>-125129287.41999999</v>
      </c>
    </row>
    <row r="22" spans="2:16" s="26" customFormat="1" ht="9.75" customHeight="1" x14ac:dyDescent="0.25">
      <c r="B22" s="28"/>
      <c r="C22" s="27"/>
      <c r="D22" s="22" t="s">
        <v>135</v>
      </c>
      <c r="E22" s="8">
        <v>58234139.009999998</v>
      </c>
      <c r="F22" s="8">
        <v>0</v>
      </c>
      <c r="G22" s="12">
        <f t="shared" si="5"/>
        <v>58234139.009999998</v>
      </c>
      <c r="H22" s="8">
        <v>42241597.289999999</v>
      </c>
      <c r="I22" s="8">
        <v>21123060.129999999</v>
      </c>
      <c r="J22" s="8">
        <f t="shared" si="4"/>
        <v>-37111078.879999995</v>
      </c>
    </row>
    <row r="23" spans="2:16" s="26" customFormat="1" ht="9.75" customHeight="1" x14ac:dyDescent="0.25">
      <c r="B23" s="28"/>
      <c r="C23" s="27"/>
      <c r="D23" s="22" t="s">
        <v>136</v>
      </c>
      <c r="E23" s="8">
        <v>45518968.609999999</v>
      </c>
      <c r="F23" s="8">
        <v>0</v>
      </c>
      <c r="G23" s="12">
        <f t="shared" si="5"/>
        <v>45518968.609999999</v>
      </c>
      <c r="H23" s="8">
        <v>35075471.020000003</v>
      </c>
      <c r="I23" s="8">
        <v>21468412.579999998</v>
      </c>
      <c r="J23" s="8">
        <f t="shared" si="4"/>
        <v>-24050556.030000001</v>
      </c>
    </row>
    <row r="24" spans="2:16" s="26" customFormat="1" ht="9.75" customHeight="1" x14ac:dyDescent="0.25">
      <c r="B24" s="28"/>
      <c r="C24" s="27"/>
      <c r="D24" s="22" t="s">
        <v>137</v>
      </c>
      <c r="E24" s="8">
        <v>20823180.809999999</v>
      </c>
      <c r="F24" s="8">
        <v>0</v>
      </c>
      <c r="G24" s="12">
        <f t="shared" si="5"/>
        <v>20823180.809999999</v>
      </c>
      <c r="H24" s="8">
        <v>15464289.310000001</v>
      </c>
      <c r="I24" s="8">
        <v>8519826.6799999997</v>
      </c>
      <c r="J24" s="8">
        <f t="shared" si="4"/>
        <v>-12303354.129999999</v>
      </c>
    </row>
    <row r="25" spans="2:16" s="26" customFormat="1" ht="9.75" customHeight="1" x14ac:dyDescent="0.25">
      <c r="B25" s="28"/>
      <c r="C25" s="27"/>
      <c r="D25" s="22" t="s">
        <v>23</v>
      </c>
      <c r="E25" s="8">
        <v>9781181.5099999998</v>
      </c>
      <c r="F25" s="8">
        <v>0</v>
      </c>
      <c r="G25" s="12">
        <f t="shared" si="5"/>
        <v>9781181.5099999998</v>
      </c>
      <c r="H25" s="8">
        <v>1990270.64</v>
      </c>
      <c r="I25" s="8">
        <v>1990270.64</v>
      </c>
      <c r="J25" s="8">
        <f t="shared" si="4"/>
        <v>-7790910.8700000001</v>
      </c>
    </row>
    <row r="26" spans="2:16" s="26" customFormat="1" ht="9.75" customHeight="1" x14ac:dyDescent="0.25">
      <c r="B26" s="28"/>
      <c r="C26" s="27"/>
      <c r="D26" s="22" t="s">
        <v>24</v>
      </c>
      <c r="E26" s="8">
        <v>8086289.2599999998</v>
      </c>
      <c r="F26" s="8">
        <v>0</v>
      </c>
      <c r="G26" s="12">
        <f t="shared" si="5"/>
        <v>8086289.2599999998</v>
      </c>
      <c r="H26" s="8">
        <v>4381937.0999999996</v>
      </c>
      <c r="I26" s="8">
        <v>6355.44</v>
      </c>
      <c r="J26" s="8">
        <f t="shared" si="4"/>
        <v>-8079933.8199999994</v>
      </c>
    </row>
    <row r="27" spans="2:16" s="26" customFormat="1" ht="9.75" customHeight="1" x14ac:dyDescent="0.25">
      <c r="B27" s="28"/>
      <c r="C27" s="27"/>
      <c r="D27" s="22" t="s">
        <v>25</v>
      </c>
      <c r="E27" s="8">
        <v>399900.74</v>
      </c>
      <c r="F27" s="8">
        <v>0</v>
      </c>
      <c r="G27" s="12">
        <f t="shared" si="5"/>
        <v>399900.74</v>
      </c>
      <c r="H27" s="8">
        <v>234200.52</v>
      </c>
      <c r="I27" s="8">
        <v>234200.52</v>
      </c>
      <c r="J27" s="8">
        <f t="shared" si="4"/>
        <v>-165700.22</v>
      </c>
    </row>
    <row r="28" spans="2:16" s="26" customFormat="1" ht="9.75" customHeight="1" x14ac:dyDescent="0.25">
      <c r="B28" s="28"/>
      <c r="C28" s="27"/>
      <c r="D28" s="22" t="s">
        <v>26</v>
      </c>
      <c r="E28" s="8">
        <v>52043.81</v>
      </c>
      <c r="F28" s="8">
        <v>0</v>
      </c>
      <c r="G28" s="12">
        <f t="shared" si="5"/>
        <v>52043.81</v>
      </c>
      <c r="H28" s="8">
        <v>512392.28</v>
      </c>
      <c r="I28" s="8">
        <v>512392.28</v>
      </c>
      <c r="J28" s="8">
        <f t="shared" si="4"/>
        <v>460348.47000000003</v>
      </c>
    </row>
    <row r="29" spans="2:16" s="26" customFormat="1" ht="9.75" customHeight="1" x14ac:dyDescent="0.25">
      <c r="B29" s="28"/>
      <c r="C29" s="27"/>
      <c r="D29" s="22" t="s">
        <v>27</v>
      </c>
      <c r="E29" s="8">
        <v>1660109.23</v>
      </c>
      <c r="F29" s="8">
        <v>0</v>
      </c>
      <c r="G29" s="12">
        <f t="shared" si="5"/>
        <v>1660109.23</v>
      </c>
      <c r="H29" s="8">
        <v>1793068.06</v>
      </c>
      <c r="I29" s="8">
        <v>1793068.06</v>
      </c>
      <c r="J29" s="8">
        <f t="shared" si="4"/>
        <v>132958.83000000007</v>
      </c>
    </row>
    <row r="30" spans="2:16" s="26" customFormat="1" ht="9.75" customHeight="1" x14ac:dyDescent="0.25">
      <c r="B30" s="28"/>
      <c r="C30" s="27"/>
      <c r="D30" s="22" t="s">
        <v>28</v>
      </c>
      <c r="E30" s="8">
        <v>16860000</v>
      </c>
      <c r="F30" s="8">
        <v>0</v>
      </c>
      <c r="G30" s="12">
        <f t="shared" si="5"/>
        <v>16860000</v>
      </c>
      <c r="H30" s="8">
        <v>10710898.380000001</v>
      </c>
      <c r="I30" s="8">
        <v>0</v>
      </c>
      <c r="J30" s="8">
        <f t="shared" si="4"/>
        <v>-16860000</v>
      </c>
    </row>
    <row r="31" spans="2:16" s="26" customFormat="1" ht="9.75" customHeight="1" x14ac:dyDescent="0.25">
      <c r="B31" s="28"/>
      <c r="C31" s="27"/>
      <c r="D31" s="22" t="s">
        <v>29</v>
      </c>
      <c r="E31" s="8">
        <v>11259.64</v>
      </c>
      <c r="F31" s="8">
        <v>0</v>
      </c>
      <c r="G31" s="12">
        <f t="shared" si="5"/>
        <v>11259.64</v>
      </c>
      <c r="H31" s="8">
        <v>0</v>
      </c>
      <c r="I31" s="8">
        <v>0</v>
      </c>
      <c r="J31" s="8">
        <f t="shared" si="4"/>
        <v>-11259.64</v>
      </c>
    </row>
    <row r="32" spans="2:16" s="26" customFormat="1" ht="9.75" customHeight="1" x14ac:dyDescent="0.25">
      <c r="B32" s="28"/>
      <c r="C32" s="27"/>
      <c r="D32" s="22" t="s">
        <v>140</v>
      </c>
      <c r="E32" s="8">
        <v>3000000</v>
      </c>
      <c r="F32" s="8">
        <v>0</v>
      </c>
      <c r="G32" s="12">
        <f t="shared" si="5"/>
        <v>3000000</v>
      </c>
      <c r="H32" s="8">
        <v>2376683.98</v>
      </c>
      <c r="I32" s="8">
        <v>2376683.98</v>
      </c>
      <c r="J32" s="8">
        <f t="shared" si="4"/>
        <v>-623316.02</v>
      </c>
    </row>
    <row r="33" spans="2:10" s="26" customFormat="1" ht="9.75" customHeight="1" x14ac:dyDescent="0.25">
      <c r="B33" s="28"/>
      <c r="C33" s="27"/>
      <c r="D33" s="22" t="s">
        <v>141</v>
      </c>
      <c r="E33" s="8">
        <v>600000</v>
      </c>
      <c r="F33" s="8">
        <v>0</v>
      </c>
      <c r="G33" s="12">
        <f t="shared" si="5"/>
        <v>600000</v>
      </c>
      <c r="H33" s="8">
        <v>296646.94</v>
      </c>
      <c r="I33" s="8">
        <v>296646.94</v>
      </c>
      <c r="J33" s="8">
        <f t="shared" si="4"/>
        <v>-303353.06</v>
      </c>
    </row>
    <row r="34" spans="2:10" s="26" customFormat="1" ht="9.75" customHeight="1" x14ac:dyDescent="0.25">
      <c r="B34" s="28"/>
      <c r="C34" s="27"/>
      <c r="D34" s="22" t="s">
        <v>30</v>
      </c>
      <c r="E34" s="8">
        <v>3000000</v>
      </c>
      <c r="F34" s="8">
        <v>0</v>
      </c>
      <c r="G34" s="12">
        <f t="shared" si="5"/>
        <v>3000000</v>
      </c>
      <c r="H34" s="8">
        <v>1619179.96</v>
      </c>
      <c r="I34" s="8">
        <v>1619179.96</v>
      </c>
      <c r="J34" s="8">
        <f t="shared" si="4"/>
        <v>-1380820.04</v>
      </c>
    </row>
    <row r="35" spans="2:10" s="26" customFormat="1" ht="9.75" customHeight="1" x14ac:dyDescent="0.25">
      <c r="B35" s="28"/>
      <c r="C35" s="27"/>
      <c r="D35" s="22" t="s">
        <v>31</v>
      </c>
      <c r="E35" s="8">
        <v>600000</v>
      </c>
      <c r="F35" s="8">
        <v>0</v>
      </c>
      <c r="G35" s="12">
        <f t="shared" si="5"/>
        <v>600000</v>
      </c>
      <c r="H35" s="8">
        <v>232239.75</v>
      </c>
      <c r="I35" s="8">
        <v>232239.75</v>
      </c>
      <c r="J35" s="8">
        <f t="shared" si="4"/>
        <v>-367760.25</v>
      </c>
    </row>
    <row r="36" spans="2:10" s="26" customFormat="1" ht="9.75" customHeight="1" x14ac:dyDescent="0.25">
      <c r="B36" s="28"/>
      <c r="C36" s="27"/>
      <c r="D36" s="22" t="s">
        <v>32</v>
      </c>
      <c r="E36" s="8">
        <v>419980.22</v>
      </c>
      <c r="F36" s="8">
        <v>0</v>
      </c>
      <c r="G36" s="12">
        <f t="shared" si="5"/>
        <v>419980.22</v>
      </c>
      <c r="H36" s="8">
        <v>297503.88</v>
      </c>
      <c r="I36" s="8">
        <v>297503.88</v>
      </c>
      <c r="J36" s="8">
        <f t="shared" si="4"/>
        <v>-122476.33999999997</v>
      </c>
    </row>
    <row r="37" spans="2:10" s="26" customFormat="1" ht="9.75" customHeight="1" x14ac:dyDescent="0.25">
      <c r="B37" s="28"/>
      <c r="C37" s="27"/>
      <c r="D37" s="22" t="s">
        <v>33</v>
      </c>
      <c r="E37" s="8">
        <v>107103.23</v>
      </c>
      <c r="F37" s="8">
        <v>0</v>
      </c>
      <c r="G37" s="12">
        <f t="shared" si="5"/>
        <v>107103.23</v>
      </c>
      <c r="H37" s="8">
        <v>178097.12</v>
      </c>
      <c r="I37" s="8">
        <v>178097.12</v>
      </c>
      <c r="J37" s="8">
        <f t="shared" si="4"/>
        <v>70993.89</v>
      </c>
    </row>
    <row r="38" spans="2:10" s="26" customFormat="1" ht="9.75" customHeight="1" x14ac:dyDescent="0.25">
      <c r="B38" s="28"/>
      <c r="C38" s="27"/>
      <c r="D38" s="22" t="s">
        <v>34</v>
      </c>
      <c r="E38" s="8">
        <v>8400000</v>
      </c>
      <c r="F38" s="8">
        <v>0</v>
      </c>
      <c r="G38" s="12">
        <f t="shared" si="5"/>
        <v>8400000</v>
      </c>
      <c r="H38" s="8">
        <v>7916778.1900000004</v>
      </c>
      <c r="I38" s="8">
        <v>7916778.1900000004</v>
      </c>
      <c r="J38" s="8">
        <f t="shared" si="4"/>
        <v>-483221.80999999959</v>
      </c>
    </row>
    <row r="39" spans="2:10" s="26" customFormat="1" ht="9.75" customHeight="1" x14ac:dyDescent="0.25">
      <c r="B39" s="28"/>
      <c r="C39" s="27"/>
      <c r="D39" s="22" t="s">
        <v>35</v>
      </c>
      <c r="E39" s="8">
        <v>724845.36</v>
      </c>
      <c r="F39" s="8">
        <v>0</v>
      </c>
      <c r="G39" s="12">
        <f t="shared" si="5"/>
        <v>724845.36</v>
      </c>
      <c r="H39" s="8">
        <v>1281860.26</v>
      </c>
      <c r="I39" s="8">
        <v>1281860.26</v>
      </c>
      <c r="J39" s="8">
        <f t="shared" si="4"/>
        <v>557014.9</v>
      </c>
    </row>
    <row r="40" spans="2:10" s="26" customFormat="1" ht="9.75" customHeight="1" x14ac:dyDescent="0.25">
      <c r="B40" s="28"/>
      <c r="C40" s="27"/>
      <c r="D40" s="22" t="s">
        <v>36</v>
      </c>
      <c r="E40" s="8">
        <v>85813.28</v>
      </c>
      <c r="F40" s="8">
        <v>0</v>
      </c>
      <c r="G40" s="12">
        <f t="shared" si="5"/>
        <v>85813.28</v>
      </c>
      <c r="H40" s="8">
        <v>145098.78</v>
      </c>
      <c r="I40" s="8">
        <v>145098.78</v>
      </c>
      <c r="J40" s="8">
        <f t="shared" si="4"/>
        <v>59285.5</v>
      </c>
    </row>
    <row r="41" spans="2:10" s="26" customFormat="1" ht="9.75" customHeight="1" x14ac:dyDescent="0.25">
      <c r="B41" s="28"/>
      <c r="C41" s="27"/>
      <c r="D41" s="21" t="s">
        <v>144</v>
      </c>
      <c r="E41" s="8">
        <v>0</v>
      </c>
      <c r="F41" s="8">
        <v>0</v>
      </c>
      <c r="G41" s="12">
        <f t="shared" si="5"/>
        <v>0</v>
      </c>
      <c r="H41" s="8">
        <v>800</v>
      </c>
      <c r="I41" s="8">
        <v>800</v>
      </c>
      <c r="J41" s="8">
        <f t="shared" si="4"/>
        <v>800</v>
      </c>
    </row>
    <row r="42" spans="2:10" s="26" customFormat="1" ht="9.75" customHeight="1" x14ac:dyDescent="0.25">
      <c r="B42" s="28"/>
      <c r="C42" s="27"/>
      <c r="D42" s="22" t="s">
        <v>37</v>
      </c>
      <c r="E42" s="8">
        <v>92042.92</v>
      </c>
      <c r="F42" s="8">
        <v>0</v>
      </c>
      <c r="G42" s="12">
        <f t="shared" si="5"/>
        <v>92042.92</v>
      </c>
      <c r="H42" s="8">
        <v>29340.15</v>
      </c>
      <c r="I42" s="8">
        <v>29340.15</v>
      </c>
      <c r="J42" s="8">
        <f t="shared" si="4"/>
        <v>-62702.77</v>
      </c>
    </row>
    <row r="43" spans="2:10" s="26" customFormat="1" ht="9.75" customHeight="1" x14ac:dyDescent="0.25">
      <c r="B43" s="28"/>
      <c r="C43" s="27"/>
      <c r="D43" s="22" t="s">
        <v>38</v>
      </c>
      <c r="E43" s="8">
        <v>30010.39</v>
      </c>
      <c r="F43" s="8">
        <v>0</v>
      </c>
      <c r="G43" s="12">
        <f t="shared" si="5"/>
        <v>30010.39</v>
      </c>
      <c r="H43" s="8">
        <v>10584.2</v>
      </c>
      <c r="I43" s="8">
        <v>10584.2</v>
      </c>
      <c r="J43" s="8">
        <f t="shared" si="4"/>
        <v>-19426.189999999999</v>
      </c>
    </row>
    <row r="44" spans="2:10" s="26" customFormat="1" ht="9.75" customHeight="1" x14ac:dyDescent="0.25">
      <c r="B44" s="28"/>
      <c r="C44" s="27"/>
      <c r="D44" s="22" t="s">
        <v>39</v>
      </c>
      <c r="E44" s="8">
        <v>1200000</v>
      </c>
      <c r="F44" s="8">
        <v>0</v>
      </c>
      <c r="G44" s="12">
        <f t="shared" si="5"/>
        <v>1200000</v>
      </c>
      <c r="H44" s="8">
        <v>108724.81</v>
      </c>
      <c r="I44" s="8">
        <v>108724.81</v>
      </c>
      <c r="J44" s="8">
        <f t="shared" si="4"/>
        <v>-1091275.19</v>
      </c>
    </row>
    <row r="45" spans="2:10" s="26" customFormat="1" ht="9.75" customHeight="1" x14ac:dyDescent="0.25">
      <c r="B45" s="28"/>
      <c r="C45" s="27"/>
      <c r="D45" s="22" t="s">
        <v>40</v>
      </c>
      <c r="E45" s="8">
        <v>1200000</v>
      </c>
      <c r="F45" s="8">
        <v>0</v>
      </c>
      <c r="G45" s="12">
        <f t="shared" si="5"/>
        <v>1200000</v>
      </c>
      <c r="H45" s="8">
        <v>114283.95</v>
      </c>
      <c r="I45" s="8">
        <v>114283.95</v>
      </c>
      <c r="J45" s="8">
        <f t="shared" si="4"/>
        <v>-1085716.05</v>
      </c>
    </row>
    <row r="46" spans="2:10" s="26" customFormat="1" ht="9.75" customHeight="1" x14ac:dyDescent="0.25">
      <c r="B46" s="28"/>
      <c r="C46" s="27"/>
      <c r="D46" s="22" t="s">
        <v>41</v>
      </c>
      <c r="E46" s="8">
        <v>64963.21</v>
      </c>
      <c r="F46" s="8">
        <v>0</v>
      </c>
      <c r="G46" s="12">
        <f t="shared" si="5"/>
        <v>64963.21</v>
      </c>
      <c r="H46" s="8">
        <v>30674.92</v>
      </c>
      <c r="I46" s="8">
        <v>30674.92</v>
      </c>
      <c r="J46" s="8">
        <f t="shared" si="4"/>
        <v>-34288.29</v>
      </c>
    </row>
    <row r="47" spans="2:10" s="26" customFormat="1" ht="9.75" customHeight="1" x14ac:dyDescent="0.25">
      <c r="B47" s="28"/>
      <c r="C47" s="27"/>
      <c r="D47" s="22" t="s">
        <v>42</v>
      </c>
      <c r="E47" s="8">
        <v>21983.919999999998</v>
      </c>
      <c r="F47" s="8">
        <v>0</v>
      </c>
      <c r="G47" s="12">
        <f t="shared" si="5"/>
        <v>21983.919999999998</v>
      </c>
      <c r="H47" s="8">
        <v>7482.95</v>
      </c>
      <c r="I47" s="8">
        <v>7482.95</v>
      </c>
      <c r="J47" s="8">
        <f t="shared" si="4"/>
        <v>-14500.969999999998</v>
      </c>
    </row>
    <row r="48" spans="2:10" s="26" customFormat="1" ht="9.75" customHeight="1" x14ac:dyDescent="0.25">
      <c r="B48" s="28"/>
      <c r="C48" s="27"/>
      <c r="D48" s="22" t="s">
        <v>43</v>
      </c>
      <c r="E48" s="8">
        <v>278955.18</v>
      </c>
      <c r="F48" s="8">
        <v>0</v>
      </c>
      <c r="G48" s="12">
        <f t="shared" si="5"/>
        <v>278955.18</v>
      </c>
      <c r="H48" s="8">
        <v>125993.23</v>
      </c>
      <c r="I48" s="8">
        <v>125993.23</v>
      </c>
      <c r="J48" s="8">
        <f t="shared" si="4"/>
        <v>-152961.95000000001</v>
      </c>
    </row>
    <row r="49" spans="2:10" s="26" customFormat="1" ht="9.75" customHeight="1" x14ac:dyDescent="0.25">
      <c r="B49" s="28"/>
      <c r="C49" s="27"/>
      <c r="D49" s="22" t="s">
        <v>44</v>
      </c>
      <c r="E49" s="8">
        <v>204947.28</v>
      </c>
      <c r="F49" s="8">
        <v>0</v>
      </c>
      <c r="G49" s="12">
        <f t="shared" si="5"/>
        <v>204947.28</v>
      </c>
      <c r="H49" s="8">
        <v>64526.55</v>
      </c>
      <c r="I49" s="8">
        <v>64526.55</v>
      </c>
      <c r="J49" s="8">
        <f t="shared" si="4"/>
        <v>-140420.72999999998</v>
      </c>
    </row>
    <row r="50" spans="2:10" s="26" customFormat="1" ht="9.75" customHeight="1" x14ac:dyDescent="0.25">
      <c r="B50" s="28"/>
      <c r="C50" s="27"/>
      <c r="D50" s="22" t="s">
        <v>45</v>
      </c>
      <c r="E50" s="8">
        <v>741226.02</v>
      </c>
      <c r="F50" s="8">
        <v>0</v>
      </c>
      <c r="G50" s="12">
        <f t="shared" si="5"/>
        <v>741226.02</v>
      </c>
      <c r="H50" s="8">
        <v>429792.4</v>
      </c>
      <c r="I50" s="8">
        <v>429792.4</v>
      </c>
      <c r="J50" s="8">
        <f t="shared" si="4"/>
        <v>-311433.62</v>
      </c>
    </row>
    <row r="51" spans="2:10" s="26" customFormat="1" ht="9.75" customHeight="1" x14ac:dyDescent="0.25">
      <c r="B51" s="28"/>
      <c r="C51" s="27"/>
      <c r="D51" s="22" t="s">
        <v>46</v>
      </c>
      <c r="E51" s="8">
        <v>37677.47</v>
      </c>
      <c r="F51" s="8">
        <v>0</v>
      </c>
      <c r="G51" s="12">
        <f t="shared" si="5"/>
        <v>37677.47</v>
      </c>
      <c r="H51" s="8">
        <v>22272.15</v>
      </c>
      <c r="I51" s="8">
        <v>22272.15</v>
      </c>
      <c r="J51" s="8">
        <f t="shared" si="4"/>
        <v>-15405.32</v>
      </c>
    </row>
    <row r="52" spans="2:10" s="26" customFormat="1" ht="9.75" customHeight="1" x14ac:dyDescent="0.25">
      <c r="B52" s="28"/>
      <c r="C52" s="27"/>
      <c r="D52" s="22" t="s">
        <v>47</v>
      </c>
      <c r="E52" s="8">
        <v>201406.31</v>
      </c>
      <c r="F52" s="8">
        <v>0</v>
      </c>
      <c r="G52" s="12">
        <f t="shared" si="5"/>
        <v>201406.31</v>
      </c>
      <c r="H52" s="8">
        <v>517253.78</v>
      </c>
      <c r="I52" s="8">
        <v>517253.78</v>
      </c>
      <c r="J52" s="8">
        <f t="shared" si="4"/>
        <v>315847.47000000003</v>
      </c>
    </row>
    <row r="53" spans="2:10" s="26" customFormat="1" ht="9.75" customHeight="1" x14ac:dyDescent="0.25">
      <c r="B53" s="28"/>
      <c r="C53" s="27"/>
      <c r="D53" s="22" t="s">
        <v>48</v>
      </c>
      <c r="E53" s="8">
        <v>30931.040000000001</v>
      </c>
      <c r="F53" s="8">
        <v>0</v>
      </c>
      <c r="G53" s="12">
        <f t="shared" si="5"/>
        <v>30931.040000000001</v>
      </c>
      <c r="H53" s="8">
        <v>15696.42</v>
      </c>
      <c r="I53" s="8">
        <v>15696.42</v>
      </c>
      <c r="J53" s="8">
        <f t="shared" si="4"/>
        <v>-15234.62</v>
      </c>
    </row>
    <row r="54" spans="2:10" s="26" customFormat="1" ht="9.75" customHeight="1" x14ac:dyDescent="0.25">
      <c r="B54" s="28"/>
      <c r="C54" s="27"/>
      <c r="D54" s="22" t="s">
        <v>49</v>
      </c>
      <c r="E54" s="8">
        <v>451512.18</v>
      </c>
      <c r="F54" s="8">
        <v>0</v>
      </c>
      <c r="G54" s="12">
        <f t="shared" si="5"/>
        <v>451512.18</v>
      </c>
      <c r="H54" s="8">
        <v>271417.63</v>
      </c>
      <c r="I54" s="8">
        <v>271417.63</v>
      </c>
      <c r="J54" s="8">
        <f t="shared" si="4"/>
        <v>-180094.55</v>
      </c>
    </row>
    <row r="55" spans="2:10" s="26" customFormat="1" ht="9.75" customHeight="1" x14ac:dyDescent="0.25">
      <c r="B55" s="28"/>
      <c r="C55" s="27"/>
      <c r="D55" s="22" t="s">
        <v>50</v>
      </c>
      <c r="E55" s="8">
        <v>79031.8</v>
      </c>
      <c r="F55" s="8">
        <v>0</v>
      </c>
      <c r="G55" s="12">
        <f t="shared" si="5"/>
        <v>79031.8</v>
      </c>
      <c r="H55" s="8">
        <v>42190.55</v>
      </c>
      <c r="I55" s="8">
        <v>42190.55</v>
      </c>
      <c r="J55" s="8">
        <f t="shared" si="4"/>
        <v>-36841.25</v>
      </c>
    </row>
    <row r="56" spans="2:10" s="26" customFormat="1" ht="9.75" customHeight="1" x14ac:dyDescent="0.25">
      <c r="B56" s="28"/>
      <c r="C56" s="27"/>
      <c r="D56" s="22" t="s">
        <v>51</v>
      </c>
      <c r="E56" s="8">
        <v>55172.93</v>
      </c>
      <c r="F56" s="8">
        <v>0</v>
      </c>
      <c r="G56" s="12">
        <f t="shared" si="5"/>
        <v>55172.93</v>
      </c>
      <c r="H56" s="8">
        <v>29708.240000000002</v>
      </c>
      <c r="I56" s="8">
        <v>29708.240000000002</v>
      </c>
      <c r="J56" s="8">
        <f t="shared" si="4"/>
        <v>-25464.69</v>
      </c>
    </row>
    <row r="57" spans="2:10" s="26" customFormat="1" ht="9.75" customHeight="1" x14ac:dyDescent="0.25">
      <c r="B57" s="28"/>
      <c r="C57" s="27"/>
      <c r="D57" s="22" t="s">
        <v>52</v>
      </c>
      <c r="E57" s="8">
        <v>17343.900000000001</v>
      </c>
      <c r="F57" s="8">
        <v>0</v>
      </c>
      <c r="G57" s="12">
        <f t="shared" si="5"/>
        <v>17343.900000000001</v>
      </c>
      <c r="H57" s="8">
        <v>5773.2</v>
      </c>
      <c r="I57" s="8">
        <v>5773.2</v>
      </c>
      <c r="J57" s="8">
        <f t="shared" si="4"/>
        <v>-11570.7</v>
      </c>
    </row>
    <row r="58" spans="2:10" s="26" customFormat="1" ht="9.75" customHeight="1" x14ac:dyDescent="0.25">
      <c r="B58" s="28"/>
      <c r="C58" s="27"/>
      <c r="D58" s="22" t="s">
        <v>53</v>
      </c>
      <c r="E58" s="8">
        <v>4641988.75</v>
      </c>
      <c r="F58" s="8">
        <v>0</v>
      </c>
      <c r="G58" s="12">
        <f t="shared" si="5"/>
        <v>4641988.75</v>
      </c>
      <c r="H58" s="8">
        <v>2487644.58</v>
      </c>
      <c r="I58" s="8">
        <v>2487644.58</v>
      </c>
      <c r="J58" s="8">
        <f t="shared" si="4"/>
        <v>-2154344.17</v>
      </c>
    </row>
    <row r="59" spans="2:10" s="26" customFormat="1" ht="9.75" customHeight="1" x14ac:dyDescent="0.25">
      <c r="B59" s="28"/>
      <c r="C59" s="27"/>
      <c r="D59" s="22" t="s">
        <v>54</v>
      </c>
      <c r="E59" s="8">
        <v>136324.64000000001</v>
      </c>
      <c r="F59" s="8">
        <v>0</v>
      </c>
      <c r="G59" s="12">
        <f t="shared" si="5"/>
        <v>136324.64000000001</v>
      </c>
      <c r="H59" s="8">
        <v>62986.53</v>
      </c>
      <c r="I59" s="8">
        <v>62986.53</v>
      </c>
      <c r="J59" s="8">
        <f t="shared" si="4"/>
        <v>-73338.110000000015</v>
      </c>
    </row>
    <row r="60" spans="2:10" s="26" customFormat="1" ht="9.75" customHeight="1" x14ac:dyDescent="0.25">
      <c r="B60" s="28"/>
      <c r="C60" s="27"/>
      <c r="D60" s="22" t="s">
        <v>142</v>
      </c>
      <c r="E60" s="8">
        <v>0</v>
      </c>
      <c r="F60" s="8">
        <v>1924.4</v>
      </c>
      <c r="G60" s="12">
        <f t="shared" si="5"/>
        <v>1924.4</v>
      </c>
      <c r="H60" s="8">
        <v>3367.7</v>
      </c>
      <c r="I60" s="8">
        <v>3367.7</v>
      </c>
      <c r="J60" s="8">
        <f t="shared" si="4"/>
        <v>3367.7</v>
      </c>
    </row>
    <row r="61" spans="2:10" s="26" customFormat="1" ht="9.75" customHeight="1" x14ac:dyDescent="0.25">
      <c r="B61" s="28"/>
      <c r="C61" s="27"/>
      <c r="D61" s="22" t="s">
        <v>143</v>
      </c>
      <c r="E61" s="8">
        <v>0</v>
      </c>
      <c r="F61" s="8">
        <v>481.1</v>
      </c>
      <c r="G61" s="12">
        <f t="shared" si="5"/>
        <v>481.1</v>
      </c>
      <c r="H61" s="8">
        <v>2886.6</v>
      </c>
      <c r="I61" s="8">
        <v>2886.6</v>
      </c>
      <c r="J61" s="8">
        <f t="shared" si="4"/>
        <v>2886.6</v>
      </c>
    </row>
    <row r="62" spans="2:10" s="26" customFormat="1" ht="9.75" customHeight="1" x14ac:dyDescent="0.25">
      <c r="B62" s="28"/>
      <c r="C62" s="27"/>
      <c r="D62" s="22" t="s">
        <v>55</v>
      </c>
      <c r="E62" s="8">
        <v>9116.94</v>
      </c>
      <c r="F62" s="8">
        <v>0</v>
      </c>
      <c r="G62" s="12">
        <f t="shared" si="5"/>
        <v>9116.94</v>
      </c>
      <c r="H62" s="8">
        <v>9589</v>
      </c>
      <c r="I62" s="8">
        <v>9589</v>
      </c>
      <c r="J62" s="8">
        <f t="shared" si="4"/>
        <v>472.05999999999949</v>
      </c>
    </row>
    <row r="63" spans="2:10" s="26" customFormat="1" ht="9.75" customHeight="1" x14ac:dyDescent="0.25">
      <c r="B63" s="28"/>
      <c r="C63" s="27"/>
      <c r="D63" s="22" t="s">
        <v>56</v>
      </c>
      <c r="E63" s="8">
        <v>2008.94</v>
      </c>
      <c r="F63" s="8">
        <v>0</v>
      </c>
      <c r="G63" s="12">
        <f t="shared" si="5"/>
        <v>2008.94</v>
      </c>
      <c r="H63" s="8">
        <v>4811</v>
      </c>
      <c r="I63" s="8">
        <v>4811</v>
      </c>
      <c r="J63" s="8">
        <f t="shared" si="4"/>
        <v>2802.06</v>
      </c>
    </row>
    <row r="64" spans="2:10" s="26" customFormat="1" ht="9.75" customHeight="1" x14ac:dyDescent="0.25">
      <c r="B64" s="28"/>
      <c r="C64" s="27"/>
      <c r="D64" s="22" t="s">
        <v>57</v>
      </c>
      <c r="E64" s="8">
        <v>1850824.33</v>
      </c>
      <c r="F64" s="8">
        <v>0</v>
      </c>
      <c r="G64" s="12">
        <f t="shared" si="5"/>
        <v>1850824.33</v>
      </c>
      <c r="H64" s="8">
        <v>497744.23</v>
      </c>
      <c r="I64" s="8">
        <v>497744.23</v>
      </c>
      <c r="J64" s="8">
        <f t="shared" si="4"/>
        <v>-1353080.1</v>
      </c>
    </row>
    <row r="65" spans="2:10" s="26" customFormat="1" ht="9.75" customHeight="1" x14ac:dyDescent="0.25">
      <c r="B65" s="28"/>
      <c r="C65" s="27"/>
      <c r="D65" s="22" t="s">
        <v>58</v>
      </c>
      <c r="E65" s="8">
        <v>2561.6999999999998</v>
      </c>
      <c r="F65" s="8">
        <v>967.73</v>
      </c>
      <c r="G65" s="12">
        <f t="shared" si="5"/>
        <v>3529.43</v>
      </c>
      <c r="H65" s="8">
        <v>4952.6000000000004</v>
      </c>
      <c r="I65" s="8">
        <v>4952.6000000000004</v>
      </c>
      <c r="J65" s="8">
        <f t="shared" si="4"/>
        <v>2390.9000000000005</v>
      </c>
    </row>
    <row r="66" spans="2:10" s="26" customFormat="1" ht="9.75" customHeight="1" x14ac:dyDescent="0.25">
      <c r="B66" s="28"/>
      <c r="C66" s="27"/>
      <c r="D66" s="22" t="s">
        <v>59</v>
      </c>
      <c r="E66" s="8">
        <v>16086.35</v>
      </c>
      <c r="F66" s="8">
        <v>0</v>
      </c>
      <c r="G66" s="12">
        <f t="shared" si="5"/>
        <v>16086.35</v>
      </c>
      <c r="H66" s="8">
        <v>9297.16</v>
      </c>
      <c r="I66" s="8">
        <v>9297.16</v>
      </c>
      <c r="J66" s="8">
        <f t="shared" si="4"/>
        <v>-6789.1900000000005</v>
      </c>
    </row>
    <row r="67" spans="2:10" s="26" customFormat="1" ht="9.75" customHeight="1" x14ac:dyDescent="0.25">
      <c r="B67" s="28"/>
      <c r="C67" s="27"/>
      <c r="D67" s="22" t="s">
        <v>60</v>
      </c>
      <c r="E67" s="8">
        <v>5598.36</v>
      </c>
      <c r="F67" s="8">
        <v>0</v>
      </c>
      <c r="G67" s="12">
        <f t="shared" si="5"/>
        <v>5598.36</v>
      </c>
      <c r="H67" s="8">
        <v>1008.39</v>
      </c>
      <c r="I67" s="8">
        <v>1008.39</v>
      </c>
      <c r="J67" s="8">
        <f t="shared" si="4"/>
        <v>-4589.9699999999993</v>
      </c>
    </row>
    <row r="68" spans="2:10" s="26" customFormat="1" ht="9.75" customHeight="1" x14ac:dyDescent="0.25">
      <c r="B68" s="28"/>
      <c r="C68" s="27"/>
      <c r="D68" s="22" t="s">
        <v>61</v>
      </c>
      <c r="E68" s="8">
        <v>134950.17000000001</v>
      </c>
      <c r="F68" s="8">
        <v>0</v>
      </c>
      <c r="G68" s="12">
        <f t="shared" si="5"/>
        <v>134950.17000000001</v>
      </c>
      <c r="H68" s="8">
        <v>51073.21</v>
      </c>
      <c r="I68" s="8">
        <v>51073.21</v>
      </c>
      <c r="J68" s="8">
        <f t="shared" si="4"/>
        <v>-83876.960000000021</v>
      </c>
    </row>
    <row r="69" spans="2:10" s="26" customFormat="1" ht="9.75" customHeight="1" x14ac:dyDescent="0.25">
      <c r="B69" s="28"/>
      <c r="C69" s="27"/>
      <c r="D69" s="22" t="s">
        <v>62</v>
      </c>
      <c r="E69" s="8">
        <v>706552.4</v>
      </c>
      <c r="F69" s="8">
        <v>0</v>
      </c>
      <c r="G69" s="12">
        <f t="shared" si="5"/>
        <v>706552.4</v>
      </c>
      <c r="H69" s="8">
        <v>385873.97</v>
      </c>
      <c r="I69" s="8">
        <v>385873.97</v>
      </c>
      <c r="J69" s="8">
        <f t="shared" si="4"/>
        <v>-320678.43000000005</v>
      </c>
    </row>
    <row r="70" spans="2:10" s="26" customFormat="1" ht="9.75" customHeight="1" x14ac:dyDescent="0.25">
      <c r="B70" s="28"/>
      <c r="C70" s="27"/>
      <c r="D70" s="22" t="s">
        <v>63</v>
      </c>
      <c r="E70" s="8">
        <v>1819.89</v>
      </c>
      <c r="F70" s="8">
        <v>0</v>
      </c>
      <c r="G70" s="12">
        <f t="shared" si="5"/>
        <v>1819.89</v>
      </c>
      <c r="H70" s="8">
        <v>4358.5600000000004</v>
      </c>
      <c r="I70" s="8">
        <v>4358.5600000000004</v>
      </c>
      <c r="J70" s="8">
        <f t="shared" si="4"/>
        <v>2538.67</v>
      </c>
    </row>
    <row r="71" spans="2:10" s="26" customFormat="1" ht="9.75" customHeight="1" x14ac:dyDescent="0.25">
      <c r="B71" s="28"/>
      <c r="C71" s="27"/>
      <c r="D71" s="22" t="s">
        <v>64</v>
      </c>
      <c r="E71" s="8">
        <v>17718.02</v>
      </c>
      <c r="F71" s="8">
        <v>0</v>
      </c>
      <c r="G71" s="12">
        <f t="shared" si="5"/>
        <v>17718.02</v>
      </c>
      <c r="H71" s="8">
        <v>16241.9</v>
      </c>
      <c r="I71" s="8">
        <v>16241.9</v>
      </c>
      <c r="J71" s="8">
        <f t="shared" si="4"/>
        <v>-1476.1200000000008</v>
      </c>
    </row>
    <row r="72" spans="2:10" s="26" customFormat="1" ht="9.75" customHeight="1" x14ac:dyDescent="0.25">
      <c r="B72" s="28"/>
      <c r="C72" s="27"/>
      <c r="D72" s="22" t="s">
        <v>65</v>
      </c>
      <c r="E72" s="8">
        <v>1436.56</v>
      </c>
      <c r="F72" s="8">
        <v>0</v>
      </c>
      <c r="G72" s="12">
        <f t="shared" si="5"/>
        <v>1436.56</v>
      </c>
      <c r="H72" s="8">
        <v>919.4</v>
      </c>
      <c r="I72" s="8">
        <v>919.4</v>
      </c>
      <c r="J72" s="8">
        <f t="shared" si="4"/>
        <v>-517.16</v>
      </c>
    </row>
    <row r="73" spans="2:10" s="26" customFormat="1" ht="9.75" customHeight="1" x14ac:dyDescent="0.25">
      <c r="B73" s="28"/>
      <c r="C73" s="27"/>
      <c r="D73" s="22" t="s">
        <v>66</v>
      </c>
      <c r="E73" s="8">
        <v>763.4</v>
      </c>
      <c r="F73" s="8">
        <v>0</v>
      </c>
      <c r="G73" s="12">
        <f t="shared" si="5"/>
        <v>763.4</v>
      </c>
      <c r="H73" s="8">
        <v>242.44</v>
      </c>
      <c r="I73" s="8">
        <v>242.44</v>
      </c>
      <c r="J73" s="8">
        <f t="shared" si="4"/>
        <v>-520.96</v>
      </c>
    </row>
    <row r="74" spans="2:10" s="26" customFormat="1" ht="9.75" customHeight="1" x14ac:dyDescent="0.25">
      <c r="B74" s="28"/>
      <c r="C74" s="27"/>
      <c r="D74" s="22" t="s">
        <v>67</v>
      </c>
      <c r="E74" s="8">
        <v>90762.46</v>
      </c>
      <c r="F74" s="8">
        <v>0</v>
      </c>
      <c r="G74" s="12">
        <f t="shared" si="5"/>
        <v>90762.46</v>
      </c>
      <c r="H74" s="8">
        <v>41218.69</v>
      </c>
      <c r="I74" s="8">
        <v>41218.69</v>
      </c>
      <c r="J74" s="8">
        <f t="shared" si="4"/>
        <v>-49543.770000000004</v>
      </c>
    </row>
    <row r="75" spans="2:10" s="26" customFormat="1" ht="9.75" customHeight="1" x14ac:dyDescent="0.25">
      <c r="B75" s="28"/>
      <c r="C75" s="27"/>
      <c r="D75" s="22" t="s">
        <v>68</v>
      </c>
      <c r="E75" s="8">
        <v>64785.49</v>
      </c>
      <c r="F75" s="8">
        <v>0</v>
      </c>
      <c r="G75" s="12">
        <f t="shared" si="5"/>
        <v>64785.49</v>
      </c>
      <c r="H75" s="8">
        <v>23153.24</v>
      </c>
      <c r="I75" s="8">
        <v>23153.24</v>
      </c>
      <c r="J75" s="8">
        <f t="shared" si="4"/>
        <v>-41632.25</v>
      </c>
    </row>
    <row r="76" spans="2:10" s="26" customFormat="1" ht="9.75" customHeight="1" x14ac:dyDescent="0.25">
      <c r="B76" s="28"/>
      <c r="C76" s="27"/>
      <c r="D76" s="22" t="s">
        <v>138</v>
      </c>
      <c r="E76" s="8">
        <v>1161.73</v>
      </c>
      <c r="F76" s="8">
        <v>0</v>
      </c>
      <c r="G76" s="12">
        <f t="shared" si="5"/>
        <v>1161.73</v>
      </c>
      <c r="H76" s="8">
        <v>577.32000000000005</v>
      </c>
      <c r="I76" s="8">
        <v>577.32000000000005</v>
      </c>
      <c r="J76" s="8">
        <f t="shared" si="4"/>
        <v>-584.41</v>
      </c>
    </row>
    <row r="77" spans="2:10" s="26" customFormat="1" ht="9.75" customHeight="1" x14ac:dyDescent="0.25">
      <c r="B77" s="28"/>
      <c r="C77" s="27"/>
      <c r="D77" s="22" t="s">
        <v>139</v>
      </c>
      <c r="E77" s="8">
        <v>1539.33</v>
      </c>
      <c r="F77" s="8">
        <v>0</v>
      </c>
      <c r="G77" s="12">
        <f t="shared" si="5"/>
        <v>1539.33</v>
      </c>
      <c r="H77" s="8">
        <v>1154.6400000000001</v>
      </c>
      <c r="I77" s="8">
        <v>1154.6400000000001</v>
      </c>
      <c r="J77" s="8">
        <f t="shared" si="4"/>
        <v>-384.68999999999983</v>
      </c>
    </row>
    <row r="78" spans="2:10" s="26" customFormat="1" ht="9.75" customHeight="1" x14ac:dyDescent="0.25">
      <c r="B78" s="28"/>
      <c r="C78" s="27"/>
      <c r="D78" s="22" t="s">
        <v>69</v>
      </c>
      <c r="E78" s="8">
        <v>5400000</v>
      </c>
      <c r="F78" s="8">
        <v>0</v>
      </c>
      <c r="G78" s="12">
        <f t="shared" si="5"/>
        <v>5400000</v>
      </c>
      <c r="H78" s="8">
        <v>12717333.220000001</v>
      </c>
      <c r="I78" s="8">
        <v>12717333.220000001</v>
      </c>
      <c r="J78" s="8">
        <f t="shared" si="4"/>
        <v>7317333.2200000007</v>
      </c>
    </row>
    <row r="79" spans="2:10" s="26" customFormat="1" ht="9.75" customHeight="1" x14ac:dyDescent="0.25">
      <c r="B79" s="28"/>
      <c r="C79" s="27"/>
      <c r="D79" s="22" t="s">
        <v>70</v>
      </c>
      <c r="E79" s="8">
        <v>600000</v>
      </c>
      <c r="F79" s="8">
        <v>0</v>
      </c>
      <c r="G79" s="12">
        <f t="shared" si="5"/>
        <v>600000</v>
      </c>
      <c r="H79" s="8">
        <v>579377.24</v>
      </c>
      <c r="I79" s="8">
        <v>579377.24</v>
      </c>
      <c r="J79" s="8">
        <f t="shared" si="4"/>
        <v>-20622.760000000009</v>
      </c>
    </row>
    <row r="80" spans="2:10" s="26" customFormat="1" ht="9.75" customHeight="1" x14ac:dyDescent="0.25">
      <c r="B80" s="28"/>
      <c r="C80" s="27"/>
      <c r="D80" s="22" t="s">
        <v>71</v>
      </c>
      <c r="E80" s="8">
        <v>600000</v>
      </c>
      <c r="F80" s="8">
        <v>0</v>
      </c>
      <c r="G80" s="12">
        <f t="shared" si="5"/>
        <v>600000</v>
      </c>
      <c r="H80" s="8">
        <v>359512.26</v>
      </c>
      <c r="I80" s="8">
        <v>359512.26</v>
      </c>
      <c r="J80" s="8">
        <f t="shared" si="4"/>
        <v>-240487.74</v>
      </c>
    </row>
    <row r="81" spans="2:10" s="26" customFormat="1" ht="9.75" customHeight="1" x14ac:dyDescent="0.25">
      <c r="B81" s="28"/>
      <c r="C81" s="27"/>
      <c r="D81" s="22" t="s">
        <v>72</v>
      </c>
      <c r="E81" s="8">
        <v>1200000</v>
      </c>
      <c r="F81" s="8">
        <v>0</v>
      </c>
      <c r="G81" s="12">
        <f t="shared" si="5"/>
        <v>1200000</v>
      </c>
      <c r="H81" s="8">
        <v>51177.7</v>
      </c>
      <c r="I81" s="8">
        <v>51177.7</v>
      </c>
      <c r="J81" s="8">
        <f t="shared" si="4"/>
        <v>-1148822.3</v>
      </c>
    </row>
    <row r="82" spans="2:10" s="26" customFormat="1" ht="9.75" customHeight="1" x14ac:dyDescent="0.25">
      <c r="B82" s="28"/>
      <c r="C82" s="27"/>
      <c r="D82" s="22" t="s">
        <v>73</v>
      </c>
      <c r="E82" s="8">
        <v>700</v>
      </c>
      <c r="F82" s="8">
        <v>0</v>
      </c>
      <c r="G82" s="12">
        <f t="shared" si="5"/>
        <v>700</v>
      </c>
      <c r="H82" s="8">
        <v>850</v>
      </c>
      <c r="I82" s="8">
        <v>850</v>
      </c>
      <c r="J82" s="8">
        <f t="shared" si="4"/>
        <v>150</v>
      </c>
    </row>
    <row r="83" spans="2:10" s="26" customFormat="1" ht="9.75" customHeight="1" x14ac:dyDescent="0.25">
      <c r="B83" s="28"/>
      <c r="C83" s="27"/>
      <c r="D83" s="21" t="s">
        <v>145</v>
      </c>
      <c r="E83" s="8">
        <v>0</v>
      </c>
      <c r="F83" s="8">
        <v>0</v>
      </c>
      <c r="G83" s="12">
        <f t="shared" si="5"/>
        <v>0</v>
      </c>
      <c r="H83" s="8">
        <v>2000</v>
      </c>
      <c r="I83" s="8">
        <v>2000</v>
      </c>
      <c r="J83" s="8">
        <f t="shared" si="4"/>
        <v>2000</v>
      </c>
    </row>
    <row r="84" spans="2:10" s="26" customFormat="1" ht="9.75" customHeight="1" x14ac:dyDescent="0.25">
      <c r="B84" s="28"/>
      <c r="C84" s="27"/>
      <c r="D84" s="22" t="s">
        <v>74</v>
      </c>
      <c r="E84" s="8">
        <v>60806.47</v>
      </c>
      <c r="F84" s="8">
        <v>0</v>
      </c>
      <c r="G84" s="12">
        <f t="shared" si="5"/>
        <v>60806.47</v>
      </c>
      <c r="H84" s="8">
        <v>16209</v>
      </c>
      <c r="I84" s="8">
        <v>16209</v>
      </c>
      <c r="J84" s="8">
        <f t="shared" si="4"/>
        <v>-44597.47</v>
      </c>
    </row>
    <row r="85" spans="2:10" s="26" customFormat="1" ht="9.75" customHeight="1" x14ac:dyDescent="0.25">
      <c r="B85" s="28"/>
      <c r="C85" s="27"/>
      <c r="D85" s="22" t="s">
        <v>75</v>
      </c>
      <c r="E85" s="8">
        <v>28955.46</v>
      </c>
      <c r="F85" s="8">
        <v>0</v>
      </c>
      <c r="G85" s="12">
        <f t="shared" ref="G85:G88" si="6">E85+F85</f>
        <v>28955.46</v>
      </c>
      <c r="H85" s="8">
        <v>23419</v>
      </c>
      <c r="I85" s="8">
        <v>23419</v>
      </c>
      <c r="J85" s="8">
        <f t="shared" si="4"/>
        <v>-5536.4599999999991</v>
      </c>
    </row>
    <row r="86" spans="2:10" s="26" customFormat="1" ht="9.75" customHeight="1" x14ac:dyDescent="0.25">
      <c r="B86" s="28"/>
      <c r="C86" s="27"/>
      <c r="D86" s="22" t="s">
        <v>76</v>
      </c>
      <c r="E86" s="8">
        <v>152873.91</v>
      </c>
      <c r="F86" s="8">
        <v>0</v>
      </c>
      <c r="G86" s="12">
        <f t="shared" si="6"/>
        <v>152873.91</v>
      </c>
      <c r="H86" s="8">
        <v>9383.5499999999993</v>
      </c>
      <c r="I86" s="8">
        <v>9383.5499999999993</v>
      </c>
      <c r="J86" s="8">
        <f t="shared" si="4"/>
        <v>-143490.36000000002</v>
      </c>
    </row>
    <row r="87" spans="2:10" s="26" customFormat="1" ht="9.75" customHeight="1" x14ac:dyDescent="0.25">
      <c r="B87" s="28"/>
      <c r="C87" s="27"/>
      <c r="D87" s="22" t="s">
        <v>77</v>
      </c>
      <c r="E87" s="8">
        <v>15000000</v>
      </c>
      <c r="F87" s="8">
        <v>57400403</v>
      </c>
      <c r="G87" s="12">
        <f t="shared" si="6"/>
        <v>72400403</v>
      </c>
      <c r="H87" s="8">
        <v>72400403</v>
      </c>
      <c r="I87" s="8">
        <v>72400403</v>
      </c>
      <c r="J87" s="8">
        <f t="shared" ref="J87:J88" si="7">I87-E87</f>
        <v>57400403</v>
      </c>
    </row>
    <row r="88" spans="2:10" s="26" customFormat="1" ht="9.75" customHeight="1" x14ac:dyDescent="0.25">
      <c r="B88" s="28"/>
      <c r="C88" s="27"/>
      <c r="D88" s="29" t="s">
        <v>146</v>
      </c>
      <c r="E88" s="8"/>
      <c r="F88" s="8">
        <v>256185.62</v>
      </c>
      <c r="G88" s="12">
        <f t="shared" si="6"/>
        <v>256185.62</v>
      </c>
      <c r="H88" s="8">
        <v>256185.62</v>
      </c>
      <c r="I88" s="8">
        <v>256185.62</v>
      </c>
      <c r="J88" s="8">
        <f t="shared" si="7"/>
        <v>256185.62</v>
      </c>
    </row>
    <row r="89" spans="2:10" s="26" customFormat="1" ht="18" customHeight="1" x14ac:dyDescent="0.25">
      <c r="B89" s="28"/>
      <c r="C89" s="70" t="s">
        <v>78</v>
      </c>
      <c r="D89" s="71"/>
      <c r="E89" s="9">
        <v>0</v>
      </c>
      <c r="F89" s="9">
        <v>0</v>
      </c>
      <c r="G89" s="8">
        <f t="shared" ref="G89" si="8">E89+F89</f>
        <v>0</v>
      </c>
      <c r="H89" s="9">
        <v>0</v>
      </c>
      <c r="I89" s="9">
        <v>0</v>
      </c>
      <c r="J89" s="8">
        <f t="shared" ref="J89" si="9">I89-E89</f>
        <v>0</v>
      </c>
    </row>
    <row r="90" spans="2:10" s="26" customFormat="1" ht="9.75" customHeight="1" x14ac:dyDescent="0.25">
      <c r="B90" s="28"/>
      <c r="C90" s="13"/>
      <c r="D90" s="13" t="s">
        <v>79</v>
      </c>
      <c r="E90" s="5"/>
      <c r="F90" s="5"/>
      <c r="G90" s="5"/>
      <c r="H90" s="5"/>
      <c r="I90" s="5"/>
      <c r="J90" s="5"/>
    </row>
    <row r="91" spans="2:10" s="26" customFormat="1" ht="9.75" customHeight="1" x14ac:dyDescent="0.25">
      <c r="B91" s="28"/>
      <c r="C91" s="13"/>
      <c r="D91" s="13" t="s">
        <v>80</v>
      </c>
      <c r="E91" s="5"/>
      <c r="F91" s="5"/>
      <c r="G91" s="5"/>
      <c r="H91" s="5"/>
      <c r="I91" s="5"/>
      <c r="J91" s="5"/>
    </row>
    <row r="92" spans="2:10" s="26" customFormat="1" ht="9.75" customHeight="1" x14ac:dyDescent="0.25">
      <c r="B92" s="28"/>
      <c r="C92" s="13"/>
      <c r="D92" s="13" t="s">
        <v>81</v>
      </c>
      <c r="E92" s="5"/>
      <c r="F92" s="5"/>
      <c r="G92" s="5"/>
      <c r="H92" s="5"/>
      <c r="I92" s="5"/>
      <c r="J92" s="5"/>
    </row>
    <row r="93" spans="2:10" s="26" customFormat="1" ht="9.75" customHeight="1" x14ac:dyDescent="0.25">
      <c r="B93" s="28"/>
      <c r="C93" s="13"/>
      <c r="D93" s="13" t="s">
        <v>82</v>
      </c>
      <c r="E93" s="5"/>
      <c r="F93" s="5"/>
      <c r="G93" s="5"/>
      <c r="H93" s="5"/>
      <c r="I93" s="5"/>
      <c r="J93" s="5"/>
    </row>
    <row r="94" spans="2:10" s="26" customFormat="1" ht="9.75" customHeight="1" x14ac:dyDescent="0.25">
      <c r="B94" s="28"/>
      <c r="C94" s="13"/>
      <c r="D94" s="13" t="s">
        <v>83</v>
      </c>
      <c r="E94" s="5"/>
      <c r="F94" s="5"/>
      <c r="G94" s="5"/>
      <c r="H94" s="5"/>
      <c r="I94" s="5"/>
      <c r="J94" s="5"/>
    </row>
    <row r="95" spans="2:10" s="26" customFormat="1" ht="9.75" customHeight="1" x14ac:dyDescent="0.25">
      <c r="B95" s="28"/>
      <c r="C95" s="13"/>
      <c r="D95" s="13" t="s">
        <v>84</v>
      </c>
      <c r="E95" s="5"/>
      <c r="F95" s="5"/>
      <c r="G95" s="5"/>
      <c r="H95" s="5"/>
      <c r="I95" s="5"/>
      <c r="J95" s="5"/>
    </row>
    <row r="96" spans="2:10" s="26" customFormat="1" ht="9.75" customHeight="1" x14ac:dyDescent="0.25">
      <c r="B96" s="28"/>
      <c r="C96" s="13"/>
      <c r="D96" s="13" t="s">
        <v>85</v>
      </c>
      <c r="E96" s="5"/>
      <c r="F96" s="5"/>
      <c r="G96" s="5"/>
      <c r="H96" s="5"/>
      <c r="I96" s="5"/>
      <c r="J96" s="5"/>
    </row>
    <row r="97" spans="2:10" s="26" customFormat="1" ht="9.75" customHeight="1" x14ac:dyDescent="0.25">
      <c r="B97" s="28"/>
      <c r="C97" s="13"/>
      <c r="D97" s="13" t="s">
        <v>86</v>
      </c>
      <c r="E97" s="5"/>
      <c r="F97" s="5"/>
      <c r="G97" s="5"/>
      <c r="H97" s="5"/>
      <c r="I97" s="5"/>
      <c r="J97" s="5"/>
    </row>
    <row r="98" spans="2:10" s="26" customFormat="1" ht="9.75" customHeight="1" x14ac:dyDescent="0.25">
      <c r="B98" s="28"/>
      <c r="C98" s="13"/>
      <c r="D98" s="13" t="s">
        <v>87</v>
      </c>
      <c r="E98" s="5"/>
      <c r="F98" s="5"/>
      <c r="G98" s="5"/>
      <c r="H98" s="5"/>
      <c r="I98" s="5"/>
      <c r="J98" s="5"/>
    </row>
    <row r="99" spans="2:10" s="26" customFormat="1" ht="9.75" customHeight="1" x14ac:dyDescent="0.25">
      <c r="B99" s="28"/>
      <c r="C99" s="13"/>
      <c r="D99" s="13" t="s">
        <v>88</v>
      </c>
      <c r="E99" s="5"/>
      <c r="F99" s="5"/>
      <c r="G99" s="5"/>
      <c r="H99" s="5"/>
      <c r="I99" s="5"/>
      <c r="J99" s="5"/>
    </row>
    <row r="100" spans="2:10" s="26" customFormat="1" ht="16.5" x14ac:dyDescent="0.25">
      <c r="B100" s="28"/>
      <c r="C100" s="13"/>
      <c r="D100" s="23" t="s">
        <v>89</v>
      </c>
      <c r="E100" s="5"/>
      <c r="F100" s="5"/>
      <c r="G100" s="5"/>
      <c r="H100" s="5"/>
      <c r="I100" s="5"/>
      <c r="J100" s="5"/>
    </row>
    <row r="101" spans="2:10" s="26" customFormat="1" ht="9.75" customHeight="1" x14ac:dyDescent="0.25">
      <c r="B101" s="28"/>
      <c r="C101" s="70" t="s">
        <v>90</v>
      </c>
      <c r="D101" s="71"/>
      <c r="E101" s="9">
        <v>0</v>
      </c>
      <c r="F101" s="9">
        <v>0</v>
      </c>
      <c r="G101" s="8">
        <f t="shared" ref="G101" si="10">E101+F101</f>
        <v>0</v>
      </c>
      <c r="H101" s="9">
        <v>0</v>
      </c>
      <c r="I101" s="9">
        <v>0</v>
      </c>
      <c r="J101" s="8">
        <f t="shared" ref="J101" si="11">I101-E101</f>
        <v>0</v>
      </c>
    </row>
    <row r="102" spans="2:10" s="26" customFormat="1" ht="9.75" customHeight="1" x14ac:dyDescent="0.25">
      <c r="B102" s="28"/>
      <c r="C102" s="13"/>
      <c r="D102" s="13" t="s">
        <v>91</v>
      </c>
      <c r="E102" s="5"/>
      <c r="F102" s="5"/>
      <c r="G102" s="5"/>
      <c r="H102" s="5"/>
      <c r="I102" s="5"/>
      <c r="J102" s="5"/>
    </row>
    <row r="103" spans="2:10" s="26" customFormat="1" ht="9.75" customHeight="1" x14ac:dyDescent="0.25">
      <c r="B103" s="28"/>
      <c r="C103" s="13"/>
      <c r="D103" s="13" t="s">
        <v>92</v>
      </c>
      <c r="E103" s="5"/>
      <c r="F103" s="5"/>
      <c r="G103" s="5"/>
      <c r="H103" s="5"/>
      <c r="I103" s="5"/>
      <c r="J103" s="5"/>
    </row>
    <row r="104" spans="2:10" s="26" customFormat="1" ht="9.75" customHeight="1" x14ac:dyDescent="0.25">
      <c r="B104" s="28"/>
      <c r="C104" s="13"/>
      <c r="D104" s="13" t="s">
        <v>93</v>
      </c>
      <c r="E104" s="5"/>
      <c r="F104" s="5"/>
      <c r="G104" s="5"/>
      <c r="H104" s="5"/>
      <c r="I104" s="5"/>
      <c r="J104" s="5"/>
    </row>
    <row r="105" spans="2:10" s="26" customFormat="1" ht="9.75" customHeight="1" x14ac:dyDescent="0.25">
      <c r="B105" s="28"/>
      <c r="C105" s="13"/>
      <c r="D105" s="13" t="s">
        <v>94</v>
      </c>
      <c r="E105" s="5"/>
      <c r="F105" s="5"/>
      <c r="G105" s="5"/>
      <c r="H105" s="5"/>
      <c r="I105" s="5"/>
      <c r="J105" s="5"/>
    </row>
    <row r="106" spans="2:10" s="26" customFormat="1" ht="9.75" customHeight="1" x14ac:dyDescent="0.25">
      <c r="B106" s="28"/>
      <c r="C106" s="13"/>
      <c r="D106" s="13" t="s">
        <v>95</v>
      </c>
      <c r="E106" s="5"/>
      <c r="F106" s="5"/>
      <c r="G106" s="5"/>
      <c r="H106" s="5"/>
      <c r="I106" s="5"/>
      <c r="J106" s="5"/>
    </row>
    <row r="107" spans="2:10" s="26" customFormat="1" ht="9.75" customHeight="1" x14ac:dyDescent="0.25">
      <c r="B107" s="28"/>
      <c r="C107" s="31" t="s">
        <v>96</v>
      </c>
      <c r="D107" s="32"/>
      <c r="E107" s="9">
        <v>0</v>
      </c>
      <c r="F107" s="9">
        <v>0</v>
      </c>
      <c r="G107" s="8">
        <f t="shared" ref="G107:G108" si="12">E107+F107</f>
        <v>0</v>
      </c>
      <c r="H107" s="9">
        <v>0</v>
      </c>
      <c r="I107" s="9">
        <v>0</v>
      </c>
      <c r="J107" s="8">
        <f t="shared" ref="J107:J108" si="13">I107-E107</f>
        <v>0</v>
      </c>
    </row>
    <row r="108" spans="2:10" s="26" customFormat="1" ht="9.75" customHeight="1" x14ac:dyDescent="0.25">
      <c r="B108" s="28"/>
      <c r="C108" s="31" t="s">
        <v>97</v>
      </c>
      <c r="D108" s="32"/>
      <c r="E108" s="9">
        <v>0</v>
      </c>
      <c r="F108" s="9">
        <v>0</v>
      </c>
      <c r="G108" s="8">
        <f t="shared" si="12"/>
        <v>0</v>
      </c>
      <c r="H108" s="9">
        <v>0</v>
      </c>
      <c r="I108" s="9">
        <v>0</v>
      </c>
      <c r="J108" s="8">
        <f t="shared" si="13"/>
        <v>0</v>
      </c>
    </row>
    <row r="109" spans="2:10" s="26" customFormat="1" ht="9.75" customHeight="1" x14ac:dyDescent="0.25">
      <c r="B109" s="28"/>
      <c r="C109" s="13"/>
      <c r="D109" s="13" t="s">
        <v>98</v>
      </c>
      <c r="E109" s="5"/>
      <c r="F109" s="5"/>
      <c r="G109" s="5"/>
      <c r="H109" s="5"/>
      <c r="I109" s="5"/>
      <c r="J109" s="5"/>
    </row>
    <row r="110" spans="2:10" s="26" customFormat="1" ht="24" customHeight="1" x14ac:dyDescent="0.25">
      <c r="B110" s="28"/>
      <c r="C110" s="72" t="s">
        <v>99</v>
      </c>
      <c r="D110" s="73"/>
      <c r="E110" s="9">
        <v>0</v>
      </c>
      <c r="F110" s="9">
        <v>0</v>
      </c>
      <c r="G110" s="8">
        <f t="shared" ref="G110" si="14">E110+F110</f>
        <v>0</v>
      </c>
      <c r="H110" s="9">
        <v>0</v>
      </c>
      <c r="I110" s="9">
        <v>0</v>
      </c>
      <c r="J110" s="8">
        <f t="shared" ref="J110" si="15">I110-E110</f>
        <v>0</v>
      </c>
    </row>
    <row r="111" spans="2:10" s="26" customFormat="1" ht="9.75" customHeight="1" x14ac:dyDescent="0.25">
      <c r="B111" s="28"/>
      <c r="C111" s="13"/>
      <c r="D111" s="13" t="s">
        <v>100</v>
      </c>
      <c r="E111" s="5"/>
      <c r="F111" s="5"/>
      <c r="G111" s="5"/>
      <c r="H111" s="5"/>
      <c r="I111" s="5"/>
      <c r="J111" s="5"/>
    </row>
    <row r="112" spans="2:10" s="26" customFormat="1" ht="9.75" customHeight="1" x14ac:dyDescent="0.25">
      <c r="B112" s="28"/>
      <c r="C112" s="13"/>
      <c r="D112" s="13" t="s">
        <v>101</v>
      </c>
      <c r="E112" s="14"/>
      <c r="F112" s="14"/>
      <c r="G112" s="14"/>
      <c r="H112" s="14"/>
      <c r="I112" s="14"/>
      <c r="J112" s="14"/>
    </row>
    <row r="113" spans="2:10" s="26" customFormat="1" ht="24.75" customHeight="1" x14ac:dyDescent="0.25">
      <c r="B113" s="74" t="s">
        <v>102</v>
      </c>
      <c r="C113" s="74"/>
      <c r="D113" s="69"/>
      <c r="E113" s="15">
        <f t="shared" ref="E113:J113" si="16">E14+E19+E110</f>
        <v>936769310.65999973</v>
      </c>
      <c r="F113" s="15">
        <f t="shared" si="16"/>
        <v>57659961.849999994</v>
      </c>
      <c r="G113" s="15">
        <f t="shared" si="16"/>
        <v>994429272.50999963</v>
      </c>
      <c r="H113" s="15">
        <f t="shared" si="16"/>
        <v>765052359.81000006</v>
      </c>
      <c r="I113" s="15">
        <f t="shared" si="16"/>
        <v>470843153.12999982</v>
      </c>
      <c r="J113" s="15">
        <f t="shared" si="16"/>
        <v>-465926157.53000003</v>
      </c>
    </row>
    <row r="114" spans="2:10" s="26" customFormat="1" ht="10.5" customHeight="1" x14ac:dyDescent="0.25">
      <c r="B114" s="64" t="s">
        <v>103</v>
      </c>
      <c r="C114" s="64"/>
      <c r="D114" s="65"/>
      <c r="E114" s="5"/>
      <c r="F114" s="5"/>
      <c r="G114" s="5"/>
      <c r="H114" s="5"/>
      <c r="I114" s="5"/>
      <c r="J114" s="5"/>
    </row>
    <row r="115" spans="2:10" s="26" customFormat="1" ht="6" customHeight="1" x14ac:dyDescent="0.25">
      <c r="B115" s="28"/>
      <c r="C115" s="13"/>
      <c r="D115" s="13"/>
      <c r="E115" s="16"/>
      <c r="F115" s="16"/>
      <c r="G115" s="16"/>
      <c r="H115" s="16"/>
      <c r="I115" s="16"/>
      <c r="J115" s="16"/>
    </row>
    <row r="116" spans="2:10" s="26" customFormat="1" ht="15" customHeight="1" x14ac:dyDescent="0.25">
      <c r="B116" s="75" t="s">
        <v>104</v>
      </c>
      <c r="C116" s="75"/>
      <c r="D116" s="67"/>
      <c r="E116" s="17"/>
      <c r="F116" s="17"/>
      <c r="G116" s="17"/>
      <c r="H116" s="17"/>
      <c r="I116" s="17"/>
      <c r="J116" s="17"/>
    </row>
    <row r="117" spans="2:10" s="26" customFormat="1" ht="9.75" customHeight="1" x14ac:dyDescent="0.25">
      <c r="B117" s="28"/>
      <c r="C117" s="31" t="s">
        <v>105</v>
      </c>
      <c r="D117" s="32"/>
      <c r="E117" s="9">
        <v>0</v>
      </c>
      <c r="F117" s="9">
        <v>0</v>
      </c>
      <c r="G117" s="8">
        <f t="shared" ref="G117" si="17">E117+F117</f>
        <v>0</v>
      </c>
      <c r="H117" s="9">
        <v>0</v>
      </c>
      <c r="I117" s="9">
        <v>0</v>
      </c>
      <c r="J117" s="8">
        <f t="shared" ref="J117" si="18">I117-E117</f>
        <v>0</v>
      </c>
    </row>
    <row r="118" spans="2:10" s="26" customFormat="1" ht="16.5" x14ac:dyDescent="0.25">
      <c r="B118" s="28"/>
      <c r="C118" s="13"/>
      <c r="D118" s="23" t="s">
        <v>106</v>
      </c>
      <c r="E118" s="5"/>
      <c r="F118" s="5"/>
      <c r="G118" s="5"/>
      <c r="H118" s="5"/>
      <c r="I118" s="5"/>
      <c r="J118" s="5"/>
    </row>
    <row r="119" spans="2:10" s="26" customFormat="1" ht="9.75" customHeight="1" x14ac:dyDescent="0.25">
      <c r="B119" s="28"/>
      <c r="C119" s="13"/>
      <c r="D119" s="13" t="s">
        <v>107</v>
      </c>
      <c r="E119" s="5"/>
      <c r="F119" s="5"/>
      <c r="G119" s="5"/>
      <c r="H119" s="5"/>
      <c r="I119" s="5"/>
      <c r="J119" s="5"/>
    </row>
    <row r="120" spans="2:10" s="26" customFormat="1" ht="9.75" customHeight="1" x14ac:dyDescent="0.25">
      <c r="B120" s="28"/>
      <c r="C120" s="13"/>
      <c r="D120" s="13" t="s">
        <v>108</v>
      </c>
      <c r="E120" s="5"/>
      <c r="F120" s="5"/>
      <c r="G120" s="5"/>
      <c r="H120" s="5"/>
      <c r="I120" s="5"/>
      <c r="J120" s="5"/>
    </row>
    <row r="121" spans="2:10" s="26" customFormat="1" ht="24.75" x14ac:dyDescent="0.25">
      <c r="B121" s="28"/>
      <c r="C121" s="13"/>
      <c r="D121" s="23" t="s">
        <v>109</v>
      </c>
      <c r="E121" s="5"/>
      <c r="F121" s="5"/>
      <c r="G121" s="5"/>
      <c r="H121" s="5"/>
      <c r="I121" s="5"/>
      <c r="J121" s="5"/>
    </row>
    <row r="122" spans="2:10" s="26" customFormat="1" ht="9.75" customHeight="1" x14ac:dyDescent="0.25">
      <c r="B122" s="28"/>
      <c r="C122" s="13"/>
      <c r="D122" s="13" t="s">
        <v>110</v>
      </c>
      <c r="E122" s="5"/>
      <c r="F122" s="5"/>
      <c r="G122" s="5"/>
      <c r="H122" s="5"/>
      <c r="I122" s="5"/>
      <c r="J122" s="5"/>
    </row>
    <row r="123" spans="2:10" s="26" customFormat="1" ht="16.5" x14ac:dyDescent="0.25">
      <c r="B123" s="28"/>
      <c r="C123" s="13"/>
      <c r="D123" s="23" t="s">
        <v>111</v>
      </c>
      <c r="E123" s="5"/>
      <c r="F123" s="5"/>
      <c r="G123" s="5"/>
      <c r="H123" s="5"/>
      <c r="I123" s="5"/>
      <c r="J123" s="5"/>
    </row>
    <row r="124" spans="2:10" s="26" customFormat="1" ht="16.5" x14ac:dyDescent="0.25">
      <c r="B124" s="28"/>
      <c r="C124" s="13"/>
      <c r="D124" s="23" t="s">
        <v>112</v>
      </c>
      <c r="E124" s="5"/>
      <c r="F124" s="5"/>
      <c r="G124" s="5"/>
      <c r="H124" s="5"/>
      <c r="I124" s="5"/>
      <c r="J124" s="5"/>
    </row>
    <row r="125" spans="2:10" s="26" customFormat="1" ht="16.5" x14ac:dyDescent="0.25">
      <c r="B125" s="28"/>
      <c r="C125" s="13"/>
      <c r="D125" s="23" t="s">
        <v>113</v>
      </c>
      <c r="E125" s="5"/>
      <c r="F125" s="5"/>
      <c r="G125" s="5"/>
      <c r="H125" s="5"/>
      <c r="I125" s="5"/>
      <c r="J125" s="5"/>
    </row>
    <row r="126" spans="2:10" s="26" customFormat="1" ht="9.75" customHeight="1" x14ac:dyDescent="0.25">
      <c r="B126" s="28"/>
      <c r="C126" s="31" t="s">
        <v>114</v>
      </c>
      <c r="D126" s="32"/>
      <c r="E126" s="9">
        <v>0</v>
      </c>
      <c r="F126" s="9">
        <v>0</v>
      </c>
      <c r="G126" s="8">
        <f t="shared" ref="G126" si="19">E126+F126</f>
        <v>0</v>
      </c>
      <c r="H126" s="9">
        <v>0</v>
      </c>
      <c r="I126" s="9">
        <v>0</v>
      </c>
      <c r="J126" s="8">
        <f t="shared" ref="J126" si="20">I126-E126</f>
        <v>0</v>
      </c>
    </row>
    <row r="127" spans="2:10" s="26" customFormat="1" ht="9.75" customHeight="1" x14ac:dyDescent="0.25">
      <c r="B127" s="28"/>
      <c r="C127" s="13"/>
      <c r="D127" s="13" t="s">
        <v>115</v>
      </c>
      <c r="E127" s="5"/>
      <c r="F127" s="5"/>
      <c r="G127" s="5"/>
      <c r="H127" s="5"/>
      <c r="I127" s="5"/>
      <c r="J127" s="5"/>
    </row>
    <row r="128" spans="2:10" s="26" customFormat="1" ht="9.75" customHeight="1" x14ac:dyDescent="0.25">
      <c r="B128" s="28"/>
      <c r="C128" s="13"/>
      <c r="D128" s="13" t="s">
        <v>116</v>
      </c>
      <c r="E128" s="5"/>
      <c r="F128" s="5"/>
      <c r="G128" s="5"/>
      <c r="H128" s="5"/>
      <c r="I128" s="5"/>
      <c r="J128" s="5"/>
    </row>
    <row r="129" spans="2:10" s="26" customFormat="1" ht="9.75" customHeight="1" x14ac:dyDescent="0.25">
      <c r="B129" s="28"/>
      <c r="C129" s="13"/>
      <c r="D129" s="13" t="s">
        <v>117</v>
      </c>
      <c r="E129" s="5"/>
      <c r="F129" s="5"/>
      <c r="G129" s="5"/>
      <c r="H129" s="5"/>
      <c r="I129" s="5"/>
      <c r="J129" s="5"/>
    </row>
    <row r="130" spans="2:10" s="26" customFormat="1" ht="9.75" customHeight="1" x14ac:dyDescent="0.25">
      <c r="B130" s="28"/>
      <c r="C130" s="13"/>
      <c r="D130" s="13" t="s">
        <v>118</v>
      </c>
      <c r="E130" s="5"/>
      <c r="F130" s="5"/>
      <c r="G130" s="5"/>
      <c r="H130" s="5"/>
      <c r="I130" s="5"/>
      <c r="J130" s="5"/>
    </row>
    <row r="131" spans="2:10" s="26" customFormat="1" ht="9.75" customHeight="1" x14ac:dyDescent="0.25">
      <c r="B131" s="28"/>
      <c r="C131" s="31" t="s">
        <v>119</v>
      </c>
      <c r="D131" s="32"/>
      <c r="E131" s="9">
        <v>0</v>
      </c>
      <c r="F131" s="9">
        <v>0</v>
      </c>
      <c r="G131" s="8">
        <f t="shared" ref="G131" si="21">E131+F131</f>
        <v>0</v>
      </c>
      <c r="H131" s="9">
        <v>0</v>
      </c>
      <c r="I131" s="9">
        <v>0</v>
      </c>
      <c r="J131" s="8">
        <f t="shared" ref="J131" si="22">I131-E131</f>
        <v>0</v>
      </c>
    </row>
    <row r="132" spans="2:10" s="26" customFormat="1" ht="16.5" x14ac:dyDescent="0.25">
      <c r="B132" s="28"/>
      <c r="C132" s="13"/>
      <c r="D132" s="23" t="s">
        <v>120</v>
      </c>
      <c r="E132" s="5"/>
      <c r="F132" s="5"/>
      <c r="G132" s="5"/>
      <c r="H132" s="5"/>
      <c r="I132" s="5"/>
      <c r="J132" s="5"/>
    </row>
    <row r="133" spans="2:10" s="26" customFormat="1" ht="9.75" customHeight="1" x14ac:dyDescent="0.25">
      <c r="B133" s="28"/>
      <c r="C133" s="13"/>
      <c r="D133" s="13" t="s">
        <v>121</v>
      </c>
      <c r="E133" s="5"/>
      <c r="F133" s="5"/>
      <c r="G133" s="5"/>
      <c r="H133" s="5"/>
      <c r="I133" s="5"/>
      <c r="J133" s="5"/>
    </row>
    <row r="134" spans="2:10" s="26" customFormat="1" ht="37.5" customHeight="1" x14ac:dyDescent="0.25">
      <c r="B134" s="28"/>
      <c r="C134" s="76" t="s">
        <v>122</v>
      </c>
      <c r="D134" s="69"/>
      <c r="E134" s="18">
        <f>E135</f>
        <v>10000000</v>
      </c>
      <c r="F134" s="18">
        <f t="shared" ref="F134:J134" si="23">F135</f>
        <v>0</v>
      </c>
      <c r="G134" s="18">
        <f t="shared" si="23"/>
        <v>10000000</v>
      </c>
      <c r="H134" s="18">
        <f t="shared" si="23"/>
        <v>0</v>
      </c>
      <c r="I134" s="18">
        <f t="shared" si="23"/>
        <v>0</v>
      </c>
      <c r="J134" s="18">
        <f t="shared" si="23"/>
        <v>-10000000</v>
      </c>
    </row>
    <row r="135" spans="2:10" s="26" customFormat="1" x14ac:dyDescent="0.25">
      <c r="B135" s="28"/>
      <c r="C135" s="19"/>
      <c r="D135" s="23" t="s">
        <v>123</v>
      </c>
      <c r="E135" s="9">
        <v>10000000</v>
      </c>
      <c r="F135" s="9"/>
      <c r="G135" s="9">
        <f>E135+F135</f>
        <v>10000000</v>
      </c>
      <c r="H135" s="9">
        <v>0</v>
      </c>
      <c r="I135" s="9">
        <v>0</v>
      </c>
      <c r="J135" s="9">
        <f>I135-E135</f>
        <v>-10000000</v>
      </c>
    </row>
    <row r="136" spans="2:10" s="26" customFormat="1" ht="9.75" customHeight="1" x14ac:dyDescent="0.25">
      <c r="B136" s="28"/>
      <c r="C136" s="77" t="s">
        <v>124</v>
      </c>
      <c r="D136" s="32"/>
      <c r="E136" s="9">
        <v>0</v>
      </c>
      <c r="F136" s="9">
        <v>0</v>
      </c>
      <c r="G136" s="8">
        <f t="shared" ref="G136" si="24">E136+F136</f>
        <v>0</v>
      </c>
      <c r="H136" s="9">
        <v>0</v>
      </c>
      <c r="I136" s="9">
        <v>0</v>
      </c>
      <c r="J136" s="8">
        <f t="shared" ref="J136" si="25">I136-E136</f>
        <v>0</v>
      </c>
    </row>
    <row r="137" spans="2:10" s="26" customFormat="1" ht="5.25" customHeight="1" x14ac:dyDescent="0.25">
      <c r="B137" s="28"/>
      <c r="C137" s="31"/>
      <c r="D137" s="32"/>
      <c r="E137" s="16"/>
      <c r="F137" s="16"/>
      <c r="G137" s="16"/>
      <c r="H137" s="16"/>
      <c r="I137" s="16"/>
      <c r="J137" s="16"/>
    </row>
    <row r="138" spans="2:10" s="26" customFormat="1" ht="25.5" customHeight="1" x14ac:dyDescent="0.25">
      <c r="B138" s="73" t="s">
        <v>125</v>
      </c>
      <c r="C138" s="78"/>
      <c r="D138" s="78"/>
      <c r="E138" s="20">
        <f>E134</f>
        <v>10000000</v>
      </c>
      <c r="F138" s="20">
        <f t="shared" ref="F138:J138" si="26">F134</f>
        <v>0</v>
      </c>
      <c r="G138" s="20">
        <f t="shared" si="26"/>
        <v>10000000</v>
      </c>
      <c r="H138" s="20">
        <f t="shared" si="26"/>
        <v>0</v>
      </c>
      <c r="I138" s="20">
        <f t="shared" si="26"/>
        <v>0</v>
      </c>
      <c r="J138" s="20">
        <f t="shared" si="26"/>
        <v>-10000000</v>
      </c>
    </row>
    <row r="139" spans="2:10" s="26" customFormat="1" ht="6" customHeight="1" x14ac:dyDescent="0.25">
      <c r="B139" s="28"/>
      <c r="C139" s="31"/>
      <c r="D139" s="32"/>
      <c r="E139" s="16"/>
      <c r="F139" s="16"/>
      <c r="G139" s="16"/>
      <c r="H139" s="16"/>
      <c r="I139" s="16"/>
      <c r="J139" s="16"/>
    </row>
    <row r="140" spans="2:10" s="26" customFormat="1" ht="10.5" customHeight="1" x14ac:dyDescent="0.25">
      <c r="B140" s="64" t="s">
        <v>126</v>
      </c>
      <c r="C140" s="64"/>
      <c r="D140" s="65"/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2:10" s="26" customFormat="1" ht="9" customHeight="1" x14ac:dyDescent="0.25">
      <c r="B141" s="28"/>
      <c r="C141" s="31" t="s">
        <v>127</v>
      </c>
      <c r="D141" s="32"/>
      <c r="E141" s="5"/>
      <c r="F141" s="5"/>
      <c r="G141" s="5"/>
      <c r="H141" s="5"/>
      <c r="I141" s="5"/>
      <c r="J141" s="5"/>
    </row>
    <row r="142" spans="2:10" s="26" customFormat="1" ht="6" customHeight="1" x14ac:dyDescent="0.25">
      <c r="B142" s="28"/>
      <c r="C142" s="31"/>
      <c r="D142" s="32"/>
      <c r="E142" s="5"/>
      <c r="F142" s="5"/>
      <c r="G142" s="5"/>
      <c r="H142" s="5"/>
      <c r="I142" s="5"/>
      <c r="J142" s="5"/>
    </row>
    <row r="143" spans="2:10" s="26" customFormat="1" ht="18.75" customHeight="1" x14ac:dyDescent="0.25">
      <c r="B143" s="75" t="s">
        <v>128</v>
      </c>
      <c r="C143" s="75"/>
      <c r="D143" s="67"/>
      <c r="E143" s="18">
        <f>E113+E138+E140</f>
        <v>946769310.65999973</v>
      </c>
      <c r="F143" s="18">
        <f>F113+F138+F140</f>
        <v>57659961.849999994</v>
      </c>
      <c r="G143" s="18">
        <f>G113+G138+G140</f>
        <v>1004429272.5099996</v>
      </c>
      <c r="H143" s="18">
        <f t="shared" ref="H143:J143" si="27">H113+H138+H140</f>
        <v>765052359.81000006</v>
      </c>
      <c r="I143" s="18">
        <f t="shared" si="27"/>
        <v>470843153.12999982</v>
      </c>
      <c r="J143" s="18">
        <f t="shared" si="27"/>
        <v>-475926157.53000003</v>
      </c>
    </row>
    <row r="144" spans="2:10" s="26" customFormat="1" ht="5.25" customHeight="1" x14ac:dyDescent="0.25">
      <c r="B144" s="28"/>
      <c r="C144" s="31"/>
      <c r="D144" s="32"/>
      <c r="E144" s="5"/>
      <c r="F144" s="5"/>
      <c r="G144" s="5"/>
      <c r="H144" s="5"/>
      <c r="I144" s="5"/>
      <c r="J144" s="5"/>
    </row>
    <row r="145" spans="2:10" s="26" customFormat="1" ht="10.5" customHeight="1" x14ac:dyDescent="0.25">
      <c r="B145" s="28"/>
      <c r="C145" s="81" t="s">
        <v>129</v>
      </c>
      <c r="D145" s="65"/>
      <c r="E145" s="5"/>
      <c r="F145" s="5"/>
      <c r="G145" s="5"/>
      <c r="H145" s="5"/>
      <c r="I145" s="5"/>
      <c r="J145" s="5"/>
    </row>
    <row r="146" spans="2:10" s="26" customFormat="1" x14ac:dyDescent="0.25">
      <c r="B146" s="28"/>
      <c r="C146" s="70" t="s">
        <v>130</v>
      </c>
      <c r="D146" s="71"/>
      <c r="E146" s="5"/>
      <c r="F146" s="5"/>
      <c r="G146" s="5"/>
      <c r="H146" s="5"/>
      <c r="I146" s="5"/>
      <c r="J146" s="5"/>
    </row>
    <row r="147" spans="2:10" s="26" customFormat="1" ht="16.5" customHeight="1" x14ac:dyDescent="0.25">
      <c r="B147" s="10"/>
      <c r="C147" s="70" t="s">
        <v>131</v>
      </c>
      <c r="D147" s="71"/>
      <c r="E147" s="5"/>
      <c r="F147" s="5"/>
      <c r="G147" s="5"/>
      <c r="H147" s="5"/>
      <c r="I147" s="5"/>
      <c r="J147" s="5"/>
    </row>
    <row r="148" spans="2:10" s="26" customFormat="1" ht="9.75" customHeight="1" x14ac:dyDescent="0.25">
      <c r="B148" s="10"/>
      <c r="C148" s="82" t="s">
        <v>132</v>
      </c>
      <c r="D148" s="83"/>
      <c r="E148" s="5"/>
      <c r="F148" s="5"/>
      <c r="G148" s="5"/>
      <c r="H148" s="5"/>
      <c r="I148" s="5"/>
      <c r="J148" s="5"/>
    </row>
    <row r="149" spans="2:10" ht="5.25" customHeight="1" thickBot="1" x14ac:dyDescent="0.3">
      <c r="B149" s="6"/>
      <c r="C149" s="79"/>
      <c r="D149" s="80"/>
      <c r="E149" s="7"/>
      <c r="F149" s="7"/>
      <c r="G149" s="7"/>
      <c r="H149" s="7"/>
      <c r="I149" s="7"/>
      <c r="J149" s="7"/>
    </row>
    <row r="151" spans="2:10" x14ac:dyDescent="0.25">
      <c r="E151" s="4"/>
      <c r="F151" s="4"/>
      <c r="G151" s="4"/>
      <c r="H151" s="4"/>
      <c r="I151" s="4"/>
      <c r="J151" s="4"/>
    </row>
    <row r="152" spans="2:10" x14ac:dyDescent="0.25">
      <c r="E152" s="4"/>
      <c r="F152" s="4"/>
      <c r="G152" s="4"/>
      <c r="H152" s="4"/>
      <c r="I152" s="4"/>
      <c r="J152" s="4"/>
    </row>
  </sheetData>
  <mergeCells count="47">
    <mergeCell ref="C149:D149"/>
    <mergeCell ref="B143:D143"/>
    <mergeCell ref="C144:D144"/>
    <mergeCell ref="C145:D145"/>
    <mergeCell ref="C146:D146"/>
    <mergeCell ref="C147:D147"/>
    <mergeCell ref="C148:D148"/>
    <mergeCell ref="C142:D142"/>
    <mergeCell ref="B116:D116"/>
    <mergeCell ref="C117:D117"/>
    <mergeCell ref="C126:D126"/>
    <mergeCell ref="C131:D131"/>
    <mergeCell ref="C134:D134"/>
    <mergeCell ref="C136:D136"/>
    <mergeCell ref="C137:D137"/>
    <mergeCell ref="B138:D138"/>
    <mergeCell ref="C139:D139"/>
    <mergeCell ref="B140:D140"/>
    <mergeCell ref="C141:D141"/>
    <mergeCell ref="B114:D114"/>
    <mergeCell ref="C12:D12"/>
    <mergeCell ref="C13:D13"/>
    <mergeCell ref="C14:D14"/>
    <mergeCell ref="C18:D18"/>
    <mergeCell ref="C19:D19"/>
    <mergeCell ref="C89:D89"/>
    <mergeCell ref="C101:D101"/>
    <mergeCell ref="C107:D107"/>
    <mergeCell ref="C108:D108"/>
    <mergeCell ref="C110:D110"/>
    <mergeCell ref="B113:D113"/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2021-11-08T21:56:15Z</cp:lastPrinted>
  <dcterms:created xsi:type="dcterms:W3CDTF">2021-11-08T20:19:42Z</dcterms:created>
  <dcterms:modified xsi:type="dcterms:W3CDTF">2022-10-25T14:55:00Z</dcterms:modified>
</cp:coreProperties>
</file>