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Norma\Desktop\2DO. TRIM\2do. Trim Disciplina Financiera\"/>
    </mc:Choice>
  </mc:AlternateContent>
  <xr:revisionPtr revIDLastSave="0" documentId="13_ncr:1_{9C928EFF-29C5-4C0D-B5E9-F2D7EACA60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5" sheetId="2" r:id="rId1"/>
  </sheets>
  <definedNames>
    <definedName name="_xlnm.Print_Titles" localSheetId="0">'LDF-5'!$1:$8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2" l="1"/>
  <c r="G89" i="2"/>
  <c r="J138" i="2"/>
  <c r="J137" i="2" s="1"/>
  <c r="J141" i="2" s="1"/>
  <c r="G138" i="2"/>
  <c r="G137" i="2" s="1"/>
  <c r="G141" i="2" s="1"/>
  <c r="I137" i="2"/>
  <c r="I141" i="2" s="1"/>
  <c r="H137" i="2"/>
  <c r="H141" i="2" s="1"/>
  <c r="F137" i="2"/>
  <c r="F141" i="2" s="1"/>
  <c r="E137" i="2"/>
  <c r="E141" i="2" s="1"/>
  <c r="J91" i="2"/>
  <c r="G91" i="2"/>
  <c r="J90" i="2"/>
  <c r="G90" i="2"/>
  <c r="J88" i="2"/>
  <c r="G88" i="2"/>
  <c r="J87" i="2"/>
  <c r="G87" i="2"/>
  <c r="J86" i="2"/>
  <c r="G86" i="2"/>
  <c r="J85" i="2"/>
  <c r="G85" i="2"/>
  <c r="J84" i="2"/>
  <c r="G84" i="2"/>
  <c r="J83" i="2"/>
  <c r="G83" i="2"/>
  <c r="J82" i="2"/>
  <c r="G82" i="2"/>
  <c r="J81" i="2"/>
  <c r="G81" i="2"/>
  <c r="J80" i="2"/>
  <c r="G80" i="2"/>
  <c r="J79" i="2"/>
  <c r="G79" i="2"/>
  <c r="J78" i="2"/>
  <c r="G78" i="2"/>
  <c r="J77" i="2"/>
  <c r="G77" i="2"/>
  <c r="J76" i="2"/>
  <c r="G76" i="2"/>
  <c r="J75" i="2"/>
  <c r="G75" i="2"/>
  <c r="J74" i="2"/>
  <c r="G74" i="2"/>
  <c r="J73" i="2"/>
  <c r="G73" i="2"/>
  <c r="J72" i="2"/>
  <c r="G72" i="2"/>
  <c r="J71" i="2"/>
  <c r="G71" i="2"/>
  <c r="J70" i="2"/>
  <c r="G70" i="2"/>
  <c r="J69" i="2"/>
  <c r="G69" i="2"/>
  <c r="J68" i="2"/>
  <c r="G68" i="2"/>
  <c r="J67" i="2"/>
  <c r="G67" i="2"/>
  <c r="J66" i="2"/>
  <c r="G66" i="2"/>
  <c r="J65" i="2"/>
  <c r="G65" i="2"/>
  <c r="J64" i="2"/>
  <c r="G64" i="2"/>
  <c r="J63" i="2"/>
  <c r="G63" i="2"/>
  <c r="J62" i="2"/>
  <c r="G62" i="2"/>
  <c r="J61" i="2"/>
  <c r="G61" i="2"/>
  <c r="J60" i="2"/>
  <c r="G60" i="2"/>
  <c r="J59" i="2"/>
  <c r="G59" i="2"/>
  <c r="J58" i="2"/>
  <c r="G58" i="2"/>
  <c r="J57" i="2"/>
  <c r="G57" i="2"/>
  <c r="J56" i="2"/>
  <c r="G56" i="2"/>
  <c r="J55" i="2"/>
  <c r="G55" i="2"/>
  <c r="J54" i="2"/>
  <c r="G54" i="2"/>
  <c r="J53" i="2"/>
  <c r="G53" i="2"/>
  <c r="J52" i="2"/>
  <c r="G52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G45" i="2"/>
  <c r="J44" i="2"/>
  <c r="G44" i="2"/>
  <c r="J43" i="2"/>
  <c r="G43" i="2"/>
  <c r="J42" i="2"/>
  <c r="G42" i="2"/>
  <c r="J41" i="2"/>
  <c r="G41" i="2"/>
  <c r="J40" i="2"/>
  <c r="G40" i="2"/>
  <c r="J39" i="2"/>
  <c r="G39" i="2"/>
  <c r="J38" i="2"/>
  <c r="G38" i="2"/>
  <c r="J37" i="2"/>
  <c r="G37" i="2"/>
  <c r="J36" i="2"/>
  <c r="G36" i="2"/>
  <c r="J35" i="2"/>
  <c r="G35" i="2"/>
  <c r="J34" i="2"/>
  <c r="G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J26" i="2"/>
  <c r="G26" i="2"/>
  <c r="J25" i="2"/>
  <c r="G25" i="2"/>
  <c r="J24" i="2"/>
  <c r="G24" i="2"/>
  <c r="J23" i="2"/>
  <c r="G23" i="2"/>
  <c r="J22" i="2"/>
  <c r="G22" i="2"/>
  <c r="J21" i="2"/>
  <c r="G21" i="2"/>
  <c r="J20" i="2"/>
  <c r="G20" i="2"/>
  <c r="G19" i="2" s="1"/>
  <c r="I19" i="2"/>
  <c r="H19" i="2"/>
  <c r="F19" i="2"/>
  <c r="E19" i="2"/>
  <c r="J17" i="2"/>
  <c r="G17" i="2"/>
  <c r="J16" i="2"/>
  <c r="G16" i="2"/>
  <c r="J15" i="2"/>
  <c r="G15" i="2"/>
  <c r="G14" i="2" s="1"/>
  <c r="I14" i="2"/>
  <c r="H14" i="2"/>
  <c r="F14" i="2"/>
  <c r="E14" i="2"/>
  <c r="F116" i="2" l="1"/>
  <c r="F146" i="2" s="1"/>
  <c r="E116" i="2"/>
  <c r="E146" i="2" s="1"/>
  <c r="J19" i="2"/>
  <c r="J14" i="2"/>
  <c r="H116" i="2"/>
  <c r="H146" i="2" s="1"/>
  <c r="I116" i="2"/>
  <c r="I146" i="2" s="1"/>
  <c r="G116" i="2"/>
  <c r="G146" i="2" s="1"/>
  <c r="J116" i="2" l="1"/>
  <c r="J146" i="2" s="1"/>
</calcChain>
</file>

<file path=xl/sharedStrings.xml><?xml version="1.0" encoding="utf-8"?>
<sst xmlns="http://schemas.openxmlformats.org/spreadsheetml/2006/main" count="151" uniqueCount="151">
  <si>
    <t>NOMBRE DEL ENTE: COMISIÓN DE AGUA POTABLE Y ALCANTARILLADO DEL MUNICIPIO DE ACAPULCO</t>
  </si>
  <si>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</si>
  <si>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</si>
  <si>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</si>
  <si>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</si>
  <si>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</si>
  <si>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</si>
  <si>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</si>
  <si>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</si>
  <si>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</si>
  <si>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</si>
  <si>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</si>
  <si>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</si>
  <si>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</si>
  <si>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</si>
  <si>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</si>
  <si>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</si>
  <si>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</si>
  <si>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</si>
  <si>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</si>
  <si>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</si>
  <si>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</si>
  <si>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</si>
  <si>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</si>
  <si>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</si>
  <si>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</si>
  <si>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</si>
  <si>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</si>
  <si>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</si>
  <si>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</si>
  <si>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</si>
  <si>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</si>
  <si>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</si>
  <si>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</si>
  <si>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</si>
  <si>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</si>
  <si>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</si>
  <si>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</si>
  <si>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</si>
  <si>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</si>
  <si>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</si>
  <si>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</si>
  <si>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</si>
  <si>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</si>
  <si>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</si>
  <si>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</si>
  <si>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</si>
  <si>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</si>
  <si>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</si>
  <si>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</si>
  <si>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</si>
  <si>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</si>
  <si>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</si>
  <si>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</si>
  <si>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</si>
  <si>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</si>
  <si>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</si>
  <si>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</si>
  <si>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</si>
  <si>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</si>
  <si>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</si>
  <si>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</si>
  <si>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</si>
  <si>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</si>
  <si>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</si>
  <si>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</si>
  <si>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</si>
  <si>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</si>
  <si>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</si>
  <si>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</si>
  <si>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LDF-5</t>
  </si>
  <si>
    <t>Concepto                                                                                                                                            (c)</t>
  </si>
  <si>
    <t>Diferencia                                                     (e)</t>
  </si>
  <si>
    <t>Estimado (d)</t>
  </si>
  <si>
    <t>Otros Redondeos</t>
  </si>
  <si>
    <t>Intereses Ganados Cta. Corriente</t>
  </si>
  <si>
    <t>Intereses Ganados por Inversión</t>
  </si>
  <si>
    <t>Servcios Agua Potable tasa 0%</t>
  </si>
  <si>
    <t>Servcios Agua Potable tasa 16%</t>
  </si>
  <si>
    <t>Servcios de Alcantarillado tasa 0%</t>
  </si>
  <si>
    <t>Servcios de Alcantarillado tasa 16%</t>
  </si>
  <si>
    <t>Servcios de Saneamiento tasa 0%</t>
  </si>
  <si>
    <t>Pipas de Agua tasa 16%</t>
  </si>
  <si>
    <t>Ventas de Agua Tratada tasa 16%</t>
  </si>
  <si>
    <t>Sev. de Conexion de Agua Potable tasa 0%</t>
  </si>
  <si>
    <t>Sev de Conexion de Agua Potable tasa 16%</t>
  </si>
  <si>
    <t>Gastos de Ejecucion tasa 0%</t>
  </si>
  <si>
    <t>Gastos de Ejecucion tasa 16%</t>
  </si>
  <si>
    <t>Multas y Sanciones tasa 0%</t>
  </si>
  <si>
    <t>Recargos tasa 0%</t>
  </si>
  <si>
    <t>Reconex de Serv. Agua Potable tasa 0%</t>
  </si>
  <si>
    <t>Reconex de Serv. Agua Potable tasa 16%</t>
  </si>
  <si>
    <t>Material de Conexión 0%</t>
  </si>
  <si>
    <t>Ruptura de Concreto tasa 0%</t>
  </si>
  <si>
    <t>Ruptura de Concreto tasa 16%</t>
  </si>
  <si>
    <t>Medidor de Agua tasa 0%</t>
  </si>
  <si>
    <t>Medidor de Agua tasa 16%</t>
  </si>
  <si>
    <t>Presupuesto de Obra tasa 0%</t>
  </si>
  <si>
    <t>Presupuesto de Obra tasa 16%</t>
  </si>
  <si>
    <t>Cambio de Datos al Padron tasa 0%</t>
  </si>
  <si>
    <t>Cambio de Datos al Padron tasa 16%</t>
  </si>
  <si>
    <t>Deteccion de Fugas en Interiores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</si>
  <si>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</si>
  <si>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</si>
  <si>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</si>
  <si>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</si>
  <si>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</si>
  <si>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</si>
  <si>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Reduccion de Diametro tasa 0%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</si>
  <si>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</si>
  <si>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</si>
  <si>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</si>
  <si>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</si>
  <si>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</si>
  <si>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</si>
  <si>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</si>
  <si>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</si>
  <si>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</si>
  <si>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</si>
  <si>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</si>
  <si>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</si>
  <si>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</si>
  <si>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</si>
  <si>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</si>
  <si>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Suspencion de Toma tasa 0%</t>
  </si>
  <si>
    <t>Suspencion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</si>
  <si>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</si>
  <si>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</si>
  <si>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</si>
  <si>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</si>
  <si>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Notificacion tasa 0%</t>
  </si>
  <si>
    <t>Pago de Gafete tasa 0%</t>
  </si>
  <si>
    <t>Limpieza de Fosas Septicas 16%</t>
  </si>
  <si>
    <t>Sobrante de Caja</t>
  </si>
  <si>
    <t>20% Penalizacion por Cheque Devuelto 0%</t>
  </si>
  <si>
    <t>Derechos por Aprovechamiento de Aguas Nacionales (prodder)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</si>
  <si>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</si>
  <si>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</si>
  <si>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</si>
  <si>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</si>
  <si>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</si>
  <si>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Serv de con. de Alcantarillado tasa 0%</t>
  </si>
  <si>
    <t>Serv de con. de Alcantarillado tasa 16%</t>
  </si>
  <si>
    <t>Rev.d'Planosp'aut.d'proy.des.hab tasa 0%</t>
  </si>
  <si>
    <t>Rev.d'Planosp'aut.dproy.des.hab tasa 16%</t>
  </si>
  <si>
    <t>Superv.Obras Redes inter.d'Agua tasa 0%</t>
  </si>
  <si>
    <t>Superv.Obras Redes inter.d'Agua tasa 16%</t>
  </si>
  <si>
    <t>Devolucion de isr</t>
  </si>
  <si>
    <t>Recuperación de  Seguros</t>
  </si>
  <si>
    <t xml:space="preserve">Del 1 de Enero al 30 de Junio de 2021 </t>
  </si>
  <si>
    <t>Venta de Chatarra Tasa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</si>
</sst>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3" fontId="3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3" fontId="5" fillId="0" borderId="15" xfId="1" applyFont="1" applyBorder="1" applyAlignment="1">
      <alignment horizontal="center" vertical="center"/>
    </xf>
    <xf numFmtId="43" fontId="6" fillId="0" borderId="0" xfId="1" applyFont="1"/>
    <xf numFmtId="43" fontId="4" fillId="0" borderId="15" xfId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justify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3" fontId="3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43" fontId="8" fillId="3" borderId="22" xfId="1" applyFont="1" applyFill="1" applyBorder="1" applyAlignment="1">
      <alignment vertical="center" wrapText="1"/>
    </xf>
    <xf numFmtId="43" fontId="5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43" fontId="9" fillId="0" borderId="15" xfId="0" applyNumberFormat="1" applyFont="1" applyBorder="1" applyAlignment="1">
      <alignment vertical="center"/>
    </xf>
    <xf numFmtId="43" fontId="0" fillId="0" borderId="0" xfId="0" applyNumberFormat="1"/>
    <xf numFmtId="43" fontId="9" fillId="0" borderId="15" xfId="0" applyNumberFormat="1" applyFont="1" applyBorder="1" applyAlignment="1">
      <alignment horizontal="justify" vertical="center"/>
    </xf>
    <xf numFmtId="43" fontId="9" fillId="0" borderId="15" xfId="0" applyNumberFormat="1" applyFont="1" applyBorder="1" applyAlignment="1">
      <alignment horizontal="center" vertical="center"/>
    </xf>
    <xf numFmtId="43" fontId="9" fillId="0" borderId="15" xfId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153</xdr:row>
      <xdr:rowOff>73717</xdr:rowOff>
    </xdr:from>
    <xdr:to>
      <xdr:col>3</xdr:col>
      <xdr:colOff>1552575</xdr:colOff>
      <xdr:row>158</xdr:row>
      <xdr:rowOff>35616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1581167"/>
          <a:ext cx="1943100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1832113</xdr:colOff>
      <xdr:row>153</xdr:row>
      <xdr:rowOff>83241</xdr:rowOff>
    </xdr:from>
    <xdr:to>
      <xdr:col>5</xdr:col>
      <xdr:colOff>666750</xdr:colOff>
      <xdr:row>158</xdr:row>
      <xdr:rowOff>45140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22638" y="21590691"/>
          <a:ext cx="2082662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Ma. Del Rosario Marchán Radilla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Encargada de la Dirección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750818</xdr:colOff>
      <xdr:row>153</xdr:row>
      <xdr:rowOff>73716</xdr:rowOff>
    </xdr:from>
    <xdr:to>
      <xdr:col>7</xdr:col>
      <xdr:colOff>542925</xdr:colOff>
      <xdr:row>158</xdr:row>
      <xdr:rowOff>35615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9368" y="21581166"/>
          <a:ext cx="1735207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705264</xdr:colOff>
      <xdr:row>153</xdr:row>
      <xdr:rowOff>76200</xdr:rowOff>
    </xdr:from>
    <xdr:to>
      <xdr:col>9</xdr:col>
      <xdr:colOff>642316</xdr:colOff>
      <xdr:row>158</xdr:row>
      <xdr:rowOff>38099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86914" y="21583650"/>
          <a:ext cx="1861102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6"/>
  <sheetViews>
    <sheetView tabSelected="1" topLeftCell="A118" workbookViewId="0">
      <selection activeCell="M131" sqref="M131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  <col min="11" max="11" width="12.7109375" customWidth="1"/>
  </cols>
  <sheetData>
    <row r="1" spans="2:10" ht="18" customHeight="1" thickBot="1" x14ac:dyDescent="0.3">
      <c r="I1" s="48" t="s">
        <v>70</v>
      </c>
      <c r="J1" s="48"/>
    </row>
    <row r="2" spans="2:10" ht="17.25" customHeight="1" x14ac:dyDescent="0.25">
      <c r="B2" s="49" t="s">
        <v>0</v>
      </c>
      <c r="C2" s="50"/>
      <c r="D2" s="50"/>
      <c r="E2" s="50"/>
      <c r="F2" s="50"/>
      <c r="G2" s="50"/>
      <c r="H2" s="50"/>
      <c r="I2" s="50"/>
      <c r="J2" s="51"/>
    </row>
    <row r="3" spans="2:10" ht="15" customHeight="1" x14ac:dyDescent="0.25">
      <c r="B3" s="52" t="s">
        <v>1</v>
      </c>
      <c r="C3" s="53"/>
      <c r="D3" s="53"/>
      <c r="E3" s="53"/>
      <c r="F3" s="53"/>
      <c r="G3" s="53"/>
      <c r="H3" s="53"/>
      <c r="I3" s="53"/>
      <c r="J3" s="54"/>
    </row>
    <row r="4" spans="2:10" ht="12.75" customHeight="1" x14ac:dyDescent="0.25">
      <c r="B4" s="52" t="s">
        <v>149</v>
      </c>
      <c r="C4" s="53"/>
      <c r="D4" s="53"/>
      <c r="E4" s="53"/>
      <c r="F4" s="53"/>
      <c r="G4" s="53"/>
      <c r="H4" s="53"/>
      <c r="I4" s="53"/>
      <c r="J4" s="54"/>
    </row>
    <row r="5" spans="2:10" ht="16.5" customHeight="1" thickBot="1" x14ac:dyDescent="0.3">
      <c r="B5" s="55" t="s">
        <v>2</v>
      </c>
      <c r="C5" s="56"/>
      <c r="D5" s="56"/>
      <c r="E5" s="56"/>
      <c r="F5" s="56"/>
      <c r="G5" s="56"/>
      <c r="H5" s="56"/>
      <c r="I5" s="56"/>
      <c r="J5" s="57"/>
    </row>
    <row r="6" spans="2:10" ht="9.75" customHeight="1" thickBot="1" x14ac:dyDescent="0.3">
      <c r="B6" s="58" t="s">
        <v>71</v>
      </c>
      <c r="C6" s="59"/>
      <c r="D6" s="60"/>
      <c r="E6" s="67" t="s">
        <v>3</v>
      </c>
      <c r="F6" s="68"/>
      <c r="G6" s="68"/>
      <c r="H6" s="68"/>
      <c r="I6" s="69"/>
      <c r="J6" s="70" t="s">
        <v>72</v>
      </c>
    </row>
    <row r="7" spans="2:10" ht="12.75" customHeight="1" x14ac:dyDescent="0.25">
      <c r="B7" s="61"/>
      <c r="C7" s="62"/>
      <c r="D7" s="63"/>
      <c r="E7" s="70" t="s">
        <v>73</v>
      </c>
      <c r="F7" s="70" t="s">
        <v>4</v>
      </c>
      <c r="G7" s="46" t="s">
        <v>5</v>
      </c>
      <c r="H7" s="46" t="s">
        <v>6</v>
      </c>
      <c r="I7" s="46" t="s">
        <v>7</v>
      </c>
      <c r="J7" s="71"/>
    </row>
    <row r="8" spans="2:10" ht="11.25" customHeight="1" thickBot="1" x14ac:dyDescent="0.3">
      <c r="B8" s="64"/>
      <c r="C8" s="65"/>
      <c r="D8" s="66"/>
      <c r="E8" s="72"/>
      <c r="F8" s="72"/>
      <c r="G8" s="47"/>
      <c r="H8" s="47"/>
      <c r="I8" s="47"/>
      <c r="J8" s="72"/>
    </row>
    <row r="9" spans="2:10" ht="15" customHeight="1" x14ac:dyDescent="0.25">
      <c r="B9" s="28" t="s">
        <v>8</v>
      </c>
      <c r="C9" s="28"/>
      <c r="D9" s="28"/>
      <c r="E9" s="22"/>
      <c r="F9" s="22"/>
      <c r="G9" s="22"/>
      <c r="H9" s="22"/>
      <c r="I9" s="22"/>
      <c r="J9" s="22"/>
    </row>
    <row r="10" spans="2:10" ht="9.75" customHeight="1" x14ac:dyDescent="0.25">
      <c r="B10" s="2"/>
      <c r="C10" s="29" t="s">
        <v>9</v>
      </c>
      <c r="D10" s="30"/>
      <c r="E10" s="8"/>
      <c r="F10" s="8"/>
      <c r="G10" s="8"/>
      <c r="H10" s="8"/>
      <c r="I10" s="8"/>
      <c r="J10" s="8"/>
    </row>
    <row r="11" spans="2:10" ht="9.75" customHeight="1" x14ac:dyDescent="0.25">
      <c r="B11" s="2"/>
      <c r="C11" s="29" t="s">
        <v>10</v>
      </c>
      <c r="D11" s="30"/>
      <c r="E11" s="8"/>
      <c r="F11" s="8"/>
      <c r="G11" s="8"/>
      <c r="H11" s="8"/>
      <c r="I11" s="8"/>
      <c r="J11" s="8"/>
    </row>
    <row r="12" spans="2:10" ht="9.75" customHeight="1" x14ac:dyDescent="0.25">
      <c r="B12" s="2"/>
      <c r="C12" s="29" t="s">
        <v>11</v>
      </c>
      <c r="D12" s="30"/>
      <c r="E12" s="8"/>
      <c r="F12" s="8"/>
      <c r="G12" s="8"/>
      <c r="H12" s="8"/>
      <c r="I12" s="8"/>
      <c r="J12" s="8"/>
    </row>
    <row r="13" spans="2:10" ht="9.75" customHeight="1" x14ac:dyDescent="0.25">
      <c r="B13" s="2"/>
      <c r="C13" s="29" t="s">
        <v>12</v>
      </c>
      <c r="D13" s="30"/>
      <c r="E13" s="8"/>
      <c r="F13" s="8"/>
      <c r="G13" s="8"/>
      <c r="H13" s="8"/>
      <c r="I13" s="8"/>
      <c r="J13" s="8"/>
    </row>
    <row r="14" spans="2:10" ht="12.75" customHeight="1" x14ac:dyDescent="0.25">
      <c r="B14" s="2"/>
      <c r="C14" s="44" t="s">
        <v>13</v>
      </c>
      <c r="D14" s="28"/>
      <c r="E14" s="23">
        <f>SUM(E15:E17)</f>
        <v>1411060</v>
      </c>
      <c r="F14" s="23">
        <f t="shared" ref="F14:J14" si="0">SUM(F15:F17)</f>
        <v>0</v>
      </c>
      <c r="G14" s="23">
        <f t="shared" si="0"/>
        <v>1411060</v>
      </c>
      <c r="H14" s="23">
        <f t="shared" si="0"/>
        <v>424880.20999999996</v>
      </c>
      <c r="I14" s="23">
        <f t="shared" si="0"/>
        <v>424880.20999999996</v>
      </c>
      <c r="J14" s="23">
        <f t="shared" si="0"/>
        <v>-986179.79</v>
      </c>
    </row>
    <row r="15" spans="2:10" ht="9.75" customHeight="1" x14ac:dyDescent="0.25">
      <c r="B15" s="2"/>
      <c r="C15" s="12"/>
      <c r="D15" s="15" t="s">
        <v>74</v>
      </c>
      <c r="E15" s="3">
        <v>211060</v>
      </c>
      <c r="F15" s="3"/>
      <c r="G15" s="3">
        <f>E15+F15</f>
        <v>211060</v>
      </c>
      <c r="H15" s="3">
        <v>8727.3400000000038</v>
      </c>
      <c r="I15" s="3">
        <v>8727.34</v>
      </c>
      <c r="J15" s="3">
        <f>I15-E15</f>
        <v>-202332.66</v>
      </c>
    </row>
    <row r="16" spans="2:10" ht="9.75" customHeight="1" x14ac:dyDescent="0.25">
      <c r="B16" s="2"/>
      <c r="C16" s="12"/>
      <c r="D16" s="15" t="s">
        <v>75</v>
      </c>
      <c r="E16" s="3">
        <v>120000</v>
      </c>
      <c r="F16" s="3"/>
      <c r="G16" s="3">
        <f>E16+F16</f>
        <v>120000</v>
      </c>
      <c r="H16" s="3">
        <v>16342.45</v>
      </c>
      <c r="I16" s="3">
        <v>16342.45</v>
      </c>
      <c r="J16" s="3">
        <f t="shared" ref="J16:J17" si="1">I16-E16</f>
        <v>-103657.55</v>
      </c>
    </row>
    <row r="17" spans="2:10" ht="9.75" customHeight="1" x14ac:dyDescent="0.25">
      <c r="B17" s="2"/>
      <c r="C17" s="12"/>
      <c r="D17" s="15" t="s">
        <v>76</v>
      </c>
      <c r="E17" s="3">
        <v>1080000</v>
      </c>
      <c r="F17" s="3"/>
      <c r="G17" s="3">
        <f>E17+F17</f>
        <v>1080000</v>
      </c>
      <c r="H17" s="3">
        <v>399810.42</v>
      </c>
      <c r="I17" s="3">
        <v>399810.42</v>
      </c>
      <c r="J17" s="3">
        <f t="shared" si="1"/>
        <v>-680189.58000000007</v>
      </c>
    </row>
    <row r="18" spans="2:10" ht="9.75" customHeight="1" x14ac:dyDescent="0.25">
      <c r="B18" s="2"/>
      <c r="C18" s="29" t="s">
        <v>14</v>
      </c>
      <c r="D18" s="30"/>
      <c r="E18" s="8"/>
      <c r="F18" s="8"/>
      <c r="G18" s="8"/>
      <c r="H18" s="8"/>
      <c r="I18" s="8"/>
      <c r="J18" s="8"/>
    </row>
    <row r="19" spans="2:10" ht="22.5" customHeight="1" x14ac:dyDescent="0.25">
      <c r="B19" s="2"/>
      <c r="C19" s="45" t="s">
        <v>15</v>
      </c>
      <c r="D19" s="41"/>
      <c r="E19" s="23">
        <f t="shared" ref="E19:J19" si="2">SUM(E20:E91)</f>
        <v>926083306.99000025</v>
      </c>
      <c r="F19" s="23">
        <f t="shared" si="2"/>
        <v>41381.4</v>
      </c>
      <c r="G19" s="23">
        <f t="shared" si="2"/>
        <v>926124688.39000022</v>
      </c>
      <c r="H19" s="23">
        <f t="shared" si="2"/>
        <v>424694765.66000003</v>
      </c>
      <c r="I19" s="23">
        <f t="shared" si="2"/>
        <v>214265471.68999994</v>
      </c>
      <c r="J19" s="23">
        <f t="shared" si="2"/>
        <v>-711817835.29999995</v>
      </c>
    </row>
    <row r="20" spans="2:10" ht="9.75" customHeight="1" x14ac:dyDescent="0.25">
      <c r="B20" s="2"/>
      <c r="C20" s="12"/>
      <c r="D20" s="15" t="s">
        <v>77</v>
      </c>
      <c r="E20" s="16">
        <v>447086396.31999999</v>
      </c>
      <c r="F20" s="3"/>
      <c r="G20" s="17">
        <f>E20+F20</f>
        <v>447086396.31999999</v>
      </c>
      <c r="H20" s="3">
        <v>213526025.82000002</v>
      </c>
      <c r="I20" s="3">
        <v>99882586.180000007</v>
      </c>
      <c r="J20" s="3">
        <f t="shared" ref="J20:J83" si="3">I20-E20</f>
        <v>-347203810.13999999</v>
      </c>
    </row>
    <row r="21" spans="2:10" ht="9.75" customHeight="1" x14ac:dyDescent="0.25">
      <c r="B21" s="2"/>
      <c r="C21" s="12"/>
      <c r="D21" s="15" t="s">
        <v>78</v>
      </c>
      <c r="E21" s="3">
        <v>284914353.62000006</v>
      </c>
      <c r="F21" s="3"/>
      <c r="G21" s="3">
        <f t="shared" ref="G21:G84" si="4">E21+F21</f>
        <v>284914353.62000006</v>
      </c>
      <c r="H21" s="3">
        <v>124386194.95</v>
      </c>
      <c r="I21" s="3">
        <v>66486421.630000003</v>
      </c>
      <c r="J21" s="3">
        <f t="shared" si="3"/>
        <v>-218427931.99000007</v>
      </c>
    </row>
    <row r="22" spans="2:10" ht="9.75" customHeight="1" x14ac:dyDescent="0.25">
      <c r="B22" s="2"/>
      <c r="C22" s="12"/>
      <c r="D22" s="15" t="s">
        <v>79</v>
      </c>
      <c r="E22" s="3">
        <v>58462422.299999997</v>
      </c>
      <c r="F22" s="3"/>
      <c r="G22" s="3">
        <f t="shared" si="4"/>
        <v>58462422.299999997</v>
      </c>
      <c r="H22" s="3">
        <v>26369661.109999999</v>
      </c>
      <c r="I22" s="3">
        <v>11842305.66</v>
      </c>
      <c r="J22" s="3">
        <f t="shared" si="3"/>
        <v>-46620116.640000001</v>
      </c>
    </row>
    <row r="23" spans="2:10" ht="9.75" customHeight="1" x14ac:dyDescent="0.25">
      <c r="B23" s="2"/>
      <c r="C23" s="12"/>
      <c r="D23" s="15" t="s">
        <v>80</v>
      </c>
      <c r="E23" s="3">
        <v>47196269.860000007</v>
      </c>
      <c r="F23" s="3"/>
      <c r="G23" s="3">
        <f t="shared" si="4"/>
        <v>47196269.860000007</v>
      </c>
      <c r="H23" s="3">
        <v>20665065.850000001</v>
      </c>
      <c r="I23" s="3">
        <v>11166898.539999999</v>
      </c>
      <c r="J23" s="3">
        <f t="shared" si="3"/>
        <v>-36029371.320000008</v>
      </c>
    </row>
    <row r="24" spans="2:10" ht="9.75" customHeight="1" x14ac:dyDescent="0.25">
      <c r="B24" s="2"/>
      <c r="C24" s="12"/>
      <c r="D24" s="15" t="s">
        <v>81</v>
      </c>
      <c r="E24" s="3">
        <v>21413791.060000002</v>
      </c>
      <c r="F24" s="3"/>
      <c r="G24" s="3">
        <f t="shared" si="4"/>
        <v>21413791.060000002</v>
      </c>
      <c r="H24" s="3">
        <v>9406200.6400000006</v>
      </c>
      <c r="I24" s="3">
        <v>4603295.75</v>
      </c>
      <c r="J24" s="3">
        <f t="shared" si="3"/>
        <v>-16810495.310000002</v>
      </c>
    </row>
    <row r="25" spans="2:10" ht="9.75" customHeight="1" x14ac:dyDescent="0.25">
      <c r="B25" s="2"/>
      <c r="C25" s="12"/>
      <c r="D25" s="15" t="s">
        <v>136</v>
      </c>
      <c r="E25" s="3">
        <v>3000000</v>
      </c>
      <c r="F25" s="3"/>
      <c r="G25" s="3">
        <f t="shared" si="4"/>
        <v>3000000</v>
      </c>
      <c r="H25" s="3">
        <v>5646415.4900000002</v>
      </c>
      <c r="I25" s="3">
        <v>5646415.4900000002</v>
      </c>
      <c r="J25" s="3">
        <f t="shared" si="3"/>
        <v>2646415.4900000002</v>
      </c>
    </row>
    <row r="26" spans="2:10" ht="9.75" customHeight="1" x14ac:dyDescent="0.25">
      <c r="B26" s="2"/>
      <c r="C26" s="12"/>
      <c r="D26" s="15" t="s">
        <v>137</v>
      </c>
      <c r="E26" s="3">
        <v>5916908.8800000018</v>
      </c>
      <c r="F26" s="3"/>
      <c r="G26" s="3">
        <f t="shared" si="4"/>
        <v>5916908.8800000018</v>
      </c>
      <c r="H26" s="3">
        <v>2987745.04</v>
      </c>
      <c r="I26" s="3">
        <v>70690.600000000006</v>
      </c>
      <c r="J26" s="3">
        <f t="shared" si="3"/>
        <v>-5846218.2800000021</v>
      </c>
    </row>
    <row r="27" spans="2:10" ht="9.75" customHeight="1" x14ac:dyDescent="0.25">
      <c r="B27" s="2"/>
      <c r="C27" s="12"/>
      <c r="D27" s="15" t="s">
        <v>138</v>
      </c>
      <c r="E27" s="3">
        <v>647814.15999999992</v>
      </c>
      <c r="F27" s="3"/>
      <c r="G27" s="3">
        <f t="shared" si="4"/>
        <v>647814.15999999992</v>
      </c>
      <c r="H27" s="3">
        <v>210029.70999999996</v>
      </c>
      <c r="I27" s="3">
        <v>210029.70999999996</v>
      </c>
      <c r="J27" s="3">
        <f t="shared" si="3"/>
        <v>-437784.44999999995</v>
      </c>
    </row>
    <row r="28" spans="2:10" ht="9.75" customHeight="1" x14ac:dyDescent="0.25">
      <c r="B28" s="2"/>
      <c r="C28" s="12"/>
      <c r="D28" s="15" t="s">
        <v>139</v>
      </c>
      <c r="E28" s="3">
        <v>37080.090000000004</v>
      </c>
      <c r="F28" s="3"/>
      <c r="G28" s="3">
        <f t="shared" si="4"/>
        <v>37080.090000000004</v>
      </c>
      <c r="H28" s="3">
        <v>19612.379999999997</v>
      </c>
      <c r="I28" s="3">
        <v>19612.379999999997</v>
      </c>
      <c r="J28" s="3">
        <f t="shared" si="3"/>
        <v>-17467.710000000006</v>
      </c>
    </row>
    <row r="29" spans="2:10" ht="9.75" customHeight="1" x14ac:dyDescent="0.25">
      <c r="B29" s="2"/>
      <c r="C29" s="12"/>
      <c r="D29" s="15" t="s">
        <v>140</v>
      </c>
      <c r="E29" s="3">
        <v>744797.31999999983</v>
      </c>
      <c r="F29" s="3"/>
      <c r="G29" s="3">
        <f t="shared" si="4"/>
        <v>744797.31999999983</v>
      </c>
      <c r="H29" s="3">
        <v>626698.05000000005</v>
      </c>
      <c r="I29" s="3">
        <v>626698.05000000005</v>
      </c>
      <c r="J29" s="3">
        <f t="shared" si="3"/>
        <v>-118099.26999999979</v>
      </c>
    </row>
    <row r="30" spans="2:10" ht="9.75" customHeight="1" x14ac:dyDescent="0.25">
      <c r="B30" s="2"/>
      <c r="C30" s="12"/>
      <c r="D30" s="15" t="s">
        <v>82</v>
      </c>
      <c r="E30" s="3">
        <v>14281197.840000002</v>
      </c>
      <c r="F30" s="3"/>
      <c r="G30" s="3">
        <f t="shared" si="4"/>
        <v>14281197.840000002</v>
      </c>
      <c r="H30" s="3">
        <v>7140598.9200000009</v>
      </c>
      <c r="I30" s="3">
        <v>0</v>
      </c>
      <c r="J30" s="3">
        <f t="shared" si="3"/>
        <v>-14281197.840000002</v>
      </c>
    </row>
    <row r="31" spans="2:10" ht="9.75" customHeight="1" x14ac:dyDescent="0.25">
      <c r="B31" s="2"/>
      <c r="C31" s="12"/>
      <c r="D31" s="15" t="s">
        <v>83</v>
      </c>
      <c r="E31" s="3">
        <v>18494.36</v>
      </c>
      <c r="F31" s="3"/>
      <c r="G31" s="3">
        <f t="shared" si="4"/>
        <v>18494.36</v>
      </c>
      <c r="H31" s="3">
        <v>4170.24</v>
      </c>
      <c r="I31" s="3">
        <v>4170.24</v>
      </c>
      <c r="J31" s="3">
        <f t="shared" si="3"/>
        <v>-14324.12</v>
      </c>
    </row>
    <row r="32" spans="2:10" ht="9.75" customHeight="1" x14ac:dyDescent="0.25">
      <c r="B32" s="2"/>
      <c r="C32" s="12"/>
      <c r="D32" s="15" t="s">
        <v>84</v>
      </c>
      <c r="E32" s="3">
        <v>3627286.81</v>
      </c>
      <c r="F32" s="3"/>
      <c r="G32" s="3">
        <f t="shared" si="4"/>
        <v>3627286.81</v>
      </c>
      <c r="H32" s="3">
        <v>2000705.38</v>
      </c>
      <c r="I32" s="3">
        <v>2000705.38</v>
      </c>
      <c r="J32" s="3">
        <f t="shared" si="3"/>
        <v>-1626581.4300000002</v>
      </c>
    </row>
    <row r="33" spans="2:10" ht="9.75" customHeight="1" x14ac:dyDescent="0.25">
      <c r="B33" s="2"/>
      <c r="C33" s="12"/>
      <c r="D33" s="15" t="s">
        <v>85</v>
      </c>
      <c r="E33" s="3">
        <v>288000</v>
      </c>
      <c r="F33" s="3"/>
      <c r="G33" s="3">
        <f t="shared" si="4"/>
        <v>288000</v>
      </c>
      <c r="H33" s="3">
        <v>135347.72999999998</v>
      </c>
      <c r="I33" s="3">
        <v>135347.72999999998</v>
      </c>
      <c r="J33" s="3">
        <f t="shared" si="3"/>
        <v>-152652.27000000002</v>
      </c>
    </row>
    <row r="34" spans="2:10" ht="9.75" customHeight="1" x14ac:dyDescent="0.25">
      <c r="B34" s="2"/>
      <c r="C34" s="12"/>
      <c r="D34" s="15" t="s">
        <v>141</v>
      </c>
      <c r="E34" s="3">
        <v>3931200</v>
      </c>
      <c r="F34" s="3"/>
      <c r="G34" s="3">
        <f t="shared" si="4"/>
        <v>3931200</v>
      </c>
      <c r="H34" s="3">
        <v>1194647.93</v>
      </c>
      <c r="I34" s="3">
        <v>1194647.93</v>
      </c>
      <c r="J34" s="3">
        <f t="shared" si="3"/>
        <v>-2736552.0700000003</v>
      </c>
    </row>
    <row r="35" spans="2:10" ht="9.75" customHeight="1" x14ac:dyDescent="0.25">
      <c r="B35" s="2"/>
      <c r="C35" s="12"/>
      <c r="D35" s="15" t="s">
        <v>142</v>
      </c>
      <c r="E35" s="3">
        <v>280800.01</v>
      </c>
      <c r="F35" s="3"/>
      <c r="G35" s="3">
        <f t="shared" si="4"/>
        <v>280800.01</v>
      </c>
      <c r="H35" s="3">
        <v>106815.09999999999</v>
      </c>
      <c r="I35" s="3">
        <v>106815.09999999999</v>
      </c>
      <c r="J35" s="3">
        <f t="shared" si="3"/>
        <v>-173984.91000000003</v>
      </c>
    </row>
    <row r="36" spans="2:10" ht="9.75" customHeight="1" x14ac:dyDescent="0.25">
      <c r="B36" s="2"/>
      <c r="C36" s="12"/>
      <c r="D36" s="15" t="s">
        <v>86</v>
      </c>
      <c r="E36" s="3">
        <v>339916.70999999996</v>
      </c>
      <c r="F36" s="3"/>
      <c r="G36" s="3">
        <f t="shared" si="4"/>
        <v>339916.70999999996</v>
      </c>
      <c r="H36" s="3">
        <v>157729.1</v>
      </c>
      <c r="I36" s="3">
        <v>157729.1</v>
      </c>
      <c r="J36" s="3">
        <f t="shared" si="3"/>
        <v>-182187.60999999996</v>
      </c>
    </row>
    <row r="37" spans="2:10" ht="9.75" customHeight="1" x14ac:dyDescent="0.25">
      <c r="B37" s="2"/>
      <c r="C37" s="12"/>
      <c r="D37" s="15" t="s">
        <v>87</v>
      </c>
      <c r="E37" s="3">
        <v>14526.939999999997</v>
      </c>
      <c r="F37" s="3"/>
      <c r="G37" s="3">
        <f t="shared" si="4"/>
        <v>14526.939999999997</v>
      </c>
      <c r="H37" s="3">
        <v>0</v>
      </c>
      <c r="I37" s="3">
        <v>0</v>
      </c>
      <c r="J37" s="3">
        <f t="shared" si="3"/>
        <v>-14526.939999999997</v>
      </c>
    </row>
    <row r="38" spans="2:10" ht="9.75" customHeight="1" x14ac:dyDescent="0.25">
      <c r="B38" s="2"/>
      <c r="C38" s="12"/>
      <c r="D38" s="15" t="s">
        <v>88</v>
      </c>
      <c r="E38" s="3">
        <v>392872.63999999996</v>
      </c>
      <c r="F38" s="3"/>
      <c r="G38" s="3">
        <f t="shared" si="4"/>
        <v>392872.63999999996</v>
      </c>
      <c r="H38" s="3">
        <v>36071.229999999996</v>
      </c>
      <c r="I38" s="3">
        <v>36071.229999999996</v>
      </c>
      <c r="J38" s="3">
        <f t="shared" si="3"/>
        <v>-356801.41</v>
      </c>
    </row>
    <row r="39" spans="2:10" ht="9.75" customHeight="1" x14ac:dyDescent="0.25">
      <c r="B39" s="2"/>
      <c r="C39" s="12"/>
      <c r="D39" s="15" t="s">
        <v>89</v>
      </c>
      <c r="E39" s="3">
        <v>6944988.4400000004</v>
      </c>
      <c r="F39" s="3"/>
      <c r="G39" s="3">
        <f t="shared" si="4"/>
        <v>6944988.4400000004</v>
      </c>
      <c r="H39" s="3">
        <v>3107568.1199999992</v>
      </c>
      <c r="I39" s="3">
        <v>3107568.1199999996</v>
      </c>
      <c r="J39" s="3">
        <f t="shared" si="3"/>
        <v>-3837420.3200000008</v>
      </c>
    </row>
    <row r="40" spans="2:10" ht="9.75" customHeight="1" x14ac:dyDescent="0.25">
      <c r="B40" s="2"/>
      <c r="C40" s="12"/>
      <c r="D40" s="15" t="s">
        <v>90</v>
      </c>
      <c r="E40" s="3">
        <v>1736081.0599999998</v>
      </c>
      <c r="F40" s="3"/>
      <c r="G40" s="3">
        <f t="shared" si="4"/>
        <v>1736081.0599999998</v>
      </c>
      <c r="H40" s="3">
        <v>296410.98</v>
      </c>
      <c r="I40" s="3">
        <v>296410.98</v>
      </c>
      <c r="J40" s="3">
        <f t="shared" si="3"/>
        <v>-1439670.0799999998</v>
      </c>
    </row>
    <row r="41" spans="2:10" ht="9.75" customHeight="1" x14ac:dyDescent="0.25">
      <c r="B41" s="2"/>
      <c r="C41" s="12"/>
      <c r="D41" s="15" t="s">
        <v>91</v>
      </c>
      <c r="E41" s="3">
        <v>240371.42</v>
      </c>
      <c r="F41" s="3"/>
      <c r="G41" s="3">
        <f t="shared" si="4"/>
        <v>240371.42</v>
      </c>
      <c r="H41" s="3">
        <v>36062.99</v>
      </c>
      <c r="I41" s="3">
        <v>36062.99</v>
      </c>
      <c r="J41" s="3">
        <f t="shared" si="3"/>
        <v>-204308.43000000002</v>
      </c>
    </row>
    <row r="42" spans="2:10" ht="9.75" customHeight="1" x14ac:dyDescent="0.25">
      <c r="B42" s="2"/>
      <c r="C42" s="12"/>
      <c r="D42" s="15" t="s">
        <v>92</v>
      </c>
      <c r="E42" s="3">
        <v>2400</v>
      </c>
      <c r="F42" s="3"/>
      <c r="G42" s="3">
        <f t="shared" si="4"/>
        <v>2400</v>
      </c>
      <c r="H42" s="3">
        <v>0</v>
      </c>
      <c r="I42" s="3">
        <v>0</v>
      </c>
      <c r="J42" s="3">
        <f t="shared" si="3"/>
        <v>-2400</v>
      </c>
    </row>
    <row r="43" spans="2:10" ht="9.75" customHeight="1" x14ac:dyDescent="0.25">
      <c r="B43" s="2"/>
      <c r="C43" s="12"/>
      <c r="D43" s="15" t="s">
        <v>93</v>
      </c>
      <c r="E43" s="3">
        <v>67180.780000000013</v>
      </c>
      <c r="F43" s="3"/>
      <c r="G43" s="3">
        <f t="shared" si="4"/>
        <v>67180.780000000013</v>
      </c>
      <c r="H43" s="3">
        <v>30450.249999999996</v>
      </c>
      <c r="I43" s="3">
        <v>30450.249999999996</v>
      </c>
      <c r="J43" s="3">
        <f t="shared" si="3"/>
        <v>-36730.530000000013</v>
      </c>
    </row>
    <row r="44" spans="2:10" ht="9.75" customHeight="1" x14ac:dyDescent="0.25">
      <c r="B44" s="2"/>
      <c r="C44" s="12"/>
      <c r="D44" s="15" t="s">
        <v>94</v>
      </c>
      <c r="E44" s="3">
        <v>15392.14</v>
      </c>
      <c r="F44" s="3"/>
      <c r="G44" s="3">
        <f t="shared" si="4"/>
        <v>15392.14</v>
      </c>
      <c r="H44" s="3">
        <v>8737.9500000000007</v>
      </c>
      <c r="I44" s="3">
        <v>8737.9500000000007</v>
      </c>
      <c r="J44" s="3">
        <f t="shared" si="3"/>
        <v>-6654.1899999999987</v>
      </c>
    </row>
    <row r="45" spans="2:10" ht="9.75" customHeight="1" x14ac:dyDescent="0.25">
      <c r="B45" s="2"/>
      <c r="C45" s="12"/>
      <c r="D45" s="15" t="s">
        <v>95</v>
      </c>
      <c r="E45" s="3">
        <v>1000000</v>
      </c>
      <c r="F45" s="3"/>
      <c r="G45" s="3">
        <f t="shared" si="4"/>
        <v>1000000</v>
      </c>
      <c r="H45" s="3">
        <v>19129.64</v>
      </c>
      <c r="I45" s="3">
        <v>19129.64</v>
      </c>
      <c r="J45" s="3">
        <f t="shared" si="3"/>
        <v>-980870.36</v>
      </c>
    </row>
    <row r="46" spans="2:10" ht="9.75" customHeight="1" x14ac:dyDescent="0.25">
      <c r="B46" s="2"/>
      <c r="C46" s="12"/>
      <c r="D46" s="15" t="s">
        <v>96</v>
      </c>
      <c r="E46" s="3">
        <v>760000</v>
      </c>
      <c r="F46" s="3"/>
      <c r="G46" s="3">
        <f t="shared" si="4"/>
        <v>760000</v>
      </c>
      <c r="H46" s="3">
        <v>68528.19</v>
      </c>
      <c r="I46" s="3">
        <v>68528.19</v>
      </c>
      <c r="J46" s="3">
        <f t="shared" si="3"/>
        <v>-691471.81</v>
      </c>
    </row>
    <row r="47" spans="2:10" ht="9.75" customHeight="1" x14ac:dyDescent="0.25">
      <c r="B47" s="2"/>
      <c r="C47" s="12"/>
      <c r="D47" s="15" t="s">
        <v>143</v>
      </c>
      <c r="E47" s="3">
        <v>42293.04</v>
      </c>
      <c r="F47" s="3"/>
      <c r="G47" s="3">
        <f t="shared" si="4"/>
        <v>42293.04</v>
      </c>
      <c r="H47" s="3">
        <v>25547.519999999997</v>
      </c>
      <c r="I47" s="3">
        <v>25547.519999999997</v>
      </c>
      <c r="J47" s="3">
        <f t="shared" si="3"/>
        <v>-16745.520000000004</v>
      </c>
    </row>
    <row r="48" spans="2:10" ht="9.75" customHeight="1" x14ac:dyDescent="0.25">
      <c r="B48" s="2"/>
      <c r="C48" s="12"/>
      <c r="D48" s="15" t="s">
        <v>144</v>
      </c>
      <c r="E48" s="3">
        <v>5576.3499999999995</v>
      </c>
      <c r="F48" s="3"/>
      <c r="G48" s="3">
        <f t="shared" si="4"/>
        <v>5576.3499999999995</v>
      </c>
      <c r="H48" s="3">
        <v>7396.5599999999995</v>
      </c>
      <c r="I48" s="3">
        <v>7396.5599999999995</v>
      </c>
      <c r="J48" s="3">
        <f t="shared" si="3"/>
        <v>1820.21</v>
      </c>
    </row>
    <row r="49" spans="2:10" ht="9.75" customHeight="1" x14ac:dyDescent="0.25">
      <c r="B49" s="2"/>
      <c r="C49" s="12"/>
      <c r="D49" s="15" t="s">
        <v>97</v>
      </c>
      <c r="E49" s="3">
        <v>95315.85</v>
      </c>
      <c r="F49" s="3"/>
      <c r="G49" s="3">
        <f t="shared" si="4"/>
        <v>95315.85</v>
      </c>
      <c r="H49" s="3">
        <v>124079.87</v>
      </c>
      <c r="I49" s="3">
        <v>124079.87</v>
      </c>
      <c r="J49" s="3">
        <f t="shared" si="3"/>
        <v>28764.01999999999</v>
      </c>
    </row>
    <row r="50" spans="2:10" ht="9.75" customHeight="1" x14ac:dyDescent="0.25">
      <c r="B50" s="2"/>
      <c r="C50" s="12"/>
      <c r="D50" s="15" t="s">
        <v>98</v>
      </c>
      <c r="E50" s="3">
        <v>40340.329999999994</v>
      </c>
      <c r="F50" s="3"/>
      <c r="G50" s="3">
        <f t="shared" si="4"/>
        <v>40340.329999999994</v>
      </c>
      <c r="H50" s="3">
        <v>85764.41</v>
      </c>
      <c r="I50" s="3">
        <v>85764.41</v>
      </c>
      <c r="J50" s="3">
        <f t="shared" si="3"/>
        <v>45424.080000000009</v>
      </c>
    </row>
    <row r="51" spans="2:10" ht="9.75" customHeight="1" x14ac:dyDescent="0.25">
      <c r="B51" s="2"/>
      <c r="C51" s="12"/>
      <c r="D51" s="15" t="s">
        <v>99</v>
      </c>
      <c r="E51" s="3">
        <v>572095.88</v>
      </c>
      <c r="F51" s="3"/>
      <c r="G51" s="3">
        <f t="shared" si="4"/>
        <v>572095.88</v>
      </c>
      <c r="H51" s="3">
        <v>272883.5</v>
      </c>
      <c r="I51" s="3">
        <v>272883.5</v>
      </c>
      <c r="J51" s="3">
        <f t="shared" si="3"/>
        <v>-299212.38</v>
      </c>
    </row>
    <row r="52" spans="2:10" ht="9.75" customHeight="1" x14ac:dyDescent="0.25">
      <c r="B52" s="2"/>
      <c r="C52" s="12"/>
      <c r="D52" s="15" t="s">
        <v>100</v>
      </c>
      <c r="E52" s="3">
        <v>38585.75</v>
      </c>
      <c r="F52" s="3"/>
      <c r="G52" s="3">
        <f t="shared" si="4"/>
        <v>38585.75</v>
      </c>
      <c r="H52" s="3">
        <v>13788.35</v>
      </c>
      <c r="I52" s="3">
        <v>13788.35</v>
      </c>
      <c r="J52" s="3">
        <f t="shared" si="3"/>
        <v>-24797.4</v>
      </c>
    </row>
    <row r="53" spans="2:10" ht="9.75" customHeight="1" x14ac:dyDescent="0.25">
      <c r="B53" s="2"/>
      <c r="C53" s="12"/>
      <c r="D53" s="15" t="s">
        <v>145</v>
      </c>
      <c r="E53" s="3">
        <v>131589.66</v>
      </c>
      <c r="F53" s="3"/>
      <c r="G53" s="3">
        <f t="shared" si="4"/>
        <v>131589.66</v>
      </c>
      <c r="H53" s="3">
        <v>63409.759999999995</v>
      </c>
      <c r="I53" s="3">
        <v>63409.759999999995</v>
      </c>
      <c r="J53" s="3">
        <f t="shared" si="3"/>
        <v>-68179.900000000009</v>
      </c>
    </row>
    <row r="54" spans="2:10" ht="9.75" customHeight="1" x14ac:dyDescent="0.25">
      <c r="B54" s="2"/>
      <c r="C54" s="12"/>
      <c r="D54" s="15" t="s">
        <v>146</v>
      </c>
      <c r="E54" s="3">
        <v>2400</v>
      </c>
      <c r="F54" s="3"/>
      <c r="G54" s="3">
        <f t="shared" si="4"/>
        <v>2400</v>
      </c>
      <c r="H54" s="3">
        <v>12144.47</v>
      </c>
      <c r="I54" s="3">
        <v>12144.47</v>
      </c>
      <c r="J54" s="3">
        <f t="shared" si="3"/>
        <v>9744.4699999999993</v>
      </c>
    </row>
    <row r="55" spans="2:10" ht="9.75" customHeight="1" x14ac:dyDescent="0.25">
      <c r="B55" s="2"/>
      <c r="C55" s="12"/>
      <c r="D55" s="15" t="s">
        <v>101</v>
      </c>
      <c r="E55" s="3">
        <v>2400</v>
      </c>
      <c r="F55" s="3"/>
      <c r="G55" s="3">
        <f t="shared" si="4"/>
        <v>2400</v>
      </c>
      <c r="H55" s="3">
        <v>0</v>
      </c>
      <c r="I55" s="3">
        <v>0</v>
      </c>
      <c r="J55" s="3">
        <f t="shared" si="3"/>
        <v>-2400</v>
      </c>
    </row>
    <row r="56" spans="2:10" ht="9.75" customHeight="1" x14ac:dyDescent="0.25">
      <c r="B56" s="2"/>
      <c r="C56" s="12"/>
      <c r="D56" s="15" t="s">
        <v>102</v>
      </c>
      <c r="E56" s="3">
        <v>390173.74</v>
      </c>
      <c r="F56" s="3"/>
      <c r="G56" s="3">
        <f t="shared" si="4"/>
        <v>390173.74</v>
      </c>
      <c r="H56" s="3">
        <v>170514.58000000002</v>
      </c>
      <c r="I56" s="3">
        <v>170514.58000000002</v>
      </c>
      <c r="J56" s="3">
        <f t="shared" si="3"/>
        <v>-219659.15999999997</v>
      </c>
    </row>
    <row r="57" spans="2:10" ht="9.75" customHeight="1" x14ac:dyDescent="0.25">
      <c r="B57" s="2"/>
      <c r="C57" s="12"/>
      <c r="D57" s="15" t="s">
        <v>103</v>
      </c>
      <c r="E57" s="3">
        <v>66497.47</v>
      </c>
      <c r="F57" s="3"/>
      <c r="G57" s="3">
        <f t="shared" si="4"/>
        <v>66497.47</v>
      </c>
      <c r="H57" s="3">
        <v>28554.670000000002</v>
      </c>
      <c r="I57" s="3">
        <v>28554.670000000002</v>
      </c>
      <c r="J57" s="3">
        <f t="shared" si="3"/>
        <v>-37942.800000000003</v>
      </c>
    </row>
    <row r="58" spans="2:10" ht="9.75" customHeight="1" x14ac:dyDescent="0.25">
      <c r="B58" s="2"/>
      <c r="C58" s="12"/>
      <c r="D58" s="15" t="s">
        <v>104</v>
      </c>
      <c r="E58" s="3">
        <v>53963.15</v>
      </c>
      <c r="F58" s="3"/>
      <c r="G58" s="3">
        <f t="shared" si="4"/>
        <v>53963.15</v>
      </c>
      <c r="H58" s="3">
        <v>21558.400000000001</v>
      </c>
      <c r="I58" s="3">
        <v>21558.400000000001</v>
      </c>
      <c r="J58" s="3">
        <f t="shared" si="3"/>
        <v>-32404.75</v>
      </c>
    </row>
    <row r="59" spans="2:10" ht="9.75" customHeight="1" x14ac:dyDescent="0.25">
      <c r="B59" s="2"/>
      <c r="C59" s="12"/>
      <c r="D59" s="15" t="s">
        <v>105</v>
      </c>
      <c r="E59" s="3">
        <v>4646.9500000000007</v>
      </c>
      <c r="F59" s="3"/>
      <c r="G59" s="3">
        <f t="shared" si="4"/>
        <v>4646.9500000000007</v>
      </c>
      <c r="H59" s="3">
        <v>5836.4000000000005</v>
      </c>
      <c r="I59" s="3">
        <v>5836.4000000000005</v>
      </c>
      <c r="J59" s="3">
        <f t="shared" si="3"/>
        <v>1189.4499999999998</v>
      </c>
    </row>
    <row r="60" spans="2:10" ht="9.75" customHeight="1" x14ac:dyDescent="0.25">
      <c r="B60" s="2"/>
      <c r="C60" s="12"/>
      <c r="D60" s="15" t="s">
        <v>106</v>
      </c>
      <c r="E60" s="3">
        <v>3192993.2100000004</v>
      </c>
      <c r="F60" s="3"/>
      <c r="G60" s="3">
        <f t="shared" si="4"/>
        <v>3192993.2100000004</v>
      </c>
      <c r="H60" s="3">
        <v>1680414.2</v>
      </c>
      <c r="I60" s="3">
        <v>1680414.2</v>
      </c>
      <c r="J60" s="3">
        <f t="shared" si="3"/>
        <v>-1512579.0100000005</v>
      </c>
    </row>
    <row r="61" spans="2:10" ht="9.75" customHeight="1" x14ac:dyDescent="0.25">
      <c r="B61" s="2"/>
      <c r="C61" s="12"/>
      <c r="D61" s="15" t="s">
        <v>107</v>
      </c>
      <c r="E61" s="3">
        <v>107651.15</v>
      </c>
      <c r="F61" s="3"/>
      <c r="G61" s="3">
        <f t="shared" si="4"/>
        <v>107651.15</v>
      </c>
      <c r="H61" s="3">
        <v>52108.880000000005</v>
      </c>
      <c r="I61" s="3">
        <v>52108.880000000005</v>
      </c>
      <c r="J61" s="3">
        <f t="shared" si="3"/>
        <v>-55542.26999999999</v>
      </c>
    </row>
    <row r="62" spans="2:10" ht="9.75" customHeight="1" x14ac:dyDescent="0.25">
      <c r="B62" s="2"/>
      <c r="C62" s="12"/>
      <c r="D62" s="15" t="s">
        <v>108</v>
      </c>
      <c r="E62" s="3">
        <v>1351.2799999999997</v>
      </c>
      <c r="F62" s="3"/>
      <c r="G62" s="3">
        <f t="shared" si="4"/>
        <v>1351.2799999999997</v>
      </c>
      <c r="H62" s="3">
        <v>0</v>
      </c>
      <c r="I62" s="3">
        <v>0</v>
      </c>
      <c r="J62" s="3">
        <f t="shared" si="3"/>
        <v>-1351.2799999999997</v>
      </c>
    </row>
    <row r="63" spans="2:10" ht="9.75" customHeight="1" x14ac:dyDescent="0.25">
      <c r="B63" s="2"/>
      <c r="C63" s="12"/>
      <c r="D63" s="15" t="s">
        <v>109</v>
      </c>
      <c r="E63" s="3">
        <v>139.42999999999998</v>
      </c>
      <c r="F63" s="3"/>
      <c r="G63" s="3">
        <f t="shared" si="4"/>
        <v>139.42999999999998</v>
      </c>
      <c r="H63" s="3">
        <v>0</v>
      </c>
      <c r="I63" s="3">
        <v>0</v>
      </c>
      <c r="J63" s="3">
        <f t="shared" si="3"/>
        <v>-139.42999999999998</v>
      </c>
    </row>
    <row r="64" spans="2:10" ht="9.75" customHeight="1" x14ac:dyDescent="0.25">
      <c r="B64" s="2"/>
      <c r="C64" s="12"/>
      <c r="D64" s="15" t="s">
        <v>110</v>
      </c>
      <c r="E64" s="3">
        <v>13519.44</v>
      </c>
      <c r="F64" s="3"/>
      <c r="G64" s="3">
        <f t="shared" si="4"/>
        <v>13519.44</v>
      </c>
      <c r="H64" s="3">
        <v>2859.71</v>
      </c>
      <c r="I64" s="3">
        <v>2859.71</v>
      </c>
      <c r="J64" s="3">
        <f t="shared" si="3"/>
        <v>-10659.73</v>
      </c>
    </row>
    <row r="65" spans="2:10" ht="9.75" customHeight="1" x14ac:dyDescent="0.25">
      <c r="B65" s="2"/>
      <c r="C65" s="12"/>
      <c r="D65" s="15" t="s">
        <v>111</v>
      </c>
      <c r="E65" s="3">
        <v>2101.71</v>
      </c>
      <c r="F65" s="3"/>
      <c r="G65" s="3">
        <f t="shared" si="4"/>
        <v>2101.71</v>
      </c>
      <c r="H65" s="3">
        <v>1337.4499999999998</v>
      </c>
      <c r="I65" s="3">
        <v>1337.4499999999998</v>
      </c>
      <c r="J65" s="3">
        <f t="shared" si="3"/>
        <v>-764.26000000000022</v>
      </c>
    </row>
    <row r="66" spans="2:10" ht="9.75" customHeight="1" x14ac:dyDescent="0.25">
      <c r="B66" s="2"/>
      <c r="C66" s="12"/>
      <c r="D66" s="15" t="s">
        <v>112</v>
      </c>
      <c r="E66" s="3">
        <v>1990750.7900000003</v>
      </c>
      <c r="F66" s="3"/>
      <c r="G66" s="3">
        <f t="shared" si="4"/>
        <v>1990750.7900000003</v>
      </c>
      <c r="H66" s="3">
        <v>600661.15</v>
      </c>
      <c r="I66" s="3">
        <v>600661.15</v>
      </c>
      <c r="J66" s="3">
        <f t="shared" si="3"/>
        <v>-1390089.6400000001</v>
      </c>
    </row>
    <row r="67" spans="2:10" ht="9.75" customHeight="1" x14ac:dyDescent="0.25">
      <c r="B67" s="2"/>
      <c r="C67" s="12"/>
      <c r="D67" s="15" t="s">
        <v>113</v>
      </c>
      <c r="E67" s="3">
        <v>3535.43</v>
      </c>
      <c r="F67" s="3"/>
      <c r="G67" s="3">
        <f t="shared" si="4"/>
        <v>3535.43</v>
      </c>
      <c r="H67" s="3">
        <v>948.78</v>
      </c>
      <c r="I67" s="3">
        <v>948.78</v>
      </c>
      <c r="J67" s="3">
        <f t="shared" si="3"/>
        <v>-2586.6499999999996</v>
      </c>
    </row>
    <row r="68" spans="2:10" ht="9.75" customHeight="1" x14ac:dyDescent="0.25">
      <c r="B68" s="2"/>
      <c r="C68" s="12"/>
      <c r="D68" s="15" t="s">
        <v>114</v>
      </c>
      <c r="E68" s="3">
        <v>16034.82</v>
      </c>
      <c r="F68" s="3"/>
      <c r="G68" s="3">
        <f t="shared" si="4"/>
        <v>16034.82</v>
      </c>
      <c r="H68" s="3">
        <v>6177.9600000000009</v>
      </c>
      <c r="I68" s="3">
        <v>6177.9600000000009</v>
      </c>
      <c r="J68" s="3">
        <f t="shared" si="3"/>
        <v>-9856.8599999999988</v>
      </c>
    </row>
    <row r="69" spans="2:10" ht="9.75" customHeight="1" x14ac:dyDescent="0.25">
      <c r="B69" s="2"/>
      <c r="C69" s="12"/>
      <c r="D69" s="15" t="s">
        <v>115</v>
      </c>
      <c r="E69" s="3">
        <v>1786.4000000000003</v>
      </c>
      <c r="F69" s="3"/>
      <c r="G69" s="3">
        <f t="shared" si="4"/>
        <v>1786.4000000000003</v>
      </c>
      <c r="H69" s="3">
        <v>1908.3999999999996</v>
      </c>
      <c r="I69" s="3">
        <v>1908.3999999999996</v>
      </c>
      <c r="J69" s="3">
        <f t="shared" si="3"/>
        <v>121.99999999999932</v>
      </c>
    </row>
    <row r="70" spans="2:10" ht="9.75" customHeight="1" x14ac:dyDescent="0.25">
      <c r="B70" s="2"/>
      <c r="C70" s="12"/>
      <c r="D70" s="15" t="s">
        <v>116</v>
      </c>
      <c r="E70" s="3">
        <v>210101.33000000002</v>
      </c>
      <c r="F70" s="3"/>
      <c r="G70" s="3">
        <f t="shared" si="4"/>
        <v>210101.33000000002</v>
      </c>
      <c r="H70" s="3">
        <v>18176.97</v>
      </c>
      <c r="I70" s="3">
        <v>18176.97</v>
      </c>
      <c r="J70" s="3">
        <f t="shared" si="3"/>
        <v>-191924.36000000002</v>
      </c>
    </row>
    <row r="71" spans="2:10" ht="9.75" customHeight="1" x14ac:dyDescent="0.25">
      <c r="B71" s="2"/>
      <c r="C71" s="12"/>
      <c r="D71" s="15" t="s">
        <v>117</v>
      </c>
      <c r="E71" s="3">
        <v>494175.81999999995</v>
      </c>
      <c r="F71" s="3"/>
      <c r="G71" s="3">
        <f t="shared" si="4"/>
        <v>494175.81999999995</v>
      </c>
      <c r="H71" s="3">
        <v>265516.33999999997</v>
      </c>
      <c r="I71" s="3">
        <v>265516.33999999997</v>
      </c>
      <c r="J71" s="3">
        <f t="shared" si="3"/>
        <v>-228659.47999999998</v>
      </c>
    </row>
    <row r="72" spans="2:10" ht="9.75" customHeight="1" x14ac:dyDescent="0.25">
      <c r="B72" s="2"/>
      <c r="C72" s="12"/>
      <c r="D72" s="15" t="s">
        <v>118</v>
      </c>
      <c r="E72" s="3">
        <v>9993.8100000000013</v>
      </c>
      <c r="F72" s="3"/>
      <c r="G72" s="3">
        <f t="shared" si="4"/>
        <v>9993.8100000000013</v>
      </c>
      <c r="H72" s="3">
        <v>1113.4000000000001</v>
      </c>
      <c r="I72" s="3">
        <v>1113.4000000000001</v>
      </c>
      <c r="J72" s="3">
        <f t="shared" si="3"/>
        <v>-8880.4100000000017</v>
      </c>
    </row>
    <row r="73" spans="2:10" ht="9.75" customHeight="1" x14ac:dyDescent="0.25">
      <c r="B73" s="2"/>
      <c r="C73" s="12"/>
      <c r="D73" s="15" t="s">
        <v>119</v>
      </c>
      <c r="E73" s="3">
        <v>18563.689999999999</v>
      </c>
      <c r="F73" s="3"/>
      <c r="G73" s="3">
        <f t="shared" si="4"/>
        <v>18563.689999999999</v>
      </c>
      <c r="H73" s="3">
        <v>6008.25</v>
      </c>
      <c r="I73" s="3">
        <v>6008.25</v>
      </c>
      <c r="J73" s="3">
        <f t="shared" si="3"/>
        <v>-12555.439999999999</v>
      </c>
    </row>
    <row r="74" spans="2:10" ht="9.75" customHeight="1" x14ac:dyDescent="0.25">
      <c r="B74" s="2"/>
      <c r="C74" s="12"/>
      <c r="D74" s="15" t="s">
        <v>120</v>
      </c>
      <c r="E74" s="3">
        <v>2778.42</v>
      </c>
      <c r="F74" s="3"/>
      <c r="G74" s="3">
        <f t="shared" si="4"/>
        <v>2778.42</v>
      </c>
      <c r="H74" s="3">
        <v>511.48</v>
      </c>
      <c r="I74" s="3">
        <v>511.48</v>
      </c>
      <c r="J74" s="3">
        <f t="shared" si="3"/>
        <v>-2266.94</v>
      </c>
    </row>
    <row r="75" spans="2:10" ht="9.75" customHeight="1" x14ac:dyDescent="0.25">
      <c r="B75" s="2"/>
      <c r="C75" s="12"/>
      <c r="D75" s="15" t="s">
        <v>121</v>
      </c>
      <c r="E75" s="3">
        <v>737.56</v>
      </c>
      <c r="F75" s="3"/>
      <c r="G75" s="3">
        <f t="shared" si="4"/>
        <v>737.56</v>
      </c>
      <c r="H75" s="3">
        <v>301.42</v>
      </c>
      <c r="I75" s="3">
        <v>301.42</v>
      </c>
      <c r="J75" s="3">
        <f t="shared" si="3"/>
        <v>-436.13999999999993</v>
      </c>
    </row>
    <row r="76" spans="2:10" ht="9.75" customHeight="1" x14ac:dyDescent="0.25">
      <c r="B76" s="2"/>
      <c r="C76" s="12"/>
      <c r="D76" s="15" t="s">
        <v>122</v>
      </c>
      <c r="E76" s="3">
        <v>55437.590000000011</v>
      </c>
      <c r="F76" s="3"/>
      <c r="G76" s="3">
        <f t="shared" si="4"/>
        <v>55437.590000000011</v>
      </c>
      <c r="H76" s="3">
        <v>33955.990000000005</v>
      </c>
      <c r="I76" s="3">
        <v>33955.990000000005</v>
      </c>
      <c r="J76" s="3">
        <f t="shared" si="3"/>
        <v>-21481.600000000006</v>
      </c>
    </row>
    <row r="77" spans="2:10" ht="9.75" customHeight="1" x14ac:dyDescent="0.25">
      <c r="B77" s="2"/>
      <c r="C77" s="12"/>
      <c r="D77" s="15" t="s">
        <v>123</v>
      </c>
      <c r="E77" s="3">
        <v>14078.960000000003</v>
      </c>
      <c r="F77" s="3"/>
      <c r="G77" s="3">
        <f t="shared" si="4"/>
        <v>14078.960000000003</v>
      </c>
      <c r="H77" s="3">
        <v>24321.440000000002</v>
      </c>
      <c r="I77" s="3">
        <v>24321.440000000002</v>
      </c>
      <c r="J77" s="3">
        <f t="shared" si="3"/>
        <v>10242.48</v>
      </c>
    </row>
    <row r="78" spans="2:10" ht="9.75" customHeight="1" x14ac:dyDescent="0.25">
      <c r="B78" s="2"/>
      <c r="C78" s="12"/>
      <c r="D78" s="15" t="s">
        <v>124</v>
      </c>
      <c r="E78" s="3">
        <v>278.81</v>
      </c>
      <c r="F78" s="3"/>
      <c r="G78" s="3">
        <f t="shared" si="4"/>
        <v>278.81</v>
      </c>
      <c r="H78" s="3">
        <v>391.86</v>
      </c>
      <c r="I78" s="3">
        <v>391.86</v>
      </c>
      <c r="J78" s="3">
        <f t="shared" si="3"/>
        <v>113.05000000000001</v>
      </c>
    </row>
    <row r="79" spans="2:10" ht="9.75" customHeight="1" x14ac:dyDescent="0.25">
      <c r="B79" s="2"/>
      <c r="C79" s="12"/>
      <c r="D79" s="15" t="s">
        <v>125</v>
      </c>
      <c r="E79" s="3">
        <v>1102.44</v>
      </c>
      <c r="F79" s="3"/>
      <c r="G79" s="3">
        <f t="shared" si="4"/>
        <v>1102.44</v>
      </c>
      <c r="H79" s="3">
        <v>369.51</v>
      </c>
      <c r="I79" s="3">
        <v>369.51</v>
      </c>
      <c r="J79" s="3">
        <f t="shared" si="3"/>
        <v>-732.93000000000006</v>
      </c>
    </row>
    <row r="80" spans="2:10" ht="9.75" customHeight="1" x14ac:dyDescent="0.25">
      <c r="B80" s="2"/>
      <c r="C80" s="12"/>
      <c r="D80" s="15" t="s">
        <v>126</v>
      </c>
      <c r="E80" s="3">
        <v>3627111.4900000761</v>
      </c>
      <c r="F80" s="3"/>
      <c r="G80" s="3">
        <f t="shared" si="4"/>
        <v>3627111.4900000761</v>
      </c>
      <c r="H80" s="3">
        <v>2264978.4500000002</v>
      </c>
      <c r="I80" s="3">
        <v>2264978.4500000002</v>
      </c>
      <c r="J80" s="3">
        <f t="shared" si="3"/>
        <v>-1362133.0400000759</v>
      </c>
    </row>
    <row r="81" spans="2:10" ht="9.75" customHeight="1" x14ac:dyDescent="0.25">
      <c r="B81" s="2"/>
      <c r="C81" s="12"/>
      <c r="D81" s="15" t="s">
        <v>127</v>
      </c>
      <c r="E81" s="3">
        <v>211999.99999999997</v>
      </c>
      <c r="F81" s="3"/>
      <c r="G81" s="3">
        <f t="shared" si="4"/>
        <v>211999.99999999997</v>
      </c>
      <c r="H81" s="3">
        <v>180763.89</v>
      </c>
      <c r="I81" s="3">
        <v>180763.89</v>
      </c>
      <c r="J81" s="3">
        <f t="shared" si="3"/>
        <v>-31236.109999999957</v>
      </c>
    </row>
    <row r="82" spans="2:10" ht="9.75" customHeight="1" x14ac:dyDescent="0.25">
      <c r="B82" s="2"/>
      <c r="C82" s="12"/>
      <c r="D82" s="15" t="s">
        <v>128</v>
      </c>
      <c r="E82" s="3">
        <v>60000</v>
      </c>
      <c r="F82" s="3"/>
      <c r="G82" s="3">
        <f t="shared" si="4"/>
        <v>60000</v>
      </c>
      <c r="H82" s="3">
        <v>119824.92</v>
      </c>
      <c r="I82" s="3">
        <v>119824.92</v>
      </c>
      <c r="J82" s="3">
        <f t="shared" si="3"/>
        <v>59824.92</v>
      </c>
    </row>
    <row r="83" spans="2:10" ht="9.75" customHeight="1" x14ac:dyDescent="0.25">
      <c r="B83" s="2"/>
      <c r="C83" s="12"/>
      <c r="D83" s="15" t="s">
        <v>129</v>
      </c>
      <c r="E83" s="3">
        <v>120000</v>
      </c>
      <c r="F83" s="3"/>
      <c r="G83" s="3">
        <f t="shared" si="4"/>
        <v>120000</v>
      </c>
      <c r="H83" s="3">
        <v>304055.98</v>
      </c>
      <c r="I83" s="3">
        <v>304055.98</v>
      </c>
      <c r="J83" s="3">
        <f t="shared" si="3"/>
        <v>184055.97999999998</v>
      </c>
    </row>
    <row r="84" spans="2:10" ht="9.75" customHeight="1" x14ac:dyDescent="0.25">
      <c r="B84" s="2"/>
      <c r="C84" s="12"/>
      <c r="D84" s="15" t="s">
        <v>130</v>
      </c>
      <c r="E84" s="3">
        <v>2400</v>
      </c>
      <c r="F84" s="3"/>
      <c r="G84" s="3">
        <f t="shared" si="4"/>
        <v>2400</v>
      </c>
      <c r="H84" s="3">
        <v>0</v>
      </c>
      <c r="I84" s="3">
        <v>0</v>
      </c>
      <c r="J84" s="3">
        <f t="shared" ref="J84:J91" si="5">I84-E84</f>
        <v>-2400</v>
      </c>
    </row>
    <row r="85" spans="2:10" ht="9.75" customHeight="1" x14ac:dyDescent="0.25">
      <c r="B85" s="2"/>
      <c r="C85" s="12"/>
      <c r="D85" s="15" t="s">
        <v>131</v>
      </c>
      <c r="E85" s="3">
        <v>500</v>
      </c>
      <c r="F85" s="3"/>
      <c r="G85" s="3">
        <f t="shared" ref="G85:G91" si="6">E85+F85</f>
        <v>500</v>
      </c>
      <c r="H85" s="3">
        <v>50</v>
      </c>
      <c r="I85" s="3">
        <v>50</v>
      </c>
      <c r="J85" s="3">
        <f t="shared" si="5"/>
        <v>-450</v>
      </c>
    </row>
    <row r="86" spans="2:10" ht="9.75" customHeight="1" x14ac:dyDescent="0.25">
      <c r="B86" s="2"/>
      <c r="C86" s="12"/>
      <c r="D86" s="15" t="s">
        <v>132</v>
      </c>
      <c r="E86" s="3">
        <v>31227.510000000002</v>
      </c>
      <c r="F86" s="3"/>
      <c r="G86" s="3">
        <f t="shared" si="6"/>
        <v>31227.510000000002</v>
      </c>
      <c r="H86" s="3">
        <v>14595.84</v>
      </c>
      <c r="I86" s="3">
        <v>14595.84</v>
      </c>
      <c r="J86" s="3">
        <f t="shared" si="5"/>
        <v>-16631.670000000002</v>
      </c>
    </row>
    <row r="87" spans="2:10" ht="9.75" customHeight="1" x14ac:dyDescent="0.25">
      <c r="B87" s="2"/>
      <c r="C87" s="12"/>
      <c r="D87" s="15" t="s">
        <v>133</v>
      </c>
      <c r="E87" s="3">
        <v>24549.050000000003</v>
      </c>
      <c r="F87" s="3"/>
      <c r="G87" s="3">
        <f t="shared" si="6"/>
        <v>24549.050000000003</v>
      </c>
      <c r="H87" s="3">
        <v>12120.83</v>
      </c>
      <c r="I87" s="3">
        <v>12120.83</v>
      </c>
      <c r="J87" s="3">
        <f t="shared" si="5"/>
        <v>-12428.220000000003</v>
      </c>
    </row>
    <row r="88" spans="2:10" ht="9.75" customHeight="1" x14ac:dyDescent="0.25">
      <c r="B88" s="2"/>
      <c r="C88" s="12"/>
      <c r="D88" s="15" t="s">
        <v>134</v>
      </c>
      <c r="E88" s="3">
        <v>61985.919999999998</v>
      </c>
      <c r="F88" s="3"/>
      <c r="G88" s="3">
        <f t="shared" si="6"/>
        <v>61985.919999999998</v>
      </c>
      <c r="H88" s="3">
        <v>41809.879999999997</v>
      </c>
      <c r="I88" s="3">
        <v>41809.879999999997</v>
      </c>
      <c r="J88" s="3">
        <f t="shared" si="5"/>
        <v>-20176.04</v>
      </c>
    </row>
    <row r="89" spans="2:10" ht="9.75" customHeight="1" x14ac:dyDescent="0.25">
      <c r="B89" s="2"/>
      <c r="C89" s="13"/>
      <c r="D89" s="15" t="s">
        <v>150</v>
      </c>
      <c r="E89" s="3"/>
      <c r="F89" s="3">
        <v>3333.9</v>
      </c>
      <c r="G89" s="3">
        <f t="shared" si="6"/>
        <v>3333.9</v>
      </c>
      <c r="H89" s="3">
        <v>3333.9</v>
      </c>
      <c r="I89" s="3">
        <v>3333.9</v>
      </c>
      <c r="J89" s="3">
        <f t="shared" si="5"/>
        <v>3333.9</v>
      </c>
    </row>
    <row r="90" spans="2:10" ht="9.75" customHeight="1" x14ac:dyDescent="0.25">
      <c r="B90" s="2"/>
      <c r="C90" s="12"/>
      <c r="D90" s="15" t="s">
        <v>147</v>
      </c>
      <c r="E90" s="3">
        <v>11000000</v>
      </c>
      <c r="F90" s="3"/>
      <c r="G90" s="3">
        <f t="shared" si="6"/>
        <v>11000000</v>
      </c>
      <c r="H90" s="3">
        <v>0</v>
      </c>
      <c r="I90" s="3">
        <v>0</v>
      </c>
      <c r="J90" s="3">
        <f t="shared" si="5"/>
        <v>-11000000</v>
      </c>
    </row>
    <row r="91" spans="2:10" ht="9.75" customHeight="1" x14ac:dyDescent="0.25">
      <c r="B91" s="2"/>
      <c r="C91" s="12"/>
      <c r="D91" s="15" t="s">
        <v>148</v>
      </c>
      <c r="E91" s="3"/>
      <c r="F91" s="3">
        <v>38047.5</v>
      </c>
      <c r="G91" s="3">
        <f t="shared" si="6"/>
        <v>38047.5</v>
      </c>
      <c r="H91" s="3">
        <v>38047.5</v>
      </c>
      <c r="I91" s="3">
        <v>38047.5</v>
      </c>
      <c r="J91" s="3">
        <f t="shared" si="5"/>
        <v>38047.5</v>
      </c>
    </row>
    <row r="92" spans="2:10" ht="18" customHeight="1" x14ac:dyDescent="0.25">
      <c r="B92" s="2"/>
      <c r="C92" s="33" t="s">
        <v>16</v>
      </c>
      <c r="D92" s="34"/>
      <c r="E92" s="8"/>
      <c r="F92" s="8"/>
      <c r="G92" s="8"/>
      <c r="H92" s="8"/>
      <c r="I92" s="8"/>
      <c r="J92" s="8"/>
    </row>
    <row r="93" spans="2:10" ht="9.75" customHeight="1" x14ac:dyDescent="0.25">
      <c r="B93" s="2"/>
      <c r="C93" s="6"/>
      <c r="D93" s="12" t="s">
        <v>17</v>
      </c>
      <c r="E93" s="8"/>
      <c r="F93" s="8"/>
      <c r="G93" s="8"/>
      <c r="H93" s="8"/>
      <c r="I93" s="8"/>
      <c r="J93" s="8"/>
    </row>
    <row r="94" spans="2:10" ht="9.75" customHeight="1" x14ac:dyDescent="0.25">
      <c r="B94" s="2"/>
      <c r="C94" s="6"/>
      <c r="D94" s="12" t="s">
        <v>18</v>
      </c>
      <c r="E94" s="8"/>
      <c r="F94" s="8"/>
      <c r="G94" s="8"/>
      <c r="H94" s="8"/>
      <c r="I94" s="8"/>
      <c r="J94" s="8"/>
    </row>
    <row r="95" spans="2:10" ht="9.75" customHeight="1" x14ac:dyDescent="0.25">
      <c r="B95" s="2"/>
      <c r="C95" s="6"/>
      <c r="D95" s="12" t="s">
        <v>19</v>
      </c>
      <c r="E95" s="8"/>
      <c r="F95" s="8"/>
      <c r="G95" s="8"/>
      <c r="H95" s="8"/>
      <c r="I95" s="8"/>
      <c r="J95" s="8"/>
    </row>
    <row r="96" spans="2:10" ht="9.75" customHeight="1" x14ac:dyDescent="0.25">
      <c r="B96" s="2"/>
      <c r="C96" s="6"/>
      <c r="D96" s="12" t="s">
        <v>20</v>
      </c>
      <c r="E96" s="8"/>
      <c r="F96" s="8"/>
      <c r="G96" s="8"/>
      <c r="H96" s="8"/>
      <c r="I96" s="8"/>
      <c r="J96" s="8"/>
    </row>
    <row r="97" spans="2:10" ht="9.75" customHeight="1" x14ac:dyDescent="0.25">
      <c r="B97" s="2"/>
      <c r="C97" s="6"/>
      <c r="D97" s="12" t="s">
        <v>21</v>
      </c>
      <c r="E97" s="8"/>
      <c r="F97" s="8"/>
      <c r="G97" s="8"/>
      <c r="H97" s="8"/>
      <c r="I97" s="8"/>
      <c r="J97" s="8"/>
    </row>
    <row r="98" spans="2:10" ht="9.75" customHeight="1" x14ac:dyDescent="0.25">
      <c r="B98" s="2"/>
      <c r="C98" s="6"/>
      <c r="D98" s="12" t="s">
        <v>22</v>
      </c>
      <c r="E98" s="8"/>
      <c r="F98" s="8"/>
      <c r="G98" s="8"/>
      <c r="H98" s="8"/>
      <c r="I98" s="8"/>
      <c r="J98" s="8"/>
    </row>
    <row r="99" spans="2:10" ht="9.75" customHeight="1" x14ac:dyDescent="0.25">
      <c r="B99" s="2"/>
      <c r="C99" s="6"/>
      <c r="D99" s="12" t="s">
        <v>23</v>
      </c>
      <c r="E99" s="8"/>
      <c r="F99" s="8"/>
      <c r="G99" s="8"/>
      <c r="H99" s="8"/>
      <c r="I99" s="8"/>
      <c r="J99" s="8"/>
    </row>
    <row r="100" spans="2:10" ht="9.75" customHeight="1" x14ac:dyDescent="0.25">
      <c r="B100" s="2"/>
      <c r="C100" s="6"/>
      <c r="D100" s="12" t="s">
        <v>24</v>
      </c>
      <c r="E100" s="8"/>
      <c r="F100" s="8"/>
      <c r="G100" s="8"/>
      <c r="H100" s="8"/>
      <c r="I100" s="8"/>
      <c r="J100" s="8"/>
    </row>
    <row r="101" spans="2:10" ht="9.75" customHeight="1" x14ac:dyDescent="0.25">
      <c r="B101" s="2"/>
      <c r="C101" s="6"/>
      <c r="D101" s="12" t="s">
        <v>25</v>
      </c>
      <c r="E101" s="8"/>
      <c r="F101" s="8"/>
      <c r="G101" s="8"/>
      <c r="H101" s="8"/>
      <c r="I101" s="8"/>
      <c r="J101" s="8"/>
    </row>
    <row r="102" spans="2:10" ht="9.75" customHeight="1" x14ac:dyDescent="0.25">
      <c r="B102" s="2"/>
      <c r="C102" s="6"/>
      <c r="D102" s="12" t="s">
        <v>26</v>
      </c>
      <c r="E102" s="8"/>
      <c r="F102" s="8"/>
      <c r="G102" s="8"/>
      <c r="H102" s="8"/>
      <c r="I102" s="8"/>
      <c r="J102" s="8"/>
    </row>
    <row r="103" spans="2:10" ht="16.5" x14ac:dyDescent="0.25">
      <c r="B103" s="2"/>
      <c r="C103" s="6"/>
      <c r="D103" s="18" t="s">
        <v>27</v>
      </c>
      <c r="E103" s="8"/>
      <c r="F103" s="8"/>
      <c r="G103" s="8"/>
      <c r="H103" s="8"/>
      <c r="I103" s="8"/>
      <c r="J103" s="8"/>
    </row>
    <row r="104" spans="2:10" ht="9.75" customHeight="1" x14ac:dyDescent="0.25">
      <c r="B104" s="2"/>
      <c r="C104" s="33" t="s">
        <v>28</v>
      </c>
      <c r="D104" s="34"/>
      <c r="E104" s="8"/>
      <c r="F104" s="8"/>
      <c r="G104" s="8"/>
      <c r="H104" s="8"/>
      <c r="I104" s="8"/>
      <c r="J104" s="8"/>
    </row>
    <row r="105" spans="2:10" ht="9.75" customHeight="1" x14ac:dyDescent="0.25">
      <c r="B105" s="2"/>
      <c r="C105" s="6"/>
      <c r="D105" s="12" t="s">
        <v>29</v>
      </c>
      <c r="E105" s="8"/>
      <c r="F105" s="8"/>
      <c r="G105" s="8"/>
      <c r="H105" s="8"/>
      <c r="I105" s="8"/>
      <c r="J105" s="8"/>
    </row>
    <row r="106" spans="2:10" ht="9.75" customHeight="1" x14ac:dyDescent="0.25">
      <c r="B106" s="2"/>
      <c r="C106" s="6"/>
      <c r="D106" s="12" t="s">
        <v>30</v>
      </c>
      <c r="E106" s="8"/>
      <c r="F106" s="8"/>
      <c r="G106" s="8"/>
      <c r="H106" s="8"/>
      <c r="I106" s="8"/>
      <c r="J106" s="8"/>
    </row>
    <row r="107" spans="2:10" ht="9.75" customHeight="1" x14ac:dyDescent="0.25">
      <c r="B107" s="2"/>
      <c r="C107" s="6"/>
      <c r="D107" s="12" t="s">
        <v>31</v>
      </c>
      <c r="E107" s="8"/>
      <c r="F107" s="8"/>
      <c r="G107" s="8"/>
      <c r="H107" s="8"/>
      <c r="I107" s="8"/>
      <c r="J107" s="8"/>
    </row>
    <row r="108" spans="2:10" ht="9.75" customHeight="1" x14ac:dyDescent="0.25">
      <c r="B108" s="2"/>
      <c r="C108" s="6"/>
      <c r="D108" s="12" t="s">
        <v>32</v>
      </c>
      <c r="E108" s="8"/>
      <c r="F108" s="8"/>
      <c r="G108" s="8"/>
      <c r="H108" s="8"/>
      <c r="I108" s="8"/>
      <c r="J108" s="8"/>
    </row>
    <row r="109" spans="2:10" ht="9.75" customHeight="1" x14ac:dyDescent="0.25">
      <c r="B109" s="2"/>
      <c r="C109" s="6"/>
      <c r="D109" s="12" t="s">
        <v>33</v>
      </c>
      <c r="E109" s="8"/>
      <c r="F109" s="8"/>
      <c r="G109" s="8"/>
      <c r="H109" s="8"/>
      <c r="I109" s="8"/>
      <c r="J109" s="8"/>
    </row>
    <row r="110" spans="2:10" ht="9.75" customHeight="1" x14ac:dyDescent="0.25">
      <c r="B110" s="2"/>
      <c r="C110" s="29" t="s">
        <v>34</v>
      </c>
      <c r="D110" s="30"/>
      <c r="E110" s="8"/>
      <c r="F110" s="8"/>
      <c r="G110" s="8"/>
      <c r="H110" s="8"/>
      <c r="I110" s="8"/>
      <c r="J110" s="8"/>
    </row>
    <row r="111" spans="2:10" ht="9.75" customHeight="1" x14ac:dyDescent="0.25">
      <c r="B111" s="2"/>
      <c r="C111" s="29" t="s">
        <v>35</v>
      </c>
      <c r="D111" s="30"/>
      <c r="E111" s="8"/>
      <c r="F111" s="8"/>
      <c r="G111" s="8"/>
      <c r="H111" s="8"/>
      <c r="I111" s="8"/>
      <c r="J111" s="8"/>
    </row>
    <row r="112" spans="2:10" ht="9.75" customHeight="1" x14ac:dyDescent="0.25">
      <c r="B112" s="2"/>
      <c r="C112" s="6"/>
      <c r="D112" s="12" t="s">
        <v>36</v>
      </c>
      <c r="E112" s="8"/>
      <c r="F112" s="8"/>
      <c r="G112" s="8"/>
      <c r="H112" s="8"/>
      <c r="I112" s="8"/>
      <c r="J112" s="8"/>
    </row>
    <row r="113" spans="2:12" ht="24" customHeight="1" x14ac:dyDescent="0.25">
      <c r="B113" s="2"/>
      <c r="C113" s="39" t="s">
        <v>37</v>
      </c>
      <c r="D113" s="43"/>
      <c r="E113" s="14"/>
      <c r="F113" s="14"/>
      <c r="G113" s="14"/>
      <c r="H113" s="14"/>
      <c r="I113" s="14"/>
      <c r="J113" s="14"/>
    </row>
    <row r="114" spans="2:12" ht="9.75" customHeight="1" x14ac:dyDescent="0.25">
      <c r="B114" s="2"/>
      <c r="C114" s="6"/>
      <c r="D114" s="6" t="s">
        <v>38</v>
      </c>
      <c r="E114" s="8"/>
      <c r="F114" s="8"/>
      <c r="G114" s="8"/>
      <c r="H114" s="8"/>
      <c r="I114" s="8"/>
      <c r="J114" s="8"/>
    </row>
    <row r="115" spans="2:12" ht="9.75" customHeight="1" x14ac:dyDescent="0.25">
      <c r="B115" s="2"/>
      <c r="C115" s="6"/>
      <c r="D115" s="12" t="s">
        <v>39</v>
      </c>
      <c r="E115" s="1"/>
      <c r="F115" s="1"/>
      <c r="G115" s="1"/>
      <c r="H115" s="1"/>
      <c r="I115" s="1"/>
      <c r="J115" s="1"/>
    </row>
    <row r="116" spans="2:12" ht="24.75" customHeight="1" x14ac:dyDescent="0.25">
      <c r="B116" s="41" t="s">
        <v>40</v>
      </c>
      <c r="C116" s="41"/>
      <c r="D116" s="41"/>
      <c r="E116" s="19">
        <f t="shared" ref="E116:J116" si="7">E14+E19+E113</f>
        <v>927494366.99000025</v>
      </c>
      <c r="F116" s="19">
        <f t="shared" si="7"/>
        <v>41381.4</v>
      </c>
      <c r="G116" s="19">
        <f t="shared" si="7"/>
        <v>927535748.39000022</v>
      </c>
      <c r="H116" s="19">
        <f t="shared" si="7"/>
        <v>425119645.87</v>
      </c>
      <c r="I116" s="19">
        <f t="shared" si="7"/>
        <v>214690351.89999995</v>
      </c>
      <c r="J116" s="19">
        <f t="shared" si="7"/>
        <v>-712804015.08999991</v>
      </c>
      <c r="L116" s="20"/>
    </row>
    <row r="117" spans="2:12" ht="10.5" customHeight="1" x14ac:dyDescent="0.25">
      <c r="B117" s="32" t="s">
        <v>41</v>
      </c>
      <c r="C117" s="32"/>
      <c r="D117" s="32"/>
      <c r="E117" s="7"/>
      <c r="F117" s="7"/>
      <c r="G117" s="7"/>
      <c r="H117" s="7"/>
      <c r="I117" s="7"/>
      <c r="J117" s="8"/>
    </row>
    <row r="118" spans="2:12" ht="6" customHeight="1" x14ac:dyDescent="0.25">
      <c r="B118" s="2"/>
      <c r="C118" s="6"/>
      <c r="D118" s="12"/>
      <c r="E118" s="9"/>
      <c r="F118" s="9"/>
      <c r="G118" s="9"/>
      <c r="H118" s="9"/>
      <c r="I118" s="9"/>
      <c r="J118" s="9"/>
    </row>
    <row r="119" spans="2:12" ht="15" customHeight="1" x14ac:dyDescent="0.25">
      <c r="B119" s="28" t="s">
        <v>42</v>
      </c>
      <c r="C119" s="28"/>
      <c r="D119" s="28"/>
      <c r="E119" s="24"/>
      <c r="F119" s="24"/>
      <c r="G119" s="24"/>
      <c r="H119" s="24"/>
      <c r="I119" s="24"/>
      <c r="J119" s="24"/>
    </row>
    <row r="120" spans="2:12" ht="9.75" customHeight="1" x14ac:dyDescent="0.25">
      <c r="B120" s="2"/>
      <c r="C120" s="29" t="s">
        <v>43</v>
      </c>
      <c r="D120" s="30"/>
      <c r="E120" s="8"/>
      <c r="F120" s="8"/>
      <c r="G120" s="8"/>
      <c r="H120" s="8"/>
      <c r="I120" s="8"/>
      <c r="J120" s="8"/>
    </row>
    <row r="121" spans="2:12" ht="16.5" x14ac:dyDescent="0.25">
      <c r="B121" s="2"/>
      <c r="C121" s="6"/>
      <c r="D121" s="18" t="s">
        <v>44</v>
      </c>
      <c r="E121" s="8"/>
      <c r="F121" s="8"/>
      <c r="G121" s="8"/>
      <c r="H121" s="8"/>
      <c r="I121" s="8"/>
      <c r="J121" s="8"/>
    </row>
    <row r="122" spans="2:12" ht="9.75" customHeight="1" x14ac:dyDescent="0.25">
      <c r="B122" s="2"/>
      <c r="C122" s="6"/>
      <c r="D122" s="12" t="s">
        <v>45</v>
      </c>
      <c r="E122" s="8"/>
      <c r="F122" s="8"/>
      <c r="G122" s="8"/>
      <c r="H122" s="8"/>
      <c r="I122" s="8"/>
      <c r="J122" s="8"/>
    </row>
    <row r="123" spans="2:12" ht="9.75" customHeight="1" x14ac:dyDescent="0.25">
      <c r="B123" s="2"/>
      <c r="C123" s="6"/>
      <c r="D123" s="12" t="s">
        <v>46</v>
      </c>
      <c r="E123" s="8"/>
      <c r="F123" s="8"/>
      <c r="G123" s="8"/>
      <c r="H123" s="8"/>
      <c r="I123" s="8"/>
      <c r="J123" s="8"/>
    </row>
    <row r="124" spans="2:12" ht="24.75" x14ac:dyDescent="0.25">
      <c r="B124" s="2"/>
      <c r="C124" s="6"/>
      <c r="D124" s="18" t="s">
        <v>47</v>
      </c>
      <c r="E124" s="8"/>
      <c r="F124" s="8"/>
      <c r="G124" s="8"/>
      <c r="H124" s="8"/>
      <c r="I124" s="8"/>
      <c r="J124" s="8"/>
    </row>
    <row r="125" spans="2:12" ht="9.75" customHeight="1" x14ac:dyDescent="0.25">
      <c r="B125" s="2"/>
      <c r="C125" s="6"/>
      <c r="D125" s="12" t="s">
        <v>48</v>
      </c>
      <c r="E125" s="8"/>
      <c r="F125" s="8"/>
      <c r="G125" s="8"/>
      <c r="H125" s="8"/>
      <c r="I125" s="8"/>
      <c r="J125" s="8"/>
    </row>
    <row r="126" spans="2:12" ht="16.5" x14ac:dyDescent="0.25">
      <c r="B126" s="2"/>
      <c r="C126" s="6"/>
      <c r="D126" s="18" t="s">
        <v>49</v>
      </c>
      <c r="E126" s="8"/>
      <c r="F126" s="8"/>
      <c r="G126" s="8"/>
      <c r="H126" s="8"/>
      <c r="I126" s="8"/>
      <c r="J126" s="8"/>
    </row>
    <row r="127" spans="2:12" ht="16.5" x14ac:dyDescent="0.25">
      <c r="B127" s="2"/>
      <c r="C127" s="6"/>
      <c r="D127" s="18" t="s">
        <v>50</v>
      </c>
      <c r="E127" s="8"/>
      <c r="F127" s="8"/>
      <c r="G127" s="8"/>
      <c r="H127" s="8"/>
      <c r="I127" s="8"/>
      <c r="J127" s="8"/>
    </row>
    <row r="128" spans="2:12" ht="16.5" x14ac:dyDescent="0.25">
      <c r="B128" s="2"/>
      <c r="C128" s="6"/>
      <c r="D128" s="18" t="s">
        <v>51</v>
      </c>
      <c r="E128" s="8"/>
      <c r="F128" s="8"/>
      <c r="G128" s="8"/>
      <c r="H128" s="8"/>
      <c r="I128" s="8"/>
      <c r="J128" s="8"/>
    </row>
    <row r="129" spans="2:10" ht="9.75" customHeight="1" x14ac:dyDescent="0.25">
      <c r="B129" s="2"/>
      <c r="C129" s="29" t="s">
        <v>52</v>
      </c>
      <c r="D129" s="30"/>
      <c r="E129" s="8"/>
      <c r="F129" s="8"/>
      <c r="G129" s="8"/>
      <c r="H129" s="8"/>
      <c r="I129" s="8"/>
      <c r="J129" s="8"/>
    </row>
    <row r="130" spans="2:10" ht="9.75" customHeight="1" x14ac:dyDescent="0.25">
      <c r="B130" s="2"/>
      <c r="C130" s="6"/>
      <c r="D130" s="12" t="s">
        <v>53</v>
      </c>
      <c r="E130" s="8"/>
      <c r="F130" s="8"/>
      <c r="G130" s="8"/>
      <c r="H130" s="8"/>
      <c r="I130" s="8"/>
      <c r="J130" s="8"/>
    </row>
    <row r="131" spans="2:10" ht="9.75" customHeight="1" x14ac:dyDescent="0.25">
      <c r="B131" s="2"/>
      <c r="C131" s="6"/>
      <c r="D131" s="12" t="s">
        <v>54</v>
      </c>
      <c r="E131" s="8"/>
      <c r="F131" s="8"/>
      <c r="G131" s="8"/>
      <c r="H131" s="8"/>
      <c r="I131" s="8"/>
      <c r="J131" s="8"/>
    </row>
    <row r="132" spans="2:10" ht="9.75" customHeight="1" x14ac:dyDescent="0.25">
      <c r="B132" s="2"/>
      <c r="C132" s="6"/>
      <c r="D132" s="12" t="s">
        <v>55</v>
      </c>
      <c r="E132" s="8"/>
      <c r="F132" s="8"/>
      <c r="G132" s="8"/>
      <c r="H132" s="8"/>
      <c r="I132" s="8"/>
      <c r="J132" s="8"/>
    </row>
    <row r="133" spans="2:10" ht="9.75" customHeight="1" x14ac:dyDescent="0.25">
      <c r="B133" s="2"/>
      <c r="C133" s="6"/>
      <c r="D133" s="12" t="s">
        <v>56</v>
      </c>
      <c r="E133" s="8"/>
      <c r="F133" s="8"/>
      <c r="G133" s="8"/>
      <c r="H133" s="8"/>
      <c r="I133" s="8"/>
      <c r="J133" s="8"/>
    </row>
    <row r="134" spans="2:10" ht="9.75" customHeight="1" x14ac:dyDescent="0.25">
      <c r="B134" s="2"/>
      <c r="C134" s="29" t="s">
        <v>57</v>
      </c>
      <c r="D134" s="30"/>
      <c r="E134" s="8"/>
      <c r="F134" s="8"/>
      <c r="G134" s="8"/>
      <c r="H134" s="8"/>
      <c r="I134" s="8"/>
      <c r="J134" s="8"/>
    </row>
    <row r="135" spans="2:10" ht="16.5" x14ac:dyDescent="0.25">
      <c r="B135" s="2"/>
      <c r="C135" s="6"/>
      <c r="D135" s="18" t="s">
        <v>58</v>
      </c>
      <c r="E135" s="8"/>
      <c r="F135" s="8"/>
      <c r="G135" s="8"/>
      <c r="H135" s="8"/>
      <c r="I135" s="8"/>
      <c r="J135" s="8"/>
    </row>
    <row r="136" spans="2:10" ht="9.75" customHeight="1" x14ac:dyDescent="0.25">
      <c r="B136" s="2"/>
      <c r="C136" s="6"/>
      <c r="D136" s="12" t="s">
        <v>59</v>
      </c>
      <c r="E136" s="8"/>
      <c r="F136" s="8"/>
      <c r="G136" s="8"/>
      <c r="H136" s="8"/>
      <c r="I136" s="8"/>
      <c r="J136" s="8"/>
    </row>
    <row r="137" spans="2:10" ht="37.5" customHeight="1" x14ac:dyDescent="0.25">
      <c r="B137" s="2"/>
      <c r="C137" s="40" t="s">
        <v>60</v>
      </c>
      <c r="D137" s="41"/>
      <c r="E137" s="22">
        <f>E138</f>
        <v>10000000</v>
      </c>
      <c r="F137" s="22">
        <f t="shared" ref="F137:J137" si="8">F138</f>
        <v>0</v>
      </c>
      <c r="G137" s="22">
        <f t="shared" si="8"/>
        <v>10000000</v>
      </c>
      <c r="H137" s="22">
        <f t="shared" si="8"/>
        <v>0</v>
      </c>
      <c r="I137" s="22">
        <f t="shared" si="8"/>
        <v>0</v>
      </c>
      <c r="J137" s="22">
        <f t="shared" si="8"/>
        <v>-10000000</v>
      </c>
    </row>
    <row r="138" spans="2:10" x14ac:dyDescent="0.25">
      <c r="B138" s="2"/>
      <c r="C138" s="25"/>
      <c r="D138" s="18" t="s">
        <v>135</v>
      </c>
      <c r="E138" s="5">
        <v>10000000</v>
      </c>
      <c r="F138" s="5"/>
      <c r="G138" s="5">
        <f>E138+F138</f>
        <v>10000000</v>
      </c>
      <c r="H138" s="5">
        <v>0</v>
      </c>
      <c r="I138" s="5">
        <v>0</v>
      </c>
      <c r="J138" s="5">
        <f>I138-E138</f>
        <v>-10000000</v>
      </c>
    </row>
    <row r="139" spans="2:10" ht="9.75" customHeight="1" x14ac:dyDescent="0.25">
      <c r="B139" s="2"/>
      <c r="C139" s="42" t="s">
        <v>61</v>
      </c>
      <c r="D139" s="30"/>
      <c r="E139" s="8"/>
      <c r="F139" s="8"/>
      <c r="G139" s="8"/>
      <c r="H139" s="8"/>
      <c r="I139" s="8"/>
      <c r="J139" s="8"/>
    </row>
    <row r="140" spans="2:10" ht="5.25" customHeight="1" x14ac:dyDescent="0.25">
      <c r="B140" s="2"/>
      <c r="C140" s="29"/>
      <c r="D140" s="30"/>
      <c r="E140" s="9"/>
      <c r="F140" s="9"/>
      <c r="G140" s="9"/>
      <c r="H140" s="9"/>
      <c r="I140" s="9"/>
      <c r="J140" s="9"/>
    </row>
    <row r="141" spans="2:10" ht="25.5" customHeight="1" x14ac:dyDescent="0.25">
      <c r="B141" s="37" t="s">
        <v>62</v>
      </c>
      <c r="C141" s="38"/>
      <c r="D141" s="39"/>
      <c r="E141" s="21">
        <f>E137</f>
        <v>10000000</v>
      </c>
      <c r="F141" s="21">
        <f t="shared" ref="F141:J141" si="9">F137</f>
        <v>0</v>
      </c>
      <c r="G141" s="21">
        <f t="shared" si="9"/>
        <v>10000000</v>
      </c>
      <c r="H141" s="21">
        <f t="shared" si="9"/>
        <v>0</v>
      </c>
      <c r="I141" s="21">
        <f t="shared" si="9"/>
        <v>0</v>
      </c>
      <c r="J141" s="21">
        <f t="shared" si="9"/>
        <v>-10000000</v>
      </c>
    </row>
    <row r="142" spans="2:10" ht="6" customHeight="1" x14ac:dyDescent="0.25">
      <c r="B142" s="2"/>
      <c r="C142" s="29"/>
      <c r="D142" s="30"/>
      <c r="E142" s="9"/>
      <c r="F142" s="9"/>
      <c r="G142" s="9"/>
      <c r="H142" s="9"/>
      <c r="I142" s="9"/>
      <c r="J142" s="9"/>
    </row>
    <row r="143" spans="2:10" ht="10.5" customHeight="1" x14ac:dyDescent="0.25">
      <c r="B143" s="32" t="s">
        <v>63</v>
      </c>
      <c r="C143" s="32"/>
      <c r="D143" s="32"/>
      <c r="E143" s="8"/>
      <c r="F143" s="8"/>
      <c r="G143" s="8"/>
      <c r="H143" s="8"/>
      <c r="I143" s="8"/>
      <c r="J143" s="8"/>
    </row>
    <row r="144" spans="2:10" ht="9" customHeight="1" x14ac:dyDescent="0.25">
      <c r="B144" s="2"/>
      <c r="C144" s="29" t="s">
        <v>64</v>
      </c>
      <c r="D144" s="30"/>
      <c r="E144" s="8"/>
      <c r="F144" s="8"/>
      <c r="G144" s="8"/>
      <c r="H144" s="8"/>
      <c r="I144" s="8"/>
      <c r="J144" s="8"/>
    </row>
    <row r="145" spans="2:10" ht="6" customHeight="1" x14ac:dyDescent="0.25">
      <c r="B145" s="2"/>
      <c r="C145" s="29"/>
      <c r="D145" s="30"/>
      <c r="E145" s="8"/>
      <c r="F145" s="8"/>
      <c r="G145" s="8"/>
      <c r="H145" s="8"/>
      <c r="I145" s="8"/>
      <c r="J145" s="8"/>
    </row>
    <row r="146" spans="2:10" ht="18.75" customHeight="1" x14ac:dyDescent="0.25">
      <c r="B146" s="28" t="s">
        <v>65</v>
      </c>
      <c r="C146" s="28"/>
      <c r="D146" s="28"/>
      <c r="E146" s="22">
        <f>E116+E141+E143</f>
        <v>937494366.99000025</v>
      </c>
      <c r="F146" s="22">
        <f t="shared" ref="F146:J146" si="10">F116+F141+F143</f>
        <v>41381.4</v>
      </c>
      <c r="G146" s="22">
        <f t="shared" si="10"/>
        <v>937535748.39000022</v>
      </c>
      <c r="H146" s="22">
        <f t="shared" si="10"/>
        <v>425119645.87</v>
      </c>
      <c r="I146" s="22">
        <f t="shared" si="10"/>
        <v>214690351.89999995</v>
      </c>
      <c r="J146" s="22">
        <f t="shared" si="10"/>
        <v>-722804015.08999991</v>
      </c>
    </row>
    <row r="147" spans="2:10" ht="5.25" customHeight="1" x14ac:dyDescent="0.25">
      <c r="B147" s="2"/>
      <c r="C147" s="29"/>
      <c r="D147" s="30"/>
      <c r="E147" s="8"/>
      <c r="F147" s="8"/>
      <c r="G147" s="8"/>
      <c r="H147" s="8"/>
      <c r="I147" s="8"/>
      <c r="J147" s="8"/>
    </row>
    <row r="148" spans="2:10" ht="10.5" customHeight="1" x14ac:dyDescent="0.25">
      <c r="B148" s="2"/>
      <c r="C148" s="31" t="s">
        <v>66</v>
      </c>
      <c r="D148" s="32"/>
      <c r="E148" s="8"/>
      <c r="F148" s="8"/>
      <c r="G148" s="8"/>
      <c r="H148" s="8"/>
      <c r="I148" s="8"/>
      <c r="J148" s="8"/>
    </row>
    <row r="149" spans="2:10" x14ac:dyDescent="0.25">
      <c r="B149" s="2"/>
      <c r="C149" s="33" t="s">
        <v>67</v>
      </c>
      <c r="D149" s="34"/>
      <c r="E149" s="8"/>
      <c r="F149" s="8"/>
      <c r="G149" s="8"/>
      <c r="H149" s="8"/>
      <c r="I149" s="8"/>
      <c r="J149" s="8"/>
    </row>
    <row r="150" spans="2:10" ht="16.5" customHeight="1" x14ac:dyDescent="0.25">
      <c r="B150" s="2"/>
      <c r="C150" s="33" t="s">
        <v>68</v>
      </c>
      <c r="D150" s="34"/>
      <c r="E150" s="8"/>
      <c r="F150" s="8"/>
      <c r="G150" s="8"/>
      <c r="H150" s="8"/>
      <c r="I150" s="8"/>
      <c r="J150" s="8"/>
    </row>
    <row r="151" spans="2:10" ht="9.75" customHeight="1" x14ac:dyDescent="0.25">
      <c r="B151" s="2"/>
      <c r="C151" s="35" t="s">
        <v>69</v>
      </c>
      <c r="D151" s="36"/>
      <c r="E151" s="8"/>
      <c r="F151" s="8"/>
      <c r="G151" s="8"/>
      <c r="H151" s="8"/>
      <c r="I151" s="8"/>
      <c r="J151" s="8"/>
    </row>
    <row r="152" spans="2:10" ht="5.25" customHeight="1" thickBot="1" x14ac:dyDescent="0.3">
      <c r="B152" s="10"/>
      <c r="C152" s="26"/>
      <c r="D152" s="27"/>
      <c r="E152" s="11"/>
      <c r="F152" s="11"/>
      <c r="G152" s="11"/>
      <c r="H152" s="11"/>
      <c r="I152" s="11"/>
      <c r="J152" s="11"/>
    </row>
    <row r="156" spans="2:10" ht="18" customHeight="1" x14ac:dyDescent="0.25"/>
    <row r="163" spans="5:10" x14ac:dyDescent="0.25">
      <c r="J163" s="4"/>
    </row>
    <row r="166" spans="5:10" x14ac:dyDescent="0.25">
      <c r="E166" s="20"/>
      <c r="F166" s="20"/>
      <c r="G166" s="20"/>
      <c r="H166" s="20"/>
      <c r="I166" s="20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7:D117"/>
    <mergeCell ref="C12:D12"/>
    <mergeCell ref="C13:D13"/>
    <mergeCell ref="C14:D14"/>
    <mergeCell ref="C18:D18"/>
    <mergeCell ref="C19:D19"/>
    <mergeCell ref="C92:D92"/>
    <mergeCell ref="C104:D104"/>
    <mergeCell ref="C110:D110"/>
    <mergeCell ref="C111:D111"/>
    <mergeCell ref="C113:D113"/>
    <mergeCell ref="B116:D116"/>
    <mergeCell ref="C145:D145"/>
    <mergeCell ref="B119:D119"/>
    <mergeCell ref="C120:D120"/>
    <mergeCell ref="C129:D129"/>
    <mergeCell ref="C134:D134"/>
    <mergeCell ref="C137:D137"/>
    <mergeCell ref="C139:D139"/>
    <mergeCell ref="C140:D140"/>
    <mergeCell ref="B141:D141"/>
    <mergeCell ref="C142:D142"/>
    <mergeCell ref="B143:D143"/>
    <mergeCell ref="C144:D144"/>
    <mergeCell ref="C152:D152"/>
    <mergeCell ref="B146:D146"/>
    <mergeCell ref="C147:D147"/>
    <mergeCell ref="C148:D148"/>
    <mergeCell ref="C149:D149"/>
    <mergeCell ref="C150:D150"/>
    <mergeCell ref="C151:D151"/>
  </mergeCells>
  <printOptions horizontalCentered="1"/>
  <pageMargins left="0.51181102362204722" right="0.31496062992125984" top="0.31496062992125984" bottom="1.1023622047244095" header="0" footer="0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Norma</cp:lastModifiedBy>
  <cp:lastPrinted>2021-08-26T20:25:02Z</cp:lastPrinted>
  <dcterms:created xsi:type="dcterms:W3CDTF">2020-08-19T16:34:45Z</dcterms:created>
  <dcterms:modified xsi:type="dcterms:W3CDTF">2021-08-26T20:55:41Z</dcterms:modified>
</cp:coreProperties>
</file>