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rma-pc\POA2021 Y 2022 COMPARTIDO\2021\Portal CAPAMA, Transparencia y SIPOT 2021\Portal CAPAMA, Transparencia y SIPOT 2021\Cumplimiento a la LGCG\Fracc. XI Ley de Disciplina Financiera\4to. Trimestre\"/>
    </mc:Choice>
  </mc:AlternateContent>
  <bookViews>
    <workbookView xWindow="0" yWindow="0" windowWidth="20490" windowHeight="7650"/>
  </bookViews>
  <sheets>
    <sheet name="LDF-5" sheetId="1" r:id="rId1"/>
  </sheets>
  <definedNames>
    <definedName name="_xlnm.Print_Titles" localSheetId="0">'LDF-5'!$1:$8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7" i="1" l="1"/>
  <c r="J140" i="1" l="1"/>
  <c r="G140" i="1"/>
  <c r="J135" i="1"/>
  <c r="G135" i="1"/>
  <c r="J130" i="1"/>
  <c r="G130" i="1"/>
  <c r="J121" i="1"/>
  <c r="G121" i="1"/>
  <c r="J114" i="1"/>
  <c r="G114" i="1"/>
  <c r="J112" i="1"/>
  <c r="G112" i="1"/>
  <c r="J111" i="1"/>
  <c r="G111" i="1"/>
  <c r="J105" i="1"/>
  <c r="G105" i="1"/>
  <c r="J93" i="1"/>
  <c r="G93" i="1"/>
  <c r="G18" i="1"/>
  <c r="F19" i="1"/>
  <c r="J63" i="1"/>
  <c r="G63" i="1"/>
  <c r="J139" i="1" l="1"/>
  <c r="J138" i="1" s="1"/>
  <c r="J142" i="1" s="1"/>
  <c r="G139" i="1"/>
  <c r="I138" i="1"/>
  <c r="I142" i="1" s="1"/>
  <c r="H138" i="1"/>
  <c r="H142" i="1" s="1"/>
  <c r="G138" i="1"/>
  <c r="G142" i="1" s="1"/>
  <c r="F138" i="1"/>
  <c r="F142" i="1" s="1"/>
  <c r="E138" i="1"/>
  <c r="E142" i="1" s="1"/>
  <c r="J92" i="1"/>
  <c r="G92" i="1"/>
  <c r="J91" i="1"/>
  <c r="G91" i="1"/>
  <c r="J90" i="1"/>
  <c r="G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I19" i="1"/>
  <c r="H19" i="1"/>
  <c r="F117" i="1"/>
  <c r="E19" i="1"/>
  <c r="E117" i="1" s="1"/>
  <c r="J17" i="1"/>
  <c r="G17" i="1"/>
  <c r="J16" i="1"/>
  <c r="G16" i="1"/>
  <c r="J15" i="1"/>
  <c r="G15" i="1"/>
  <c r="I14" i="1"/>
  <c r="H14" i="1"/>
  <c r="G14" i="1"/>
  <c r="F14" i="1"/>
  <c r="E14" i="1"/>
  <c r="H117" i="1" l="1"/>
  <c r="H147" i="1" s="1"/>
  <c r="I117" i="1"/>
  <c r="I147" i="1" s="1"/>
  <c r="J19" i="1"/>
  <c r="G19" i="1"/>
  <c r="J14" i="1"/>
  <c r="F147" i="1"/>
  <c r="G117" i="1" l="1"/>
  <c r="G147" i="1" s="1"/>
  <c r="J117" i="1"/>
  <c r="J147" i="1" s="1"/>
</calcChain>
</file>

<file path=xl/sharedStrings.xml><?xml version="1.0" encoding="utf-8"?>
<sst xmlns="http://schemas.openxmlformats.org/spreadsheetml/2006/main" count="152" uniqueCount="152">
  <si>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</si>
  <si>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</si>
  <si>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</si>
  <si>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</si>
  <si>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</si>
  <si>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</si>
  <si>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</si>
  <si>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</si>
  <si>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</si>
  <si>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</si>
  <si>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</si>
  <si>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</si>
  <si>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</si>
  <si>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</si>
  <si>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</si>
  <si>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</si>
  <si>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</si>
  <si>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</si>
  <si>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</si>
  <si>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</si>
  <si>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</si>
  <si>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</si>
  <si>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</si>
  <si>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</si>
  <si>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</si>
  <si>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</si>
  <si>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</si>
  <si>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</si>
  <si>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</si>
  <si>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</si>
  <si>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Sev. de Conexion de Agua Potable tasa 0%</t>
  </si>
  <si>
    <t>Sev de Conexion de Agua Potable tasa 16%</t>
  </si>
  <si>
    <t>Serv de con. de Alcantarillado tasa 0%</t>
  </si>
  <si>
    <t>Serv de con. de Alcantarillado tasa 16%</t>
  </si>
  <si>
    <t>Gastos de Ejecucion tasa 0%</t>
  </si>
  <si>
    <t>Gastos de Ejecucion tasa 16%</t>
  </si>
  <si>
    <t>Multas y Sanciones tasa 0%</t>
  </si>
  <si>
    <t>Recargos tasa 0%</t>
  </si>
  <si>
    <t>Reconex de Serv. Agua Potable tasa 0%</t>
  </si>
  <si>
    <t>Reconex de Serv. Agua Potable tasa 16%</t>
  </si>
  <si>
    <t>Material de Conexión 0%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</si>
  <si>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</si>
  <si>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</si>
  <si>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</si>
  <si>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</si>
  <si>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</si>
  <si>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</si>
  <si>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</si>
  <si>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</si>
  <si>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</si>
  <si>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</si>
  <si>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</si>
  <si>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</si>
  <si>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Deteccion de Fugas en Interiores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</si>
  <si>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</si>
  <si>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</si>
  <si>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</si>
  <si>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</si>
  <si>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</si>
  <si>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</si>
  <si>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Reduccion de Diametro tasa 0%</t>
  </si>
  <si>
    <t>Mano de Obra tasa 0%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</si>
  <si>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</si>
  <si>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</si>
  <si>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</si>
  <si>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</si>
  <si>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</si>
  <si>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</si>
  <si>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</si>
  <si>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</si>
  <si>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</si>
  <si>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</si>
  <si>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</si>
  <si>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</si>
  <si>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</si>
  <si>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</si>
  <si>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</si>
  <si>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</si>
  <si>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</si>
  <si>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</si>
  <si>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Notificacion tasa 0%</t>
  </si>
  <si>
    <t>Pago de Gafete tasa 0%</t>
  </si>
  <si>
    <t>Limpieza de Fosas Septicas 16%</t>
  </si>
  <si>
    <t>Sobrante de Caja</t>
  </si>
  <si>
    <t>20% Penalizacion por Cheque Devuelto 0%</t>
  </si>
  <si>
    <t>Venta de Chatarra Tasa 0%</t>
  </si>
  <si>
    <t>Devolucion de isr</t>
  </si>
  <si>
    <t>Recuperación de  Seguros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</si>
  <si>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</si>
  <si>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</si>
  <si>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</si>
  <si>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</si>
  <si>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</si>
  <si>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</si>
  <si>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</si>
  <si>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</si>
  <si>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</si>
  <si>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</si>
  <si>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</si>
  <si>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</si>
  <si>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</si>
  <si>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</si>
  <si>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</si>
  <si>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</si>
  <si>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</si>
  <si>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</si>
  <si>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</si>
  <si>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</si>
  <si>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</si>
  <si>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</si>
  <si>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</si>
  <si>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</si>
  <si>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</si>
  <si>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</si>
  <si>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</si>
  <si>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</si>
  <si>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</si>
  <si>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</si>
  <si>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</si>
  <si>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</si>
  <si>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</si>
  <si>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</si>
  <si>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</si>
  <si>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</si>
  <si>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</si>
  <si>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</si>
  <si>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</si>
  <si>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</si>
  <si>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</si>
  <si>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</si>
  <si>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</si>
  <si>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</si>
  <si>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</si>
  <si>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</si>
  <si>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</si>
  <si>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</si>
  <si>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</si>
  <si>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</si>
  <si>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</si>
  <si>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</si>
  <si>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</si>
  <si>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</si>
  <si>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</si>
  <si>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Reduccion de Diametro tasa 16%</t>
  </si>
  <si>
    <t xml:space="preserve">Del 1 de Enero al 31 de Diciembre de 2021 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</si>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</sst>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43" fontId="5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43" fontId="0" fillId="0" borderId="0" xfId="0" applyNumberFormat="1"/>
    <xf numFmtId="0" fontId="6" fillId="0" borderId="15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justify" vertical="center"/>
    </xf>
    <xf numFmtId="43" fontId="11" fillId="0" borderId="0" xfId="1" applyFont="1"/>
    <xf numFmtId="43" fontId="0" fillId="0" borderId="0" xfId="1" applyFont="1"/>
    <xf numFmtId="43" fontId="7" fillId="0" borderId="15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43" fontId="5" fillId="0" borderId="15" xfId="1" applyFont="1" applyFill="1" applyBorder="1" applyAlignment="1">
      <alignment horizontal="center" vertical="center"/>
    </xf>
    <xf numFmtId="43" fontId="8" fillId="0" borderId="18" xfId="1" applyFont="1" applyFill="1" applyBorder="1" applyAlignment="1">
      <alignment vertical="center" wrapText="1"/>
    </xf>
    <xf numFmtId="43" fontId="7" fillId="0" borderId="15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3" fontId="9" fillId="0" borderId="15" xfId="1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justify" vertical="center"/>
    </xf>
    <xf numFmtId="0" fontId="10" fillId="0" borderId="15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3" fontId="5" fillId="0" borderId="15" xfId="0" applyNumberFormat="1" applyFont="1" applyFill="1" applyBorder="1" applyAlignment="1">
      <alignment horizontal="justify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952500</xdr:colOff>
      <xdr:row>155</xdr:row>
      <xdr:rowOff>0</xdr:rowOff>
    </xdr:from>
    <xdr:to>
      <xdr:col>9</xdr:col>
      <xdr:colOff>219075</xdr:colOff>
      <xdr:row>161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E2367CF-DD22-4B76-B1FB-288831B98D09}"/>
            </a:ext>
          </a:extLst>
        </xdr:cNvPr>
        <xdr:cNvSpPr txBox="1">
          <a:spLocks noChangeArrowheads="1"/>
        </xdr:cNvSpPr>
      </xdr:nvSpPr>
      <xdr:spPr bwMode="auto">
        <a:xfrm>
          <a:off x="5572125" y="21878925"/>
          <a:ext cx="21526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3</xdr:col>
      <xdr:colOff>0</xdr:colOff>
      <xdr:row>165</xdr:row>
      <xdr:rowOff>66676</xdr:rowOff>
    </xdr:from>
    <xdr:to>
      <xdr:col>3</xdr:col>
      <xdr:colOff>2219325</xdr:colOff>
      <xdr:row>171</xdr:row>
      <xdr:rowOff>114300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8A0FE9C-C30A-4E10-9756-B492E456A305}"/>
            </a:ext>
          </a:extLst>
        </xdr:cNvPr>
        <xdr:cNvSpPr txBox="1">
          <a:spLocks noChangeArrowheads="1"/>
        </xdr:cNvSpPr>
      </xdr:nvSpPr>
      <xdr:spPr bwMode="auto">
        <a:xfrm>
          <a:off x="390525" y="23888701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152400</xdr:colOff>
      <xdr:row>165</xdr:row>
      <xdr:rowOff>76201</xdr:rowOff>
    </xdr:from>
    <xdr:to>
      <xdr:col>9</xdr:col>
      <xdr:colOff>247650</xdr:colOff>
      <xdr:row>171</xdr:row>
      <xdr:rowOff>123825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A8F2F3DB-46D4-4BA4-826E-38C0821B364D}"/>
            </a:ext>
          </a:extLst>
        </xdr:cNvPr>
        <xdr:cNvSpPr txBox="1">
          <a:spLocks noChangeArrowheads="1"/>
        </xdr:cNvSpPr>
      </xdr:nvSpPr>
      <xdr:spPr bwMode="auto">
        <a:xfrm>
          <a:off x="5734050" y="23898226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152400</xdr:colOff>
      <xdr:row>156</xdr:row>
      <xdr:rowOff>1</xdr:rowOff>
    </xdr:from>
    <xdr:to>
      <xdr:col>3</xdr:col>
      <xdr:colOff>2095500</xdr:colOff>
      <xdr:row>165</xdr:row>
      <xdr:rowOff>180975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42925" y="22069426"/>
          <a:ext cx="1943100" cy="1933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7"/>
  <sheetViews>
    <sheetView tabSelected="1" workbookViewId="0">
      <selection activeCell="L13" sqref="L13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  <col min="11" max="11" width="12.7109375" customWidth="1"/>
    <col min="13" max="13" width="10.5703125" bestFit="1" customWidth="1"/>
  </cols>
  <sheetData>
    <row r="1" spans="2:17" ht="18" customHeight="1" thickBot="1" x14ac:dyDescent="0.3">
      <c r="I1" s="51" t="s">
        <v>0</v>
      </c>
      <c r="J1" s="51"/>
    </row>
    <row r="2" spans="2:17" ht="17.25" customHeight="1" x14ac:dyDescent="0.25">
      <c r="B2" s="52" t="s">
        <v>1</v>
      </c>
      <c r="C2" s="53"/>
      <c r="D2" s="53"/>
      <c r="E2" s="53"/>
      <c r="F2" s="53"/>
      <c r="G2" s="53"/>
      <c r="H2" s="53"/>
      <c r="I2" s="53"/>
      <c r="J2" s="54"/>
    </row>
    <row r="3" spans="2:17" ht="15" customHeight="1" x14ac:dyDescent="0.25">
      <c r="B3" s="55" t="s">
        <v>2</v>
      </c>
      <c r="C3" s="56"/>
      <c r="D3" s="56"/>
      <c r="E3" s="56"/>
      <c r="F3" s="56"/>
      <c r="G3" s="56"/>
      <c r="H3" s="56"/>
      <c r="I3" s="56"/>
      <c r="J3" s="57"/>
    </row>
    <row r="4" spans="2:17" ht="12.75" customHeight="1" x14ac:dyDescent="0.25">
      <c r="B4" s="55" t="s">
        <v>144</v>
      </c>
      <c r="C4" s="56"/>
      <c r="D4" s="56"/>
      <c r="E4" s="56"/>
      <c r="F4" s="56"/>
      <c r="G4" s="56"/>
      <c r="H4" s="56"/>
      <c r="I4" s="56"/>
      <c r="J4" s="57"/>
    </row>
    <row r="5" spans="2:17" ht="16.5" customHeight="1" thickBot="1" x14ac:dyDescent="0.3">
      <c r="B5" s="58" t="s">
        <v>3</v>
      </c>
      <c r="C5" s="59"/>
      <c r="D5" s="59"/>
      <c r="E5" s="59"/>
      <c r="F5" s="59"/>
      <c r="G5" s="59"/>
      <c r="H5" s="59"/>
      <c r="I5" s="59"/>
      <c r="J5" s="60"/>
    </row>
    <row r="6" spans="2:17" ht="9.75" customHeight="1" thickBot="1" x14ac:dyDescent="0.3">
      <c r="B6" s="61" t="s">
        <v>4</v>
      </c>
      <c r="C6" s="62"/>
      <c r="D6" s="63"/>
      <c r="E6" s="70" t="s">
        <v>5</v>
      </c>
      <c r="F6" s="71"/>
      <c r="G6" s="71"/>
      <c r="H6" s="71"/>
      <c r="I6" s="72"/>
      <c r="J6" s="73" t="s">
        <v>6</v>
      </c>
    </row>
    <row r="7" spans="2:17" ht="12.75" customHeight="1" x14ac:dyDescent="0.25">
      <c r="B7" s="64"/>
      <c r="C7" s="65"/>
      <c r="D7" s="66"/>
      <c r="E7" s="73" t="s">
        <v>7</v>
      </c>
      <c r="F7" s="73" t="s">
        <v>8</v>
      </c>
      <c r="G7" s="76" t="s">
        <v>9</v>
      </c>
      <c r="H7" s="76" t="s">
        <v>10</v>
      </c>
      <c r="I7" s="76" t="s">
        <v>11</v>
      </c>
      <c r="J7" s="74"/>
    </row>
    <row r="8" spans="2:17" ht="11.25" customHeight="1" thickBot="1" x14ac:dyDescent="0.3">
      <c r="B8" s="67"/>
      <c r="C8" s="68"/>
      <c r="D8" s="69"/>
      <c r="E8" s="75"/>
      <c r="F8" s="75"/>
      <c r="G8" s="77"/>
      <c r="H8" s="77"/>
      <c r="I8" s="77"/>
      <c r="J8" s="75"/>
    </row>
    <row r="9" spans="2:17" ht="15" customHeight="1" x14ac:dyDescent="0.25">
      <c r="B9" s="48" t="s">
        <v>12</v>
      </c>
      <c r="C9" s="48"/>
      <c r="D9" s="48"/>
      <c r="E9" s="1"/>
      <c r="F9" s="1"/>
      <c r="G9" s="1"/>
      <c r="H9" s="1"/>
      <c r="I9" s="1"/>
      <c r="J9" s="1"/>
    </row>
    <row r="10" spans="2:17" ht="9.75" customHeight="1" x14ac:dyDescent="0.25">
      <c r="B10" s="2"/>
      <c r="C10" s="45" t="s">
        <v>13</v>
      </c>
      <c r="D10" s="46"/>
      <c r="E10" s="3"/>
      <c r="F10" s="3"/>
      <c r="G10" s="3"/>
      <c r="H10" s="3"/>
      <c r="I10" s="3"/>
      <c r="J10" s="3"/>
    </row>
    <row r="11" spans="2:17" ht="9.75" customHeight="1" x14ac:dyDescent="0.25">
      <c r="B11" s="2"/>
      <c r="C11" s="45" t="s">
        <v>14</v>
      </c>
      <c r="D11" s="46"/>
      <c r="E11" s="3"/>
      <c r="F11" s="3"/>
      <c r="G11" s="3"/>
      <c r="H11" s="3"/>
      <c r="I11" s="3"/>
      <c r="J11" s="3"/>
    </row>
    <row r="12" spans="2:17" ht="9.75" customHeight="1" x14ac:dyDescent="0.25">
      <c r="B12" s="2"/>
      <c r="C12" s="45" t="s">
        <v>15</v>
      </c>
      <c r="D12" s="46"/>
      <c r="E12" s="3"/>
      <c r="F12" s="3"/>
      <c r="G12" s="3"/>
      <c r="H12" s="3"/>
      <c r="I12" s="3"/>
      <c r="J12" s="3"/>
    </row>
    <row r="13" spans="2:17" ht="9.75" customHeight="1" x14ac:dyDescent="0.25">
      <c r="B13" s="2"/>
      <c r="C13" s="45" t="s">
        <v>16</v>
      </c>
      <c r="D13" s="46"/>
      <c r="E13" s="3"/>
      <c r="F13" s="3"/>
      <c r="G13" s="3"/>
      <c r="H13" s="3"/>
      <c r="I13" s="3"/>
      <c r="J13" s="3"/>
    </row>
    <row r="14" spans="2:17" ht="12.75" customHeight="1" x14ac:dyDescent="0.25">
      <c r="B14" s="2"/>
      <c r="C14" s="47" t="s">
        <v>17</v>
      </c>
      <c r="D14" s="48"/>
      <c r="E14" s="4">
        <f>SUM(E15:E17)</f>
        <v>1411060</v>
      </c>
      <c r="F14" s="4">
        <f t="shared" ref="F14:J14" si="0">SUM(F15:F17)</f>
        <v>0</v>
      </c>
      <c r="G14" s="4">
        <f t="shared" si="0"/>
        <v>1411060</v>
      </c>
      <c r="H14" s="4">
        <f t="shared" si="0"/>
        <v>990199.72</v>
      </c>
      <c r="I14" s="4">
        <f t="shared" si="0"/>
        <v>990199.72</v>
      </c>
      <c r="J14" s="4">
        <f t="shared" si="0"/>
        <v>-420860.28</v>
      </c>
    </row>
    <row r="15" spans="2:17" ht="9.75" customHeight="1" x14ac:dyDescent="0.25">
      <c r="B15" s="13"/>
      <c r="C15" s="14"/>
      <c r="D15" s="15" t="s">
        <v>18</v>
      </c>
      <c r="E15" s="11">
        <v>211060</v>
      </c>
      <c r="F15" s="11"/>
      <c r="G15" s="11">
        <f>E15+F15</f>
        <v>211060</v>
      </c>
      <c r="H15" s="11">
        <v>4424.3100000000004</v>
      </c>
      <c r="I15" s="11">
        <v>4424.3100000000004</v>
      </c>
      <c r="J15" s="11">
        <f>I15-E15</f>
        <v>-206635.69</v>
      </c>
      <c r="L15" s="5"/>
      <c r="M15" s="5"/>
      <c r="N15" s="5"/>
      <c r="O15" s="5"/>
      <c r="P15" s="5"/>
      <c r="Q15" s="5"/>
    </row>
    <row r="16" spans="2:17" ht="9.75" customHeight="1" x14ac:dyDescent="0.25">
      <c r="B16" s="13"/>
      <c r="C16" s="14"/>
      <c r="D16" s="15" t="s">
        <v>19</v>
      </c>
      <c r="E16" s="11">
        <v>120000</v>
      </c>
      <c r="F16" s="11"/>
      <c r="G16" s="11">
        <f>E16+F16</f>
        <v>120000</v>
      </c>
      <c r="H16" s="11">
        <v>52502.07</v>
      </c>
      <c r="I16" s="11">
        <v>52502.07</v>
      </c>
      <c r="J16" s="11">
        <f t="shared" ref="J16:J17" si="1">I16-E16</f>
        <v>-67497.929999999993</v>
      </c>
    </row>
    <row r="17" spans="2:17" ht="9.75" customHeight="1" x14ac:dyDescent="0.25">
      <c r="B17" s="13"/>
      <c r="C17" s="14"/>
      <c r="D17" s="15" t="s">
        <v>20</v>
      </c>
      <c r="E17" s="11">
        <v>1080000</v>
      </c>
      <c r="F17" s="11"/>
      <c r="G17" s="11">
        <f>E17+F17</f>
        <v>1080000</v>
      </c>
      <c r="H17" s="11">
        <v>933273.34</v>
      </c>
      <c r="I17" s="11">
        <v>933273.34</v>
      </c>
      <c r="J17" s="11">
        <f t="shared" si="1"/>
        <v>-146726.66000000003</v>
      </c>
    </row>
    <row r="18" spans="2:17" ht="9.75" customHeight="1" x14ac:dyDescent="0.25">
      <c r="B18" s="13"/>
      <c r="C18" s="31" t="s">
        <v>21</v>
      </c>
      <c r="D18" s="32"/>
      <c r="E18" s="12">
        <v>0</v>
      </c>
      <c r="F18" s="12">
        <v>0</v>
      </c>
      <c r="G18" s="11">
        <f>E18+F18</f>
        <v>0</v>
      </c>
      <c r="H18" s="12">
        <v>0</v>
      </c>
      <c r="I18" s="12">
        <v>0</v>
      </c>
      <c r="J18" s="12">
        <v>0</v>
      </c>
    </row>
    <row r="19" spans="2:17" ht="22.5" customHeight="1" x14ac:dyDescent="0.25">
      <c r="B19" s="13"/>
      <c r="C19" s="49" t="s">
        <v>22</v>
      </c>
      <c r="D19" s="40"/>
      <c r="E19" s="16">
        <f t="shared" ref="E19:J19" si="2">SUM(E20:E92)</f>
        <v>926083306.99000025</v>
      </c>
      <c r="F19" s="16">
        <f>SUM(F20:F92)</f>
        <v>46852.6</v>
      </c>
      <c r="G19" s="16">
        <f t="shared" si="2"/>
        <v>926130159.59000027</v>
      </c>
      <c r="H19" s="16">
        <f t="shared" si="2"/>
        <v>839569608.04999995</v>
      </c>
      <c r="I19" s="16">
        <f t="shared" si="2"/>
        <v>470309636.27999997</v>
      </c>
      <c r="J19" s="16">
        <f t="shared" si="2"/>
        <v>-455773670.71000016</v>
      </c>
      <c r="M19" s="10"/>
    </row>
    <row r="20" spans="2:17" ht="9.75" customHeight="1" x14ac:dyDescent="0.25">
      <c r="B20" s="13"/>
      <c r="C20" s="14"/>
      <c r="D20" s="15" t="s">
        <v>145</v>
      </c>
      <c r="E20" s="17">
        <v>447086396.31999999</v>
      </c>
      <c r="F20" s="11"/>
      <c r="G20" s="18">
        <f>E20+F20</f>
        <v>447086396.31999999</v>
      </c>
      <c r="H20" s="11">
        <v>423900953.73000002</v>
      </c>
      <c r="I20" s="11">
        <v>221815070.34</v>
      </c>
      <c r="J20" s="11">
        <f t="shared" ref="J20:J84" si="3">I20-E20</f>
        <v>-225271325.97999999</v>
      </c>
    </row>
    <row r="21" spans="2:17" ht="9.75" customHeight="1" x14ac:dyDescent="0.25">
      <c r="B21" s="13"/>
      <c r="C21" s="14"/>
      <c r="D21" s="15" t="s">
        <v>146</v>
      </c>
      <c r="E21" s="11">
        <v>284914353.62000006</v>
      </c>
      <c r="F21" s="11"/>
      <c r="G21" s="11">
        <f t="shared" ref="G21:G85" si="4">E21+F21</f>
        <v>284914353.62000006</v>
      </c>
      <c r="H21" s="11">
        <v>243044011.22</v>
      </c>
      <c r="I21" s="11">
        <v>146765384.34</v>
      </c>
      <c r="J21" s="11">
        <f t="shared" si="3"/>
        <v>-138148969.28000006</v>
      </c>
      <c r="L21" s="5"/>
      <c r="M21" s="5"/>
      <c r="N21" s="5"/>
      <c r="O21" s="5"/>
      <c r="P21" s="5"/>
      <c r="Q21" s="5"/>
    </row>
    <row r="22" spans="2:17" ht="9.75" customHeight="1" x14ac:dyDescent="0.25">
      <c r="B22" s="13"/>
      <c r="C22" s="14"/>
      <c r="D22" s="15" t="s">
        <v>147</v>
      </c>
      <c r="E22" s="11">
        <v>58462422.299999997</v>
      </c>
      <c r="F22" s="11"/>
      <c r="G22" s="11">
        <f t="shared" si="4"/>
        <v>58462422.299999997</v>
      </c>
      <c r="H22" s="11">
        <v>52781825.840000004</v>
      </c>
      <c r="I22" s="11">
        <v>26331541.989999998</v>
      </c>
      <c r="J22" s="11">
        <f t="shared" si="3"/>
        <v>-32130880.309999999</v>
      </c>
    </row>
    <row r="23" spans="2:17" ht="9.75" customHeight="1" x14ac:dyDescent="0.25">
      <c r="B23" s="13"/>
      <c r="C23" s="14"/>
      <c r="D23" s="15" t="s">
        <v>148</v>
      </c>
      <c r="E23" s="11">
        <v>47196269.860000007</v>
      </c>
      <c r="F23" s="11"/>
      <c r="G23" s="11">
        <f t="shared" si="4"/>
        <v>47196269.860000007</v>
      </c>
      <c r="H23" s="11">
        <v>40324994.729999997</v>
      </c>
      <c r="I23" s="11">
        <v>24456980.809999999</v>
      </c>
      <c r="J23" s="11">
        <f t="shared" si="3"/>
        <v>-22739289.050000008</v>
      </c>
    </row>
    <row r="24" spans="2:17" ht="9.75" customHeight="1" x14ac:dyDescent="0.25">
      <c r="B24" s="13"/>
      <c r="C24" s="14"/>
      <c r="D24" s="15" t="s">
        <v>149</v>
      </c>
      <c r="E24" s="11">
        <v>21413791.060000002</v>
      </c>
      <c r="F24" s="11"/>
      <c r="G24" s="11">
        <f t="shared" si="4"/>
        <v>21413791.060000002</v>
      </c>
      <c r="H24" s="11">
        <v>18621705.969999999</v>
      </c>
      <c r="I24" s="11">
        <v>10159848.960000001</v>
      </c>
      <c r="J24" s="11">
        <f t="shared" si="3"/>
        <v>-11253942.100000001</v>
      </c>
    </row>
    <row r="25" spans="2:17" ht="9.75" customHeight="1" x14ac:dyDescent="0.25">
      <c r="B25" s="13"/>
      <c r="C25" s="14"/>
      <c r="D25" s="15" t="s">
        <v>23</v>
      </c>
      <c r="E25" s="11">
        <v>3000000</v>
      </c>
      <c r="F25" s="11"/>
      <c r="G25" s="11">
        <f t="shared" si="4"/>
        <v>3000000</v>
      </c>
      <c r="H25" s="11">
        <v>6632519.1900000004</v>
      </c>
      <c r="I25" s="11">
        <v>6632519.1900000004</v>
      </c>
      <c r="J25" s="11">
        <f t="shared" si="3"/>
        <v>3632519.1900000004</v>
      </c>
    </row>
    <row r="26" spans="2:17" ht="9.75" customHeight="1" x14ac:dyDescent="0.25">
      <c r="B26" s="13"/>
      <c r="C26" s="14"/>
      <c r="D26" s="15" t="s">
        <v>24</v>
      </c>
      <c r="E26" s="11">
        <v>5916908.8800000018</v>
      </c>
      <c r="F26" s="11"/>
      <c r="G26" s="11">
        <f t="shared" si="4"/>
        <v>5916908.8800000018</v>
      </c>
      <c r="H26" s="11">
        <v>5904799.4800000004</v>
      </c>
      <c r="I26" s="11">
        <v>70690.600000000006</v>
      </c>
      <c r="J26" s="11">
        <f t="shared" si="3"/>
        <v>-5846218.2800000021</v>
      </c>
    </row>
    <row r="27" spans="2:17" ht="9.75" customHeight="1" x14ac:dyDescent="0.25">
      <c r="B27" s="13"/>
      <c r="C27" s="14"/>
      <c r="D27" s="15" t="s">
        <v>25</v>
      </c>
      <c r="E27" s="11">
        <v>647814.15999999992</v>
      </c>
      <c r="F27" s="11"/>
      <c r="G27" s="11">
        <f t="shared" si="4"/>
        <v>647814.15999999992</v>
      </c>
      <c r="H27" s="11">
        <v>365780.93</v>
      </c>
      <c r="I27" s="11">
        <v>365780.93</v>
      </c>
      <c r="J27" s="11">
        <f t="shared" si="3"/>
        <v>-282033.22999999992</v>
      </c>
    </row>
    <row r="28" spans="2:17" ht="9.75" customHeight="1" x14ac:dyDescent="0.25">
      <c r="B28" s="13"/>
      <c r="C28" s="14"/>
      <c r="D28" s="15" t="s">
        <v>26</v>
      </c>
      <c r="E28" s="11">
        <v>37080.090000000004</v>
      </c>
      <c r="F28" s="11"/>
      <c r="G28" s="11">
        <f t="shared" si="4"/>
        <v>37080.090000000004</v>
      </c>
      <c r="H28" s="11">
        <v>31341.38</v>
      </c>
      <c r="I28" s="11">
        <v>31341.38</v>
      </c>
      <c r="J28" s="11">
        <f t="shared" si="3"/>
        <v>-5738.7100000000028</v>
      </c>
    </row>
    <row r="29" spans="2:17" ht="9.75" customHeight="1" x14ac:dyDescent="0.25">
      <c r="B29" s="13"/>
      <c r="C29" s="14"/>
      <c r="D29" s="15" t="s">
        <v>27</v>
      </c>
      <c r="E29" s="11">
        <v>744797.31999999983</v>
      </c>
      <c r="F29" s="11"/>
      <c r="G29" s="11">
        <f t="shared" si="4"/>
        <v>744797.31999999983</v>
      </c>
      <c r="H29" s="11">
        <v>2643671.54</v>
      </c>
      <c r="I29" s="11">
        <v>2643671.54</v>
      </c>
      <c r="J29" s="11">
        <f t="shared" si="3"/>
        <v>1898874.2200000002</v>
      </c>
    </row>
    <row r="30" spans="2:17" ht="9.75" customHeight="1" x14ac:dyDescent="0.25">
      <c r="B30" s="13"/>
      <c r="C30" s="14"/>
      <c r="D30" s="15" t="s">
        <v>28</v>
      </c>
      <c r="E30" s="11">
        <v>14281197.840000002</v>
      </c>
      <c r="F30" s="11"/>
      <c r="G30" s="11">
        <f t="shared" si="4"/>
        <v>14281197.840000002</v>
      </c>
      <c r="H30" s="11">
        <v>14281197.84</v>
      </c>
      <c r="I30" s="11">
        <v>0</v>
      </c>
      <c r="J30" s="11">
        <f t="shared" si="3"/>
        <v>-14281197.840000002</v>
      </c>
    </row>
    <row r="31" spans="2:17" ht="9.75" customHeight="1" x14ac:dyDescent="0.25">
      <c r="B31" s="13"/>
      <c r="C31" s="14"/>
      <c r="D31" s="15" t="s">
        <v>29</v>
      </c>
      <c r="E31" s="11">
        <v>18494.36</v>
      </c>
      <c r="F31" s="11"/>
      <c r="G31" s="11">
        <f t="shared" si="4"/>
        <v>18494.36</v>
      </c>
      <c r="H31" s="11">
        <v>4842.3900000000003</v>
      </c>
      <c r="I31" s="11">
        <v>4842.3900000000003</v>
      </c>
      <c r="J31" s="11">
        <f t="shared" si="3"/>
        <v>-13651.970000000001</v>
      </c>
    </row>
    <row r="32" spans="2:17" ht="9.75" customHeight="1" x14ac:dyDescent="0.25">
      <c r="B32" s="13"/>
      <c r="C32" s="14"/>
      <c r="D32" s="15" t="s">
        <v>30</v>
      </c>
      <c r="E32" s="11">
        <v>3627286.81</v>
      </c>
      <c r="F32" s="11"/>
      <c r="G32" s="11">
        <f t="shared" si="4"/>
        <v>3627286.81</v>
      </c>
      <c r="H32" s="11">
        <v>3404668.34</v>
      </c>
      <c r="I32" s="11">
        <v>3404668.34</v>
      </c>
      <c r="J32" s="11">
        <f t="shared" si="3"/>
        <v>-222618.4700000002</v>
      </c>
    </row>
    <row r="33" spans="2:10" ht="9.75" customHeight="1" x14ac:dyDescent="0.25">
      <c r="B33" s="13"/>
      <c r="C33" s="14"/>
      <c r="D33" s="15" t="s">
        <v>31</v>
      </c>
      <c r="E33" s="11">
        <v>288000</v>
      </c>
      <c r="F33" s="11"/>
      <c r="G33" s="11">
        <f t="shared" si="4"/>
        <v>288000</v>
      </c>
      <c r="H33" s="11">
        <v>222996.09</v>
      </c>
      <c r="I33" s="11">
        <v>222996.09</v>
      </c>
      <c r="J33" s="11">
        <f t="shared" si="3"/>
        <v>-65003.91</v>
      </c>
    </row>
    <row r="34" spans="2:10" ht="9.75" customHeight="1" x14ac:dyDescent="0.25">
      <c r="B34" s="13"/>
      <c r="C34" s="14"/>
      <c r="D34" s="15" t="s">
        <v>32</v>
      </c>
      <c r="E34" s="11">
        <v>3931200</v>
      </c>
      <c r="F34" s="11"/>
      <c r="G34" s="11">
        <f t="shared" si="4"/>
        <v>3931200</v>
      </c>
      <c r="H34" s="11">
        <v>2223773.14</v>
      </c>
      <c r="I34" s="11">
        <v>2223773.14</v>
      </c>
      <c r="J34" s="11">
        <f t="shared" si="3"/>
        <v>-1707426.8599999999</v>
      </c>
    </row>
    <row r="35" spans="2:10" ht="9.75" customHeight="1" x14ac:dyDescent="0.25">
      <c r="B35" s="13"/>
      <c r="C35" s="14"/>
      <c r="D35" s="15" t="s">
        <v>33</v>
      </c>
      <c r="E35" s="11">
        <v>280800.01</v>
      </c>
      <c r="F35" s="11"/>
      <c r="G35" s="11">
        <f t="shared" si="4"/>
        <v>280800.01</v>
      </c>
      <c r="H35" s="11">
        <v>192222.96</v>
      </c>
      <c r="I35" s="11">
        <v>192222.96</v>
      </c>
      <c r="J35" s="11">
        <f t="shared" si="3"/>
        <v>-88577.050000000017</v>
      </c>
    </row>
    <row r="36" spans="2:10" ht="9.75" customHeight="1" x14ac:dyDescent="0.25">
      <c r="B36" s="13"/>
      <c r="C36" s="14"/>
      <c r="D36" s="15" t="s">
        <v>34</v>
      </c>
      <c r="E36" s="11">
        <v>339916.70999999996</v>
      </c>
      <c r="F36" s="11"/>
      <c r="G36" s="11">
        <f t="shared" si="4"/>
        <v>339916.70999999996</v>
      </c>
      <c r="H36" s="11">
        <v>283688.26</v>
      </c>
      <c r="I36" s="11">
        <v>283688.26</v>
      </c>
      <c r="J36" s="11">
        <f t="shared" si="3"/>
        <v>-56228.449999999953</v>
      </c>
    </row>
    <row r="37" spans="2:10" ht="9.75" customHeight="1" x14ac:dyDescent="0.25">
      <c r="B37" s="13"/>
      <c r="C37" s="14"/>
      <c r="D37" s="15" t="s">
        <v>35</v>
      </c>
      <c r="E37" s="11">
        <v>14526.939999999997</v>
      </c>
      <c r="F37" s="11"/>
      <c r="G37" s="11">
        <f t="shared" si="4"/>
        <v>14526.939999999997</v>
      </c>
      <c r="H37" s="11">
        <v>426.01</v>
      </c>
      <c r="I37" s="11">
        <v>426.01</v>
      </c>
      <c r="J37" s="11">
        <f t="shared" si="3"/>
        <v>-14100.929999999997</v>
      </c>
    </row>
    <row r="38" spans="2:10" ht="9.75" customHeight="1" x14ac:dyDescent="0.25">
      <c r="B38" s="13"/>
      <c r="C38" s="14"/>
      <c r="D38" s="15" t="s">
        <v>36</v>
      </c>
      <c r="E38" s="11">
        <v>392872.63999999996</v>
      </c>
      <c r="F38" s="11"/>
      <c r="G38" s="11">
        <f t="shared" si="4"/>
        <v>392872.63999999996</v>
      </c>
      <c r="H38" s="11">
        <v>57313.23</v>
      </c>
      <c r="I38" s="11">
        <v>57313.23</v>
      </c>
      <c r="J38" s="11">
        <f t="shared" si="3"/>
        <v>-335559.41</v>
      </c>
    </row>
    <row r="39" spans="2:10" ht="9.75" customHeight="1" x14ac:dyDescent="0.25">
      <c r="B39" s="13"/>
      <c r="C39" s="14"/>
      <c r="D39" s="15" t="s">
        <v>37</v>
      </c>
      <c r="E39" s="11">
        <v>6944988.4400000004</v>
      </c>
      <c r="F39" s="11"/>
      <c r="G39" s="11">
        <f t="shared" si="4"/>
        <v>6944988.4400000004</v>
      </c>
      <c r="H39" s="11">
        <v>5915528.4000000004</v>
      </c>
      <c r="I39" s="11">
        <v>5915528.4000000004</v>
      </c>
      <c r="J39" s="11">
        <f t="shared" si="3"/>
        <v>-1029460.04</v>
      </c>
    </row>
    <row r="40" spans="2:10" ht="9.75" customHeight="1" x14ac:dyDescent="0.25">
      <c r="B40" s="13"/>
      <c r="C40" s="14"/>
      <c r="D40" s="15" t="s">
        <v>38</v>
      </c>
      <c r="E40" s="11">
        <v>1736081.0599999998</v>
      </c>
      <c r="F40" s="11"/>
      <c r="G40" s="11">
        <f t="shared" si="4"/>
        <v>1736081.0599999998</v>
      </c>
      <c r="H40" s="11">
        <v>750218.45</v>
      </c>
      <c r="I40" s="11">
        <v>750218.45</v>
      </c>
      <c r="J40" s="11">
        <f t="shared" si="3"/>
        <v>-985862.60999999987</v>
      </c>
    </row>
    <row r="41" spans="2:10" ht="9.75" customHeight="1" x14ac:dyDescent="0.25">
      <c r="B41" s="13"/>
      <c r="C41" s="14"/>
      <c r="D41" s="15" t="s">
        <v>39</v>
      </c>
      <c r="E41" s="11">
        <v>240371.42</v>
      </c>
      <c r="F41" s="11"/>
      <c r="G41" s="11">
        <f t="shared" si="4"/>
        <v>240371.42</v>
      </c>
      <c r="H41" s="11">
        <v>97446.22</v>
      </c>
      <c r="I41" s="11">
        <v>97446.22</v>
      </c>
      <c r="J41" s="11">
        <f t="shared" si="3"/>
        <v>-142925.20000000001</v>
      </c>
    </row>
    <row r="42" spans="2:10" ht="9.75" customHeight="1" x14ac:dyDescent="0.25">
      <c r="B42" s="13"/>
      <c r="C42" s="14"/>
      <c r="D42" s="15" t="s">
        <v>40</v>
      </c>
      <c r="E42" s="11">
        <v>2400</v>
      </c>
      <c r="F42" s="11"/>
      <c r="G42" s="11">
        <f t="shared" si="4"/>
        <v>2400</v>
      </c>
      <c r="H42" s="11">
        <v>100</v>
      </c>
      <c r="I42" s="11">
        <v>100</v>
      </c>
      <c r="J42" s="11">
        <f t="shared" si="3"/>
        <v>-2300</v>
      </c>
    </row>
    <row r="43" spans="2:10" ht="9.75" customHeight="1" x14ac:dyDescent="0.25">
      <c r="B43" s="13"/>
      <c r="C43" s="14"/>
      <c r="D43" s="15" t="s">
        <v>41</v>
      </c>
      <c r="E43" s="11">
        <v>67180.780000000013</v>
      </c>
      <c r="F43" s="11"/>
      <c r="G43" s="11">
        <f t="shared" si="4"/>
        <v>67180.780000000013</v>
      </c>
      <c r="H43" s="11">
        <v>44355.05</v>
      </c>
      <c r="I43" s="11">
        <v>44355.05</v>
      </c>
      <c r="J43" s="11">
        <f t="shared" si="3"/>
        <v>-22825.73000000001</v>
      </c>
    </row>
    <row r="44" spans="2:10" ht="9.75" customHeight="1" x14ac:dyDescent="0.25">
      <c r="B44" s="13"/>
      <c r="C44" s="14"/>
      <c r="D44" s="15" t="s">
        <v>42</v>
      </c>
      <c r="E44" s="11">
        <v>15392.14</v>
      </c>
      <c r="F44" s="11"/>
      <c r="G44" s="11">
        <f t="shared" si="4"/>
        <v>15392.14</v>
      </c>
      <c r="H44" s="11">
        <v>12098.7</v>
      </c>
      <c r="I44" s="11">
        <v>12098.7</v>
      </c>
      <c r="J44" s="11">
        <f t="shared" si="3"/>
        <v>-3293.4399999999987</v>
      </c>
    </row>
    <row r="45" spans="2:10" ht="9.75" customHeight="1" x14ac:dyDescent="0.25">
      <c r="B45" s="13"/>
      <c r="C45" s="14"/>
      <c r="D45" s="15" t="s">
        <v>43</v>
      </c>
      <c r="E45" s="11">
        <v>1000000</v>
      </c>
      <c r="F45" s="11"/>
      <c r="G45" s="11">
        <f t="shared" si="4"/>
        <v>1000000</v>
      </c>
      <c r="H45" s="11">
        <v>72512.639999999999</v>
      </c>
      <c r="I45" s="11">
        <v>72512.639999999999</v>
      </c>
      <c r="J45" s="11">
        <f t="shared" si="3"/>
        <v>-927487.36</v>
      </c>
    </row>
    <row r="46" spans="2:10" ht="9.75" customHeight="1" x14ac:dyDescent="0.25">
      <c r="B46" s="13"/>
      <c r="C46" s="14"/>
      <c r="D46" s="15" t="s">
        <v>44</v>
      </c>
      <c r="E46" s="11">
        <v>760000</v>
      </c>
      <c r="F46" s="11"/>
      <c r="G46" s="11">
        <f t="shared" si="4"/>
        <v>760000</v>
      </c>
      <c r="H46" s="11">
        <v>114010.86</v>
      </c>
      <c r="I46" s="11">
        <v>114010.86</v>
      </c>
      <c r="J46" s="11">
        <f t="shared" si="3"/>
        <v>-645989.14</v>
      </c>
    </row>
    <row r="47" spans="2:10" ht="9.75" customHeight="1" x14ac:dyDescent="0.25">
      <c r="B47" s="13"/>
      <c r="C47" s="14"/>
      <c r="D47" s="15" t="s">
        <v>45</v>
      </c>
      <c r="E47" s="11">
        <v>42293.04</v>
      </c>
      <c r="F47" s="11"/>
      <c r="G47" s="11">
        <f t="shared" si="4"/>
        <v>42293.04</v>
      </c>
      <c r="H47" s="11">
        <v>49277.919999999998</v>
      </c>
      <c r="I47" s="11">
        <v>49277.919999999998</v>
      </c>
      <c r="J47" s="11">
        <f t="shared" si="3"/>
        <v>6984.8799999999974</v>
      </c>
    </row>
    <row r="48" spans="2:10" ht="9.75" customHeight="1" x14ac:dyDescent="0.25">
      <c r="B48" s="13"/>
      <c r="C48" s="14"/>
      <c r="D48" s="15" t="s">
        <v>46</v>
      </c>
      <c r="E48" s="11">
        <v>5576.3499999999995</v>
      </c>
      <c r="F48" s="11"/>
      <c r="G48" s="11">
        <f t="shared" si="4"/>
        <v>5576.3499999999995</v>
      </c>
      <c r="H48" s="11">
        <v>10316.24</v>
      </c>
      <c r="I48" s="11">
        <v>10316.24</v>
      </c>
      <c r="J48" s="11">
        <f t="shared" si="3"/>
        <v>4739.8900000000003</v>
      </c>
    </row>
    <row r="49" spans="2:10" ht="9.75" customHeight="1" x14ac:dyDescent="0.25">
      <c r="B49" s="13"/>
      <c r="C49" s="14"/>
      <c r="D49" s="15" t="s">
        <v>47</v>
      </c>
      <c r="E49" s="11">
        <v>95315.85</v>
      </c>
      <c r="F49" s="11"/>
      <c r="G49" s="11">
        <f t="shared" si="4"/>
        <v>95315.85</v>
      </c>
      <c r="H49" s="11">
        <v>182376.61</v>
      </c>
      <c r="I49" s="11">
        <v>182376.61</v>
      </c>
      <c r="J49" s="11">
        <f t="shared" si="3"/>
        <v>87060.75999999998</v>
      </c>
    </row>
    <row r="50" spans="2:10" ht="9.75" customHeight="1" x14ac:dyDescent="0.25">
      <c r="B50" s="13"/>
      <c r="C50" s="14"/>
      <c r="D50" s="15" t="s">
        <v>48</v>
      </c>
      <c r="E50" s="11">
        <v>40340.329999999994</v>
      </c>
      <c r="F50" s="11"/>
      <c r="G50" s="11">
        <f t="shared" si="4"/>
        <v>40340.329999999994</v>
      </c>
      <c r="H50" s="11">
        <v>112098.31</v>
      </c>
      <c r="I50" s="11">
        <v>112098.31</v>
      </c>
      <c r="J50" s="11">
        <f t="shared" si="3"/>
        <v>71757.98000000001</v>
      </c>
    </row>
    <row r="51" spans="2:10" ht="9.75" customHeight="1" x14ac:dyDescent="0.25">
      <c r="B51" s="13"/>
      <c r="C51" s="14"/>
      <c r="D51" s="15" t="s">
        <v>49</v>
      </c>
      <c r="E51" s="11">
        <v>572095.88</v>
      </c>
      <c r="F51" s="11"/>
      <c r="G51" s="11">
        <f t="shared" si="4"/>
        <v>572095.88</v>
      </c>
      <c r="H51" s="11">
        <v>531437.19999999995</v>
      </c>
      <c r="I51" s="11">
        <v>531437.19999999995</v>
      </c>
      <c r="J51" s="11">
        <f t="shared" si="3"/>
        <v>-40658.680000000051</v>
      </c>
    </row>
    <row r="52" spans="2:10" ht="9.75" customHeight="1" x14ac:dyDescent="0.25">
      <c r="B52" s="13"/>
      <c r="C52" s="14"/>
      <c r="D52" s="15" t="s">
        <v>50</v>
      </c>
      <c r="E52" s="11">
        <v>38585.75</v>
      </c>
      <c r="F52" s="11"/>
      <c r="G52" s="11">
        <f t="shared" si="4"/>
        <v>38585.75</v>
      </c>
      <c r="H52" s="11">
        <v>26111.1</v>
      </c>
      <c r="I52" s="11">
        <v>26111.1</v>
      </c>
      <c r="J52" s="11">
        <f t="shared" si="3"/>
        <v>-12474.650000000001</v>
      </c>
    </row>
    <row r="53" spans="2:10" ht="9.75" customHeight="1" x14ac:dyDescent="0.25">
      <c r="B53" s="13"/>
      <c r="C53" s="14"/>
      <c r="D53" s="15" t="s">
        <v>51</v>
      </c>
      <c r="E53" s="11">
        <v>131589.66</v>
      </c>
      <c r="F53" s="11"/>
      <c r="G53" s="11">
        <f t="shared" si="4"/>
        <v>131589.66</v>
      </c>
      <c r="H53" s="11">
        <v>255411.87</v>
      </c>
      <c r="I53" s="11">
        <v>255411.87</v>
      </c>
      <c r="J53" s="11">
        <f t="shared" si="3"/>
        <v>123822.20999999999</v>
      </c>
    </row>
    <row r="54" spans="2:10" ht="9.75" customHeight="1" x14ac:dyDescent="0.25">
      <c r="B54" s="13"/>
      <c r="C54" s="14"/>
      <c r="D54" s="15" t="s">
        <v>52</v>
      </c>
      <c r="E54" s="11">
        <v>2400</v>
      </c>
      <c r="F54" s="11"/>
      <c r="G54" s="11">
        <f t="shared" si="4"/>
        <v>2400</v>
      </c>
      <c r="H54" s="11">
        <v>13516.01</v>
      </c>
      <c r="I54" s="11">
        <v>13516.01</v>
      </c>
      <c r="J54" s="11">
        <f t="shared" si="3"/>
        <v>11116.01</v>
      </c>
    </row>
    <row r="55" spans="2:10" ht="9.75" customHeight="1" x14ac:dyDescent="0.25">
      <c r="B55" s="13"/>
      <c r="C55" s="14"/>
      <c r="D55" s="15" t="s">
        <v>53</v>
      </c>
      <c r="E55" s="11">
        <v>2400</v>
      </c>
      <c r="F55" s="11"/>
      <c r="G55" s="11">
        <f t="shared" si="4"/>
        <v>2400</v>
      </c>
      <c r="H55" s="11">
        <v>0</v>
      </c>
      <c r="I55" s="11">
        <v>0</v>
      </c>
      <c r="J55" s="11">
        <f t="shared" si="3"/>
        <v>-2400</v>
      </c>
    </row>
    <row r="56" spans="2:10" ht="9.75" customHeight="1" x14ac:dyDescent="0.25">
      <c r="B56" s="13"/>
      <c r="C56" s="14"/>
      <c r="D56" s="15" t="s">
        <v>54</v>
      </c>
      <c r="E56" s="11">
        <v>390173.74</v>
      </c>
      <c r="F56" s="11"/>
      <c r="G56" s="11">
        <f t="shared" si="4"/>
        <v>390173.74</v>
      </c>
      <c r="H56" s="11">
        <v>316961.40000000002</v>
      </c>
      <c r="I56" s="11">
        <v>316961.40000000002</v>
      </c>
      <c r="J56" s="11">
        <f t="shared" si="3"/>
        <v>-73212.339999999967</v>
      </c>
    </row>
    <row r="57" spans="2:10" ht="9.75" customHeight="1" x14ac:dyDescent="0.25">
      <c r="B57" s="13"/>
      <c r="C57" s="14"/>
      <c r="D57" s="15" t="s">
        <v>55</v>
      </c>
      <c r="E57" s="11">
        <v>66497.47</v>
      </c>
      <c r="F57" s="11"/>
      <c r="G57" s="11">
        <f t="shared" si="4"/>
        <v>66497.47</v>
      </c>
      <c r="H57" s="11">
        <v>50020.9</v>
      </c>
      <c r="I57" s="11">
        <v>50020.9</v>
      </c>
      <c r="J57" s="11">
        <f t="shared" si="3"/>
        <v>-16476.57</v>
      </c>
    </row>
    <row r="58" spans="2:10" ht="9.75" customHeight="1" x14ac:dyDescent="0.25">
      <c r="B58" s="13"/>
      <c r="C58" s="14"/>
      <c r="D58" s="15" t="s">
        <v>56</v>
      </c>
      <c r="E58" s="11">
        <v>53963.15</v>
      </c>
      <c r="F58" s="11"/>
      <c r="G58" s="11">
        <f t="shared" si="4"/>
        <v>53963.15</v>
      </c>
      <c r="H58" s="11">
        <v>43897</v>
      </c>
      <c r="I58" s="11">
        <v>43897</v>
      </c>
      <c r="J58" s="11">
        <f t="shared" si="3"/>
        <v>-10066.150000000001</v>
      </c>
    </row>
    <row r="59" spans="2:10" ht="9.75" customHeight="1" x14ac:dyDescent="0.25">
      <c r="B59" s="13"/>
      <c r="C59" s="14"/>
      <c r="D59" s="15" t="s">
        <v>57</v>
      </c>
      <c r="E59" s="11">
        <v>4646.9500000000007</v>
      </c>
      <c r="F59" s="11"/>
      <c r="G59" s="11">
        <f t="shared" si="4"/>
        <v>4646.9500000000007</v>
      </c>
      <c r="H59" s="11">
        <v>7975.44</v>
      </c>
      <c r="I59" s="11">
        <v>7975.44</v>
      </c>
      <c r="J59" s="11">
        <f t="shared" si="3"/>
        <v>3328.4899999999989</v>
      </c>
    </row>
    <row r="60" spans="2:10" ht="9.75" customHeight="1" x14ac:dyDescent="0.25">
      <c r="B60" s="13"/>
      <c r="C60" s="14"/>
      <c r="D60" s="15" t="s">
        <v>58</v>
      </c>
      <c r="E60" s="11">
        <v>3192993.2100000004</v>
      </c>
      <c r="F60" s="11"/>
      <c r="G60" s="11">
        <f t="shared" si="4"/>
        <v>3192993.2100000004</v>
      </c>
      <c r="H60" s="11">
        <v>3089957.56</v>
      </c>
      <c r="I60" s="11">
        <v>3089957.56</v>
      </c>
      <c r="J60" s="11">
        <f t="shared" si="3"/>
        <v>-103035.65000000037</v>
      </c>
    </row>
    <row r="61" spans="2:10" ht="9.75" customHeight="1" x14ac:dyDescent="0.25">
      <c r="B61" s="13"/>
      <c r="C61" s="14"/>
      <c r="D61" s="15" t="s">
        <v>59</v>
      </c>
      <c r="E61" s="11">
        <v>107651.15</v>
      </c>
      <c r="F61" s="11"/>
      <c r="G61" s="11">
        <f t="shared" si="4"/>
        <v>107651.15</v>
      </c>
      <c r="H61" s="11">
        <v>89390.8</v>
      </c>
      <c r="I61" s="11">
        <v>89390.8</v>
      </c>
      <c r="J61" s="11">
        <f t="shared" si="3"/>
        <v>-18260.349999999991</v>
      </c>
    </row>
    <row r="62" spans="2:10" ht="9.75" customHeight="1" x14ac:dyDescent="0.25">
      <c r="B62" s="13"/>
      <c r="C62" s="14"/>
      <c r="D62" s="15" t="s">
        <v>60</v>
      </c>
      <c r="E62" s="11">
        <v>1351.2799999999997</v>
      </c>
      <c r="F62" s="11"/>
      <c r="G62" s="11">
        <f t="shared" si="4"/>
        <v>1351.2799999999997</v>
      </c>
      <c r="H62" s="11"/>
      <c r="I62" s="11">
        <v>0</v>
      </c>
      <c r="J62" s="11">
        <f t="shared" si="3"/>
        <v>-1351.2799999999997</v>
      </c>
    </row>
    <row r="63" spans="2:10" ht="9.75" customHeight="1" x14ac:dyDescent="0.25">
      <c r="B63" s="13"/>
      <c r="C63" s="14"/>
      <c r="D63" s="15" t="s">
        <v>143</v>
      </c>
      <c r="E63" s="11">
        <v>0</v>
      </c>
      <c r="F63" s="11">
        <v>4890.1000000000004</v>
      </c>
      <c r="G63" s="11">
        <f t="shared" si="4"/>
        <v>4890.1000000000004</v>
      </c>
      <c r="H63" s="11">
        <v>4890.1000000000004</v>
      </c>
      <c r="I63" s="11">
        <v>4890.1000000000004</v>
      </c>
      <c r="J63" s="11">
        <f t="shared" si="3"/>
        <v>4890.1000000000004</v>
      </c>
    </row>
    <row r="64" spans="2:10" ht="9.75" customHeight="1" x14ac:dyDescent="0.25">
      <c r="B64" s="13"/>
      <c r="C64" s="14"/>
      <c r="D64" s="15" t="s">
        <v>61</v>
      </c>
      <c r="E64" s="11">
        <v>139.42999999999998</v>
      </c>
      <c r="F64" s="11"/>
      <c r="G64" s="11">
        <f t="shared" si="4"/>
        <v>139.42999999999998</v>
      </c>
      <c r="H64" s="11">
        <v>140</v>
      </c>
      <c r="I64" s="11">
        <v>140</v>
      </c>
      <c r="J64" s="11">
        <f t="shared" si="3"/>
        <v>0.5700000000000216</v>
      </c>
    </row>
    <row r="65" spans="2:10" ht="9.75" customHeight="1" x14ac:dyDescent="0.25">
      <c r="B65" s="13"/>
      <c r="C65" s="14"/>
      <c r="D65" s="15" t="s">
        <v>62</v>
      </c>
      <c r="E65" s="11">
        <v>13519.44</v>
      </c>
      <c r="F65" s="11"/>
      <c r="G65" s="11">
        <f t="shared" si="4"/>
        <v>13519.44</v>
      </c>
      <c r="H65" s="11">
        <v>6766.01</v>
      </c>
      <c r="I65" s="11">
        <v>6766.01</v>
      </c>
      <c r="J65" s="11">
        <f t="shared" si="3"/>
        <v>-6753.43</v>
      </c>
    </row>
    <row r="66" spans="2:10" ht="9.75" customHeight="1" x14ac:dyDescent="0.25">
      <c r="B66" s="13"/>
      <c r="C66" s="14"/>
      <c r="D66" s="15" t="s">
        <v>63</v>
      </c>
      <c r="E66" s="11">
        <v>2101.71</v>
      </c>
      <c r="F66" s="11"/>
      <c r="G66" s="11">
        <f t="shared" si="4"/>
        <v>2101.71</v>
      </c>
      <c r="H66" s="11">
        <v>2741.7</v>
      </c>
      <c r="I66" s="11">
        <v>2741.7</v>
      </c>
      <c r="J66" s="11">
        <f t="shared" si="3"/>
        <v>639.98999999999978</v>
      </c>
    </row>
    <row r="67" spans="2:10" ht="9.75" customHeight="1" x14ac:dyDescent="0.25">
      <c r="B67" s="13"/>
      <c r="C67" s="14"/>
      <c r="D67" s="15" t="s">
        <v>64</v>
      </c>
      <c r="E67" s="11">
        <v>1990750.7900000003</v>
      </c>
      <c r="F67" s="11"/>
      <c r="G67" s="11">
        <f t="shared" si="4"/>
        <v>1990750.7900000003</v>
      </c>
      <c r="H67" s="11">
        <v>894666.12</v>
      </c>
      <c r="I67" s="11">
        <v>894666.12</v>
      </c>
      <c r="J67" s="11">
        <f t="shared" si="3"/>
        <v>-1096084.6700000004</v>
      </c>
    </row>
    <row r="68" spans="2:10" ht="9.75" customHeight="1" x14ac:dyDescent="0.25">
      <c r="B68" s="13"/>
      <c r="C68" s="14"/>
      <c r="D68" s="15" t="s">
        <v>65</v>
      </c>
      <c r="E68" s="11">
        <v>3535.43</v>
      </c>
      <c r="F68" s="11"/>
      <c r="G68" s="11">
        <f t="shared" si="4"/>
        <v>3535.43</v>
      </c>
      <c r="H68" s="11">
        <v>948.78</v>
      </c>
      <c r="I68" s="11">
        <v>948.78</v>
      </c>
      <c r="J68" s="11">
        <f t="shared" si="3"/>
        <v>-2586.6499999999996</v>
      </c>
    </row>
    <row r="69" spans="2:10" ht="9.75" customHeight="1" x14ac:dyDescent="0.25">
      <c r="B69" s="13"/>
      <c r="C69" s="14"/>
      <c r="D69" s="15" t="s">
        <v>66</v>
      </c>
      <c r="E69" s="11">
        <v>16034.82</v>
      </c>
      <c r="F69" s="11"/>
      <c r="G69" s="11">
        <f t="shared" si="4"/>
        <v>16034.82</v>
      </c>
      <c r="H69" s="11">
        <v>12760.46</v>
      </c>
      <c r="I69" s="11">
        <v>12760.46</v>
      </c>
      <c r="J69" s="11">
        <f t="shared" si="3"/>
        <v>-3274.3600000000006</v>
      </c>
    </row>
    <row r="70" spans="2:10" ht="9.75" customHeight="1" x14ac:dyDescent="0.25">
      <c r="B70" s="13"/>
      <c r="C70" s="14"/>
      <c r="D70" s="15" t="s">
        <v>67</v>
      </c>
      <c r="E70" s="11">
        <v>1786.4000000000003</v>
      </c>
      <c r="F70" s="11"/>
      <c r="G70" s="11">
        <f t="shared" si="4"/>
        <v>1786.4000000000003</v>
      </c>
      <c r="H70" s="11">
        <v>16941.46</v>
      </c>
      <c r="I70" s="11">
        <v>16941.46</v>
      </c>
      <c r="J70" s="11">
        <f t="shared" si="3"/>
        <v>15155.06</v>
      </c>
    </row>
    <row r="71" spans="2:10" ht="9.75" customHeight="1" x14ac:dyDescent="0.25">
      <c r="B71" s="13"/>
      <c r="C71" s="14"/>
      <c r="D71" s="15" t="s">
        <v>68</v>
      </c>
      <c r="E71" s="11">
        <v>210101.33000000002</v>
      </c>
      <c r="F71" s="11"/>
      <c r="G71" s="11">
        <f t="shared" si="4"/>
        <v>210101.33000000002</v>
      </c>
      <c r="H71" s="11">
        <v>25859.38</v>
      </c>
      <c r="I71" s="11">
        <v>25859.38</v>
      </c>
      <c r="J71" s="11">
        <f t="shared" si="3"/>
        <v>-184241.95</v>
      </c>
    </row>
    <row r="72" spans="2:10" ht="9.75" customHeight="1" x14ac:dyDescent="0.25">
      <c r="B72" s="13"/>
      <c r="C72" s="14"/>
      <c r="D72" s="15" t="s">
        <v>69</v>
      </c>
      <c r="E72" s="11">
        <v>494175.81999999995</v>
      </c>
      <c r="F72" s="11"/>
      <c r="G72" s="11">
        <f t="shared" si="4"/>
        <v>494175.81999999995</v>
      </c>
      <c r="H72" s="11">
        <v>451859.79</v>
      </c>
      <c r="I72" s="11">
        <v>451859.79</v>
      </c>
      <c r="J72" s="11">
        <f t="shared" si="3"/>
        <v>-42316.02999999997</v>
      </c>
    </row>
    <row r="73" spans="2:10" ht="9.75" customHeight="1" x14ac:dyDescent="0.25">
      <c r="B73" s="13"/>
      <c r="C73" s="14"/>
      <c r="D73" s="15" t="s">
        <v>70</v>
      </c>
      <c r="E73" s="11">
        <v>9993.8100000000013</v>
      </c>
      <c r="F73" s="11"/>
      <c r="G73" s="11">
        <f t="shared" si="4"/>
        <v>9993.8100000000013</v>
      </c>
      <c r="H73" s="11">
        <v>1561.5</v>
      </c>
      <c r="I73" s="11">
        <v>1561.5</v>
      </c>
      <c r="J73" s="11">
        <f t="shared" si="3"/>
        <v>-8432.3100000000013</v>
      </c>
    </row>
    <row r="74" spans="2:10" ht="9.75" customHeight="1" x14ac:dyDescent="0.25">
      <c r="B74" s="13"/>
      <c r="C74" s="14"/>
      <c r="D74" s="15" t="s">
        <v>71</v>
      </c>
      <c r="E74" s="11">
        <v>18563.689999999999</v>
      </c>
      <c r="F74" s="11"/>
      <c r="G74" s="11">
        <f t="shared" si="4"/>
        <v>18563.689999999999</v>
      </c>
      <c r="H74" s="11">
        <v>10713.3</v>
      </c>
      <c r="I74" s="11">
        <v>10713.3</v>
      </c>
      <c r="J74" s="11">
        <f t="shared" si="3"/>
        <v>-7850.3899999999994</v>
      </c>
    </row>
    <row r="75" spans="2:10" ht="9.75" customHeight="1" x14ac:dyDescent="0.25">
      <c r="B75" s="13"/>
      <c r="C75" s="14"/>
      <c r="D75" s="15" t="s">
        <v>72</v>
      </c>
      <c r="E75" s="11">
        <v>2778.42</v>
      </c>
      <c r="F75" s="11"/>
      <c r="G75" s="11">
        <f t="shared" si="4"/>
        <v>2778.42</v>
      </c>
      <c r="H75" s="11">
        <v>784.29</v>
      </c>
      <c r="I75" s="11">
        <v>784.29</v>
      </c>
      <c r="J75" s="11">
        <f t="shared" si="3"/>
        <v>-1994.13</v>
      </c>
    </row>
    <row r="76" spans="2:10" ht="9.75" customHeight="1" x14ac:dyDescent="0.25">
      <c r="B76" s="13"/>
      <c r="C76" s="14"/>
      <c r="D76" s="15" t="s">
        <v>73</v>
      </c>
      <c r="E76" s="11">
        <v>737.56</v>
      </c>
      <c r="F76" s="11"/>
      <c r="G76" s="11">
        <f t="shared" si="4"/>
        <v>737.56</v>
      </c>
      <c r="H76" s="11">
        <v>349.42</v>
      </c>
      <c r="I76" s="11">
        <v>349.42</v>
      </c>
      <c r="J76" s="11">
        <f t="shared" si="3"/>
        <v>-388.13999999999993</v>
      </c>
    </row>
    <row r="77" spans="2:10" ht="9.75" customHeight="1" x14ac:dyDescent="0.25">
      <c r="B77" s="13"/>
      <c r="C77" s="14"/>
      <c r="D77" s="15" t="s">
        <v>74</v>
      </c>
      <c r="E77" s="11">
        <v>55437.590000000011</v>
      </c>
      <c r="F77" s="11"/>
      <c r="G77" s="11">
        <f t="shared" si="4"/>
        <v>55437.590000000011</v>
      </c>
      <c r="H77" s="11">
        <v>59540.73</v>
      </c>
      <c r="I77" s="11">
        <v>59540.73</v>
      </c>
      <c r="J77" s="11">
        <f t="shared" si="3"/>
        <v>4103.1399999999921</v>
      </c>
    </row>
    <row r="78" spans="2:10" ht="9.75" customHeight="1" x14ac:dyDescent="0.25">
      <c r="B78" s="13"/>
      <c r="C78" s="14"/>
      <c r="D78" s="15" t="s">
        <v>75</v>
      </c>
      <c r="E78" s="11">
        <v>14078.960000000003</v>
      </c>
      <c r="F78" s="11"/>
      <c r="G78" s="11">
        <f t="shared" si="4"/>
        <v>14078.960000000003</v>
      </c>
      <c r="H78" s="11">
        <v>35344.71</v>
      </c>
      <c r="I78" s="11">
        <v>35344.71</v>
      </c>
      <c r="J78" s="11">
        <f t="shared" si="3"/>
        <v>21265.749999999996</v>
      </c>
    </row>
    <row r="79" spans="2:10" ht="9.75" customHeight="1" x14ac:dyDescent="0.25">
      <c r="B79" s="13"/>
      <c r="C79" s="14"/>
      <c r="D79" s="15" t="s">
        <v>150</v>
      </c>
      <c r="E79" s="11">
        <v>278.81</v>
      </c>
      <c r="F79" s="11"/>
      <c r="G79" s="11">
        <f t="shared" si="4"/>
        <v>278.81</v>
      </c>
      <c r="H79" s="11">
        <v>391.86</v>
      </c>
      <c r="I79" s="11">
        <v>391.86</v>
      </c>
      <c r="J79" s="11">
        <f t="shared" si="3"/>
        <v>113.05000000000001</v>
      </c>
    </row>
    <row r="80" spans="2:10" ht="9.75" customHeight="1" x14ac:dyDescent="0.25">
      <c r="B80" s="13"/>
      <c r="C80" s="14"/>
      <c r="D80" s="15" t="s">
        <v>151</v>
      </c>
      <c r="E80" s="11">
        <v>1102.44</v>
      </c>
      <c r="F80" s="11"/>
      <c r="G80" s="11">
        <f t="shared" si="4"/>
        <v>1102.44</v>
      </c>
      <c r="H80" s="11">
        <v>369.51</v>
      </c>
      <c r="I80" s="11">
        <v>369.51</v>
      </c>
      <c r="J80" s="11">
        <f t="shared" si="3"/>
        <v>-732.93000000000006</v>
      </c>
    </row>
    <row r="81" spans="2:10" ht="9.75" customHeight="1" x14ac:dyDescent="0.25">
      <c r="B81" s="13"/>
      <c r="C81" s="14"/>
      <c r="D81" s="15" t="s">
        <v>76</v>
      </c>
      <c r="E81" s="11">
        <v>3627111.4900000761</v>
      </c>
      <c r="F81" s="11"/>
      <c r="G81" s="11">
        <f t="shared" si="4"/>
        <v>3627111.4900000761</v>
      </c>
      <c r="H81" s="11">
        <v>9435654.2699999996</v>
      </c>
      <c r="I81" s="11">
        <v>9435654.2699999996</v>
      </c>
      <c r="J81" s="11">
        <f t="shared" si="3"/>
        <v>5808542.779999923</v>
      </c>
    </row>
    <row r="82" spans="2:10" ht="9.75" customHeight="1" x14ac:dyDescent="0.25">
      <c r="B82" s="13"/>
      <c r="C82" s="14"/>
      <c r="D82" s="15" t="s">
        <v>77</v>
      </c>
      <c r="E82" s="11">
        <v>211999.99999999997</v>
      </c>
      <c r="F82" s="11"/>
      <c r="G82" s="11">
        <f t="shared" si="4"/>
        <v>211999.99999999997</v>
      </c>
      <c r="H82" s="11">
        <v>227045.43</v>
      </c>
      <c r="I82" s="11">
        <v>227045.43</v>
      </c>
      <c r="J82" s="11">
        <f t="shared" si="3"/>
        <v>15045.430000000022</v>
      </c>
    </row>
    <row r="83" spans="2:10" ht="9.75" customHeight="1" x14ac:dyDescent="0.25">
      <c r="B83" s="13"/>
      <c r="C83" s="14"/>
      <c r="D83" s="15" t="s">
        <v>78</v>
      </c>
      <c r="E83" s="11">
        <v>60000</v>
      </c>
      <c r="F83" s="11"/>
      <c r="G83" s="11">
        <f t="shared" si="4"/>
        <v>60000</v>
      </c>
      <c r="H83" s="11">
        <v>1199377.04</v>
      </c>
      <c r="I83" s="11">
        <v>1199377.04</v>
      </c>
      <c r="J83" s="11">
        <f t="shared" si="3"/>
        <v>1139377.04</v>
      </c>
    </row>
    <row r="84" spans="2:10" ht="9.75" customHeight="1" x14ac:dyDescent="0.25">
      <c r="B84" s="13"/>
      <c r="C84" s="14"/>
      <c r="D84" s="15" t="s">
        <v>79</v>
      </c>
      <c r="E84" s="11">
        <v>120000</v>
      </c>
      <c r="F84" s="11"/>
      <c r="G84" s="11">
        <f t="shared" si="4"/>
        <v>120000</v>
      </c>
      <c r="H84" s="11">
        <v>309654.56</v>
      </c>
      <c r="I84" s="11">
        <v>309654.56</v>
      </c>
      <c r="J84" s="11">
        <f t="shared" si="3"/>
        <v>189654.56</v>
      </c>
    </row>
    <row r="85" spans="2:10" ht="9.75" customHeight="1" x14ac:dyDescent="0.25">
      <c r="B85" s="13"/>
      <c r="C85" s="14"/>
      <c r="D85" s="15" t="s">
        <v>80</v>
      </c>
      <c r="E85" s="11">
        <v>2400</v>
      </c>
      <c r="F85" s="11"/>
      <c r="G85" s="11">
        <f t="shared" si="4"/>
        <v>2400</v>
      </c>
      <c r="H85" s="11">
        <v>0</v>
      </c>
      <c r="I85" s="11">
        <v>0</v>
      </c>
      <c r="J85" s="11">
        <f t="shared" ref="J85:J93" si="5">I85-E85</f>
        <v>-2400</v>
      </c>
    </row>
    <row r="86" spans="2:10" ht="9.75" customHeight="1" x14ac:dyDescent="0.25">
      <c r="B86" s="13"/>
      <c r="C86" s="14"/>
      <c r="D86" s="15" t="s">
        <v>81</v>
      </c>
      <c r="E86" s="11">
        <v>500</v>
      </c>
      <c r="F86" s="11"/>
      <c r="G86" s="11">
        <f t="shared" ref="G86:G93" si="6">E86+F86</f>
        <v>500</v>
      </c>
      <c r="H86" s="11">
        <v>50</v>
      </c>
      <c r="I86" s="11">
        <v>50</v>
      </c>
      <c r="J86" s="11">
        <f t="shared" si="5"/>
        <v>-450</v>
      </c>
    </row>
    <row r="87" spans="2:10" ht="9.75" customHeight="1" x14ac:dyDescent="0.25">
      <c r="B87" s="13"/>
      <c r="C87" s="14"/>
      <c r="D87" s="15" t="s">
        <v>82</v>
      </c>
      <c r="E87" s="11">
        <v>31227.510000000002</v>
      </c>
      <c r="F87" s="11"/>
      <c r="G87" s="11">
        <f t="shared" si="6"/>
        <v>31227.510000000002</v>
      </c>
      <c r="H87" s="11">
        <v>29191.68</v>
      </c>
      <c r="I87" s="11">
        <v>29191.68</v>
      </c>
      <c r="J87" s="11">
        <f t="shared" si="5"/>
        <v>-2035.8300000000017</v>
      </c>
    </row>
    <row r="88" spans="2:10" ht="9.75" customHeight="1" x14ac:dyDescent="0.25">
      <c r="B88" s="13"/>
      <c r="C88" s="14"/>
      <c r="D88" s="15" t="s">
        <v>83</v>
      </c>
      <c r="E88" s="11">
        <v>24549.050000000003</v>
      </c>
      <c r="F88" s="11"/>
      <c r="G88" s="11">
        <f t="shared" si="6"/>
        <v>24549.050000000003</v>
      </c>
      <c r="H88" s="11">
        <v>19408.68</v>
      </c>
      <c r="I88" s="11">
        <v>19408.68</v>
      </c>
      <c r="J88" s="11">
        <f t="shared" si="5"/>
        <v>-5140.3700000000026</v>
      </c>
    </row>
    <row r="89" spans="2:10" ht="9.75" customHeight="1" x14ac:dyDescent="0.25">
      <c r="B89" s="13"/>
      <c r="C89" s="14"/>
      <c r="D89" s="15" t="s">
        <v>84</v>
      </c>
      <c r="E89" s="11">
        <v>61985.919999999998</v>
      </c>
      <c r="F89" s="11"/>
      <c r="G89" s="11">
        <f t="shared" si="6"/>
        <v>61985.919999999998</v>
      </c>
      <c r="H89" s="11">
        <v>72883.820000000007</v>
      </c>
      <c r="I89" s="11">
        <v>72883.820000000007</v>
      </c>
      <c r="J89" s="11">
        <f t="shared" si="5"/>
        <v>10897.900000000009</v>
      </c>
    </row>
    <row r="90" spans="2:10" ht="9.75" customHeight="1" x14ac:dyDescent="0.25">
      <c r="B90" s="13"/>
      <c r="C90" s="14"/>
      <c r="D90" s="15" t="s">
        <v>85</v>
      </c>
      <c r="E90" s="11">
        <v>0</v>
      </c>
      <c r="F90" s="11">
        <v>0</v>
      </c>
      <c r="G90" s="11">
        <f t="shared" si="6"/>
        <v>0</v>
      </c>
      <c r="H90" s="11">
        <v>0</v>
      </c>
      <c r="I90" s="11">
        <v>0</v>
      </c>
      <c r="J90" s="11">
        <f t="shared" si="5"/>
        <v>0</v>
      </c>
    </row>
    <row r="91" spans="2:10" ht="9.75" customHeight="1" x14ac:dyDescent="0.25">
      <c r="B91" s="13"/>
      <c r="C91" s="14"/>
      <c r="D91" s="15" t="s">
        <v>86</v>
      </c>
      <c r="E91" s="11">
        <v>11000000</v>
      </c>
      <c r="F91" s="11"/>
      <c r="G91" s="11">
        <f t="shared" si="6"/>
        <v>11000000</v>
      </c>
      <c r="H91" s="11">
        <v>0</v>
      </c>
      <c r="I91" s="11">
        <v>0</v>
      </c>
      <c r="J91" s="11">
        <f t="shared" si="5"/>
        <v>-11000000</v>
      </c>
    </row>
    <row r="92" spans="2:10" ht="9.75" customHeight="1" x14ac:dyDescent="0.25">
      <c r="B92" s="13"/>
      <c r="C92" s="14"/>
      <c r="D92" s="15" t="s">
        <v>87</v>
      </c>
      <c r="E92" s="11">
        <v>0</v>
      </c>
      <c r="F92" s="11">
        <v>41962.5</v>
      </c>
      <c r="G92" s="11">
        <f t="shared" si="6"/>
        <v>41962.5</v>
      </c>
      <c r="H92" s="11">
        <v>41962.5</v>
      </c>
      <c r="I92" s="11">
        <v>41962.5</v>
      </c>
      <c r="J92" s="11">
        <f t="shared" si="5"/>
        <v>41962.5</v>
      </c>
    </row>
    <row r="93" spans="2:10" ht="18" customHeight="1" x14ac:dyDescent="0.25">
      <c r="B93" s="13"/>
      <c r="C93" s="35" t="s">
        <v>88</v>
      </c>
      <c r="D93" s="36"/>
      <c r="E93" s="12">
        <v>0</v>
      </c>
      <c r="F93" s="12">
        <v>0</v>
      </c>
      <c r="G93" s="11">
        <f t="shared" si="6"/>
        <v>0</v>
      </c>
      <c r="H93" s="12">
        <v>0</v>
      </c>
      <c r="I93" s="12">
        <v>0</v>
      </c>
      <c r="J93" s="11">
        <f t="shared" si="5"/>
        <v>0</v>
      </c>
    </row>
    <row r="94" spans="2:10" ht="9.75" customHeight="1" x14ac:dyDescent="0.25">
      <c r="B94" s="13"/>
      <c r="C94" s="19"/>
      <c r="D94" s="14" t="s">
        <v>89</v>
      </c>
      <c r="E94" s="6"/>
      <c r="F94" s="6"/>
      <c r="G94" s="6"/>
      <c r="H94" s="6"/>
      <c r="I94" s="6"/>
      <c r="J94" s="6"/>
    </row>
    <row r="95" spans="2:10" ht="9.75" customHeight="1" x14ac:dyDescent="0.25">
      <c r="B95" s="13"/>
      <c r="C95" s="19"/>
      <c r="D95" s="14" t="s">
        <v>90</v>
      </c>
      <c r="E95" s="6"/>
      <c r="F95" s="6"/>
      <c r="G95" s="6"/>
      <c r="H95" s="6"/>
      <c r="I95" s="6"/>
      <c r="J95" s="6"/>
    </row>
    <row r="96" spans="2:10" ht="9.75" customHeight="1" x14ac:dyDescent="0.25">
      <c r="B96" s="13"/>
      <c r="C96" s="19"/>
      <c r="D96" s="14" t="s">
        <v>91</v>
      </c>
      <c r="E96" s="6"/>
      <c r="F96" s="6"/>
      <c r="G96" s="6"/>
      <c r="H96" s="6"/>
      <c r="I96" s="6"/>
      <c r="J96" s="6"/>
    </row>
    <row r="97" spans="2:10" ht="9.75" customHeight="1" x14ac:dyDescent="0.25">
      <c r="B97" s="13"/>
      <c r="C97" s="19"/>
      <c r="D97" s="14" t="s">
        <v>92</v>
      </c>
      <c r="E97" s="6"/>
      <c r="F97" s="6"/>
      <c r="G97" s="6"/>
      <c r="H97" s="6"/>
      <c r="I97" s="6"/>
      <c r="J97" s="6"/>
    </row>
    <row r="98" spans="2:10" ht="9.75" customHeight="1" x14ac:dyDescent="0.25">
      <c r="B98" s="13"/>
      <c r="C98" s="19"/>
      <c r="D98" s="14" t="s">
        <v>93</v>
      </c>
      <c r="E98" s="6"/>
      <c r="F98" s="6"/>
      <c r="G98" s="6"/>
      <c r="H98" s="6"/>
      <c r="I98" s="6"/>
      <c r="J98" s="6"/>
    </row>
    <row r="99" spans="2:10" ht="9.75" customHeight="1" x14ac:dyDescent="0.25">
      <c r="B99" s="13"/>
      <c r="C99" s="19"/>
      <c r="D99" s="14" t="s">
        <v>94</v>
      </c>
      <c r="E99" s="6"/>
      <c r="F99" s="6"/>
      <c r="G99" s="6"/>
      <c r="H99" s="6"/>
      <c r="I99" s="6"/>
      <c r="J99" s="6"/>
    </row>
    <row r="100" spans="2:10" ht="9.75" customHeight="1" x14ac:dyDescent="0.25">
      <c r="B100" s="13"/>
      <c r="C100" s="19"/>
      <c r="D100" s="14" t="s">
        <v>95</v>
      </c>
      <c r="E100" s="6"/>
      <c r="F100" s="6"/>
      <c r="G100" s="6"/>
      <c r="H100" s="6"/>
      <c r="I100" s="6"/>
      <c r="J100" s="6"/>
    </row>
    <row r="101" spans="2:10" ht="9.75" customHeight="1" x14ac:dyDescent="0.25">
      <c r="B101" s="13"/>
      <c r="C101" s="19"/>
      <c r="D101" s="14" t="s">
        <v>96</v>
      </c>
      <c r="E101" s="6"/>
      <c r="F101" s="6"/>
      <c r="G101" s="6"/>
      <c r="H101" s="6"/>
      <c r="I101" s="6"/>
      <c r="J101" s="6"/>
    </row>
    <row r="102" spans="2:10" ht="9.75" customHeight="1" x14ac:dyDescent="0.25">
      <c r="B102" s="13"/>
      <c r="C102" s="19"/>
      <c r="D102" s="14" t="s">
        <v>97</v>
      </c>
      <c r="E102" s="6"/>
      <c r="F102" s="6"/>
      <c r="G102" s="6"/>
      <c r="H102" s="6"/>
      <c r="I102" s="6"/>
      <c r="J102" s="6"/>
    </row>
    <row r="103" spans="2:10" ht="9.75" customHeight="1" x14ac:dyDescent="0.25">
      <c r="B103" s="13"/>
      <c r="C103" s="19"/>
      <c r="D103" s="14" t="s">
        <v>98</v>
      </c>
      <c r="E103" s="6"/>
      <c r="F103" s="6"/>
      <c r="G103" s="6"/>
      <c r="H103" s="6"/>
      <c r="I103" s="6"/>
      <c r="J103" s="6"/>
    </row>
    <row r="104" spans="2:10" ht="16.5" x14ac:dyDescent="0.25">
      <c r="B104" s="13"/>
      <c r="C104" s="19"/>
      <c r="D104" s="20" t="s">
        <v>99</v>
      </c>
      <c r="E104" s="6"/>
      <c r="F104" s="6"/>
      <c r="G104" s="6"/>
      <c r="H104" s="6"/>
      <c r="I104" s="6"/>
      <c r="J104" s="6"/>
    </row>
    <row r="105" spans="2:10" ht="9.75" customHeight="1" x14ac:dyDescent="0.25">
      <c r="B105" s="13"/>
      <c r="C105" s="35" t="s">
        <v>100</v>
      </c>
      <c r="D105" s="36"/>
      <c r="E105" s="12">
        <v>0</v>
      </c>
      <c r="F105" s="12">
        <v>0</v>
      </c>
      <c r="G105" s="11">
        <f t="shared" ref="G105" si="7">E105+F105</f>
        <v>0</v>
      </c>
      <c r="H105" s="12">
        <v>0</v>
      </c>
      <c r="I105" s="12">
        <v>0</v>
      </c>
      <c r="J105" s="11">
        <f t="shared" ref="J105" si="8">I105-E105</f>
        <v>0</v>
      </c>
    </row>
    <row r="106" spans="2:10" ht="9.75" customHeight="1" x14ac:dyDescent="0.25">
      <c r="B106" s="13"/>
      <c r="C106" s="19"/>
      <c r="D106" s="14" t="s">
        <v>101</v>
      </c>
      <c r="E106" s="6"/>
      <c r="F106" s="6"/>
      <c r="G106" s="6"/>
      <c r="H106" s="6"/>
      <c r="I106" s="6"/>
      <c r="J106" s="6"/>
    </row>
    <row r="107" spans="2:10" ht="9.75" customHeight="1" x14ac:dyDescent="0.25">
      <c r="B107" s="13"/>
      <c r="C107" s="19"/>
      <c r="D107" s="14" t="s">
        <v>102</v>
      </c>
      <c r="E107" s="6"/>
      <c r="F107" s="6"/>
      <c r="G107" s="6"/>
      <c r="H107" s="6"/>
      <c r="I107" s="6"/>
      <c r="J107" s="6"/>
    </row>
    <row r="108" spans="2:10" ht="9.75" customHeight="1" x14ac:dyDescent="0.25">
      <c r="B108" s="13"/>
      <c r="C108" s="19"/>
      <c r="D108" s="14" t="s">
        <v>103</v>
      </c>
      <c r="E108" s="6"/>
      <c r="F108" s="6"/>
      <c r="G108" s="6"/>
      <c r="H108" s="6"/>
      <c r="I108" s="6"/>
      <c r="J108" s="6"/>
    </row>
    <row r="109" spans="2:10" ht="9.75" customHeight="1" x14ac:dyDescent="0.25">
      <c r="B109" s="13"/>
      <c r="C109" s="19"/>
      <c r="D109" s="14" t="s">
        <v>104</v>
      </c>
      <c r="E109" s="6"/>
      <c r="F109" s="6"/>
      <c r="G109" s="6"/>
      <c r="H109" s="6"/>
      <c r="I109" s="6"/>
      <c r="J109" s="6"/>
    </row>
    <row r="110" spans="2:10" ht="9.75" customHeight="1" x14ac:dyDescent="0.25">
      <c r="B110" s="13"/>
      <c r="C110" s="19"/>
      <c r="D110" s="14" t="s">
        <v>105</v>
      </c>
      <c r="E110" s="6"/>
      <c r="F110" s="6"/>
      <c r="G110" s="6"/>
      <c r="H110" s="6"/>
      <c r="I110" s="6"/>
      <c r="J110" s="6"/>
    </row>
    <row r="111" spans="2:10" ht="9.75" customHeight="1" x14ac:dyDescent="0.25">
      <c r="B111" s="13"/>
      <c r="C111" s="31" t="s">
        <v>106</v>
      </c>
      <c r="D111" s="32"/>
      <c r="E111" s="12">
        <v>0</v>
      </c>
      <c r="F111" s="12">
        <v>0</v>
      </c>
      <c r="G111" s="11">
        <f t="shared" ref="G111:G112" si="9">E111+F111</f>
        <v>0</v>
      </c>
      <c r="H111" s="12">
        <v>0</v>
      </c>
      <c r="I111" s="12">
        <v>0</v>
      </c>
      <c r="J111" s="11">
        <f t="shared" ref="J111:J112" si="10">I111-E111</f>
        <v>0</v>
      </c>
    </row>
    <row r="112" spans="2:10" ht="9.75" customHeight="1" x14ac:dyDescent="0.25">
      <c r="B112" s="13"/>
      <c r="C112" s="31" t="s">
        <v>107</v>
      </c>
      <c r="D112" s="32"/>
      <c r="E112" s="12">
        <v>0</v>
      </c>
      <c r="F112" s="12">
        <v>0</v>
      </c>
      <c r="G112" s="11">
        <f t="shared" si="9"/>
        <v>0</v>
      </c>
      <c r="H112" s="12">
        <v>0</v>
      </c>
      <c r="I112" s="12">
        <v>0</v>
      </c>
      <c r="J112" s="11">
        <f t="shared" si="10"/>
        <v>0</v>
      </c>
    </row>
    <row r="113" spans="2:12" ht="9.75" customHeight="1" x14ac:dyDescent="0.25">
      <c r="B113" s="13"/>
      <c r="C113" s="19"/>
      <c r="D113" s="14" t="s">
        <v>108</v>
      </c>
      <c r="E113" s="6"/>
      <c r="F113" s="6"/>
      <c r="G113" s="6"/>
      <c r="H113" s="6"/>
      <c r="I113" s="6"/>
      <c r="J113" s="6"/>
    </row>
    <row r="114" spans="2:12" ht="24" customHeight="1" x14ac:dyDescent="0.25">
      <c r="B114" s="13"/>
      <c r="C114" s="44" t="s">
        <v>109</v>
      </c>
      <c r="D114" s="50"/>
      <c r="E114" s="12">
        <v>0</v>
      </c>
      <c r="F114" s="12">
        <v>0</v>
      </c>
      <c r="G114" s="11">
        <f t="shared" ref="G114" si="11">E114+F114</f>
        <v>0</v>
      </c>
      <c r="H114" s="12">
        <v>0</v>
      </c>
      <c r="I114" s="12">
        <v>0</v>
      </c>
      <c r="J114" s="11">
        <f t="shared" ref="J114" si="12">I114-E114</f>
        <v>0</v>
      </c>
    </row>
    <row r="115" spans="2:12" ht="9.75" customHeight="1" x14ac:dyDescent="0.25">
      <c r="B115" s="13"/>
      <c r="C115" s="19"/>
      <c r="D115" s="19" t="s">
        <v>110</v>
      </c>
      <c r="E115" s="6"/>
      <c r="F115" s="6"/>
      <c r="G115" s="6"/>
      <c r="H115" s="6"/>
      <c r="I115" s="6"/>
      <c r="J115" s="6"/>
    </row>
    <row r="116" spans="2:12" ht="9.75" customHeight="1" x14ac:dyDescent="0.25">
      <c r="B116" s="13"/>
      <c r="C116" s="19"/>
      <c r="D116" s="14" t="s">
        <v>111</v>
      </c>
      <c r="E116" s="21"/>
      <c r="F116" s="21"/>
      <c r="G116" s="21"/>
      <c r="H116" s="21"/>
      <c r="I116" s="21"/>
      <c r="J116" s="21"/>
    </row>
    <row r="117" spans="2:12" ht="24.75" customHeight="1" x14ac:dyDescent="0.25">
      <c r="B117" s="40" t="s">
        <v>112</v>
      </c>
      <c r="C117" s="40"/>
      <c r="D117" s="40"/>
      <c r="E117" s="22">
        <f t="shared" ref="E117:J117" si="13">E14+E19+E114</f>
        <v>927494366.99000025</v>
      </c>
      <c r="F117" s="22">
        <f t="shared" si="13"/>
        <v>46852.6</v>
      </c>
      <c r="G117" s="22">
        <f t="shared" si="13"/>
        <v>927541219.59000027</v>
      </c>
      <c r="H117" s="22">
        <f t="shared" si="13"/>
        <v>840559807.76999998</v>
      </c>
      <c r="I117" s="22">
        <f t="shared" si="13"/>
        <v>471299836</v>
      </c>
      <c r="J117" s="22">
        <f t="shared" si="13"/>
        <v>-456194530.99000013</v>
      </c>
      <c r="L117" s="5"/>
    </row>
    <row r="118" spans="2:12" ht="10.5" customHeight="1" x14ac:dyDescent="0.25">
      <c r="B118" s="34" t="s">
        <v>113</v>
      </c>
      <c r="C118" s="34"/>
      <c r="D118" s="34"/>
      <c r="E118" s="6"/>
      <c r="F118" s="6"/>
      <c r="G118" s="6"/>
      <c r="H118" s="6"/>
      <c r="I118" s="6"/>
      <c r="J118" s="6"/>
    </row>
    <row r="119" spans="2:12" ht="6" customHeight="1" x14ac:dyDescent="0.25">
      <c r="B119" s="13"/>
      <c r="C119" s="19"/>
      <c r="D119" s="14"/>
      <c r="E119" s="23"/>
      <c r="F119" s="23"/>
      <c r="G119" s="23"/>
      <c r="H119" s="23"/>
      <c r="I119" s="23"/>
      <c r="J119" s="23"/>
    </row>
    <row r="120" spans="2:12" ht="15" customHeight="1" x14ac:dyDescent="0.25">
      <c r="B120" s="30" t="s">
        <v>114</v>
      </c>
      <c r="C120" s="30"/>
      <c r="D120" s="30"/>
      <c r="E120" s="24"/>
      <c r="F120" s="24"/>
      <c r="G120" s="24"/>
      <c r="H120" s="24"/>
      <c r="I120" s="24"/>
      <c r="J120" s="24"/>
    </row>
    <row r="121" spans="2:12" ht="9.75" customHeight="1" x14ac:dyDescent="0.25">
      <c r="B121" s="13"/>
      <c r="C121" s="31" t="s">
        <v>115</v>
      </c>
      <c r="D121" s="32"/>
      <c r="E121" s="12">
        <v>0</v>
      </c>
      <c r="F121" s="12">
        <v>0</v>
      </c>
      <c r="G121" s="11">
        <f t="shared" ref="G121" si="14">E121+F121</f>
        <v>0</v>
      </c>
      <c r="H121" s="12">
        <v>0</v>
      </c>
      <c r="I121" s="12">
        <v>0</v>
      </c>
      <c r="J121" s="11">
        <f t="shared" ref="J121" si="15">I121-E121</f>
        <v>0</v>
      </c>
    </row>
    <row r="122" spans="2:12" ht="16.5" x14ac:dyDescent="0.25">
      <c r="B122" s="13"/>
      <c r="C122" s="19"/>
      <c r="D122" s="20" t="s">
        <v>116</v>
      </c>
      <c r="E122" s="6"/>
      <c r="F122" s="6"/>
      <c r="G122" s="6"/>
      <c r="H122" s="6"/>
      <c r="I122" s="6"/>
      <c r="J122" s="6"/>
    </row>
    <row r="123" spans="2:12" ht="9.75" customHeight="1" x14ac:dyDescent="0.25">
      <c r="B123" s="13"/>
      <c r="C123" s="19"/>
      <c r="D123" s="14" t="s">
        <v>117</v>
      </c>
      <c r="E123" s="6"/>
      <c r="F123" s="6"/>
      <c r="G123" s="6"/>
      <c r="H123" s="6"/>
      <c r="I123" s="6"/>
      <c r="J123" s="6"/>
    </row>
    <row r="124" spans="2:12" ht="9.75" customHeight="1" x14ac:dyDescent="0.25">
      <c r="B124" s="13"/>
      <c r="C124" s="19"/>
      <c r="D124" s="14" t="s">
        <v>118</v>
      </c>
      <c r="E124" s="6"/>
      <c r="F124" s="6"/>
      <c r="G124" s="6"/>
      <c r="H124" s="6"/>
      <c r="I124" s="6"/>
      <c r="J124" s="6"/>
    </row>
    <row r="125" spans="2:12" ht="24.75" x14ac:dyDescent="0.25">
      <c r="B125" s="13"/>
      <c r="C125" s="19"/>
      <c r="D125" s="20" t="s">
        <v>119</v>
      </c>
      <c r="E125" s="6"/>
      <c r="F125" s="6"/>
      <c r="G125" s="6"/>
      <c r="H125" s="6"/>
      <c r="I125" s="6"/>
      <c r="J125" s="6"/>
    </row>
    <row r="126" spans="2:12" ht="9.75" customHeight="1" x14ac:dyDescent="0.25">
      <c r="B126" s="13"/>
      <c r="C126" s="19"/>
      <c r="D126" s="14" t="s">
        <v>120</v>
      </c>
      <c r="E126" s="6"/>
      <c r="F126" s="6"/>
      <c r="G126" s="6"/>
      <c r="H126" s="6"/>
      <c r="I126" s="6"/>
      <c r="J126" s="6"/>
    </row>
    <row r="127" spans="2:12" ht="16.5" x14ac:dyDescent="0.25">
      <c r="B127" s="13"/>
      <c r="C127" s="19"/>
      <c r="D127" s="20" t="s">
        <v>121</v>
      </c>
      <c r="E127" s="6"/>
      <c r="F127" s="6"/>
      <c r="G127" s="6"/>
      <c r="H127" s="6"/>
      <c r="I127" s="6"/>
      <c r="J127" s="6"/>
    </row>
    <row r="128" spans="2:12" ht="16.5" x14ac:dyDescent="0.25">
      <c r="B128" s="13"/>
      <c r="C128" s="19"/>
      <c r="D128" s="20" t="s">
        <v>122</v>
      </c>
      <c r="E128" s="6"/>
      <c r="F128" s="6"/>
      <c r="G128" s="6"/>
      <c r="H128" s="6"/>
      <c r="I128" s="6"/>
      <c r="J128" s="6"/>
    </row>
    <row r="129" spans="2:10" ht="16.5" x14ac:dyDescent="0.25">
      <c r="B129" s="13"/>
      <c r="C129" s="19"/>
      <c r="D129" s="20" t="s">
        <v>123</v>
      </c>
      <c r="E129" s="6"/>
      <c r="F129" s="6"/>
      <c r="G129" s="6"/>
      <c r="H129" s="6"/>
      <c r="I129" s="6"/>
      <c r="J129" s="6"/>
    </row>
    <row r="130" spans="2:10" ht="9.75" customHeight="1" x14ac:dyDescent="0.25">
      <c r="B130" s="13"/>
      <c r="C130" s="31" t="s">
        <v>124</v>
      </c>
      <c r="D130" s="32"/>
      <c r="E130" s="12">
        <v>0</v>
      </c>
      <c r="F130" s="12">
        <v>0</v>
      </c>
      <c r="G130" s="11">
        <f t="shared" ref="G130" si="16">E130+F130</f>
        <v>0</v>
      </c>
      <c r="H130" s="12">
        <v>0</v>
      </c>
      <c r="I130" s="12">
        <v>0</v>
      </c>
      <c r="J130" s="11">
        <f t="shared" ref="J130" si="17">I130-E130</f>
        <v>0</v>
      </c>
    </row>
    <row r="131" spans="2:10" ht="9.75" customHeight="1" x14ac:dyDescent="0.25">
      <c r="B131" s="13"/>
      <c r="C131" s="19"/>
      <c r="D131" s="14" t="s">
        <v>125</v>
      </c>
      <c r="E131" s="6"/>
      <c r="F131" s="6"/>
      <c r="G131" s="6"/>
      <c r="H131" s="6"/>
      <c r="I131" s="6"/>
      <c r="J131" s="6"/>
    </row>
    <row r="132" spans="2:10" ht="9.75" customHeight="1" x14ac:dyDescent="0.25">
      <c r="B132" s="13"/>
      <c r="C132" s="19"/>
      <c r="D132" s="14" t="s">
        <v>126</v>
      </c>
      <c r="E132" s="6"/>
      <c r="F132" s="6"/>
      <c r="G132" s="6"/>
      <c r="H132" s="6"/>
      <c r="I132" s="6"/>
      <c r="J132" s="6"/>
    </row>
    <row r="133" spans="2:10" ht="9.75" customHeight="1" x14ac:dyDescent="0.25">
      <c r="B133" s="13"/>
      <c r="C133" s="19"/>
      <c r="D133" s="14" t="s">
        <v>127</v>
      </c>
      <c r="E133" s="6"/>
      <c r="F133" s="6"/>
      <c r="G133" s="6"/>
      <c r="H133" s="6"/>
      <c r="I133" s="6"/>
      <c r="J133" s="6"/>
    </row>
    <row r="134" spans="2:10" ht="9.75" customHeight="1" x14ac:dyDescent="0.25">
      <c r="B134" s="13"/>
      <c r="C134" s="19"/>
      <c r="D134" s="14" t="s">
        <v>128</v>
      </c>
      <c r="E134" s="6"/>
      <c r="F134" s="6"/>
      <c r="G134" s="6"/>
      <c r="H134" s="6"/>
      <c r="I134" s="6"/>
      <c r="J134" s="6"/>
    </row>
    <row r="135" spans="2:10" ht="9.75" customHeight="1" x14ac:dyDescent="0.25">
      <c r="B135" s="13"/>
      <c r="C135" s="31" t="s">
        <v>129</v>
      </c>
      <c r="D135" s="32"/>
      <c r="E135" s="12">
        <v>0</v>
      </c>
      <c r="F135" s="12">
        <v>0</v>
      </c>
      <c r="G135" s="11">
        <f t="shared" ref="G135" si="18">E135+F135</f>
        <v>0</v>
      </c>
      <c r="H135" s="12">
        <v>0</v>
      </c>
      <c r="I135" s="12">
        <v>0</v>
      </c>
      <c r="J135" s="11">
        <f t="shared" ref="J135" si="19">I135-E135</f>
        <v>0</v>
      </c>
    </row>
    <row r="136" spans="2:10" ht="16.5" x14ac:dyDescent="0.25">
      <c r="B136" s="13"/>
      <c r="C136" s="19"/>
      <c r="D136" s="20" t="s">
        <v>130</v>
      </c>
      <c r="E136" s="6"/>
      <c r="F136" s="6"/>
      <c r="G136" s="6"/>
      <c r="H136" s="6"/>
      <c r="I136" s="6"/>
      <c r="J136" s="6"/>
    </row>
    <row r="137" spans="2:10" ht="9.75" customHeight="1" x14ac:dyDescent="0.25">
      <c r="B137" s="13"/>
      <c r="C137" s="19"/>
      <c r="D137" s="14" t="s">
        <v>131</v>
      </c>
      <c r="E137" s="6"/>
      <c r="F137" s="6"/>
      <c r="G137" s="6"/>
      <c r="H137" s="6"/>
      <c r="I137" s="6"/>
      <c r="J137" s="6"/>
    </row>
    <row r="138" spans="2:10" ht="37.5" customHeight="1" x14ac:dyDescent="0.25">
      <c r="B138" s="13"/>
      <c r="C138" s="39" t="s">
        <v>132</v>
      </c>
      <c r="D138" s="40"/>
      <c r="E138" s="25">
        <f>E139</f>
        <v>10000000</v>
      </c>
      <c r="F138" s="25">
        <f t="shared" ref="F138:J138" si="20">F139</f>
        <v>0</v>
      </c>
      <c r="G138" s="25">
        <f t="shared" si="20"/>
        <v>10000000</v>
      </c>
      <c r="H138" s="25">
        <f t="shared" si="20"/>
        <v>6385335</v>
      </c>
      <c r="I138" s="25">
        <f t="shared" si="20"/>
        <v>6385335</v>
      </c>
      <c r="J138" s="25">
        <f t="shared" si="20"/>
        <v>-3614665</v>
      </c>
    </row>
    <row r="139" spans="2:10" x14ac:dyDescent="0.25">
      <c r="B139" s="13"/>
      <c r="C139" s="26"/>
      <c r="D139" s="20" t="s">
        <v>133</v>
      </c>
      <c r="E139" s="12">
        <v>10000000</v>
      </c>
      <c r="F139" s="12"/>
      <c r="G139" s="12">
        <f>E139+F139</f>
        <v>10000000</v>
      </c>
      <c r="H139" s="12">
        <v>6385335</v>
      </c>
      <c r="I139" s="12">
        <v>6385335</v>
      </c>
      <c r="J139" s="12">
        <f>I139-E139</f>
        <v>-3614665</v>
      </c>
    </row>
    <row r="140" spans="2:10" ht="9.75" customHeight="1" x14ac:dyDescent="0.25">
      <c r="B140" s="13"/>
      <c r="C140" s="41" t="s">
        <v>134</v>
      </c>
      <c r="D140" s="32"/>
      <c r="E140" s="12">
        <v>0</v>
      </c>
      <c r="F140" s="12">
        <v>0</v>
      </c>
      <c r="G140" s="11">
        <f t="shared" ref="G140" si="21">E140+F140</f>
        <v>0</v>
      </c>
      <c r="H140" s="12">
        <v>0</v>
      </c>
      <c r="I140" s="12">
        <v>0</v>
      </c>
      <c r="J140" s="11">
        <f t="shared" ref="J140" si="22">I140-E140</f>
        <v>0</v>
      </c>
    </row>
    <row r="141" spans="2:10" ht="5.25" customHeight="1" x14ac:dyDescent="0.25">
      <c r="B141" s="13"/>
      <c r="C141" s="31"/>
      <c r="D141" s="32"/>
      <c r="E141" s="23"/>
      <c r="F141" s="23"/>
      <c r="G141" s="23"/>
      <c r="H141" s="23"/>
      <c r="I141" s="23"/>
      <c r="J141" s="23"/>
    </row>
    <row r="142" spans="2:10" ht="25.5" customHeight="1" x14ac:dyDescent="0.25">
      <c r="B142" s="42" t="s">
        <v>135</v>
      </c>
      <c r="C142" s="43"/>
      <c r="D142" s="44"/>
      <c r="E142" s="27">
        <f>E138</f>
        <v>10000000</v>
      </c>
      <c r="F142" s="27">
        <f t="shared" ref="F142:J142" si="23">F138</f>
        <v>0</v>
      </c>
      <c r="G142" s="27">
        <f t="shared" si="23"/>
        <v>10000000</v>
      </c>
      <c r="H142" s="27">
        <f t="shared" si="23"/>
        <v>6385335</v>
      </c>
      <c r="I142" s="27">
        <f t="shared" si="23"/>
        <v>6385335</v>
      </c>
      <c r="J142" s="27">
        <f t="shared" si="23"/>
        <v>-3614665</v>
      </c>
    </row>
    <row r="143" spans="2:10" ht="6" customHeight="1" x14ac:dyDescent="0.25">
      <c r="B143" s="13"/>
      <c r="C143" s="31"/>
      <c r="D143" s="32"/>
      <c r="E143" s="23"/>
      <c r="F143" s="23"/>
      <c r="G143" s="23"/>
      <c r="H143" s="23"/>
      <c r="I143" s="23"/>
      <c r="J143" s="23"/>
    </row>
    <row r="144" spans="2:10" ht="10.5" customHeight="1" x14ac:dyDescent="0.25">
      <c r="B144" s="34" t="s">
        <v>136</v>
      </c>
      <c r="C144" s="34"/>
      <c r="D144" s="34"/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</row>
    <row r="145" spans="2:10" ht="9" customHeight="1" x14ac:dyDescent="0.25">
      <c r="B145" s="13"/>
      <c r="C145" s="31" t="s">
        <v>137</v>
      </c>
      <c r="D145" s="32"/>
      <c r="E145" s="6"/>
      <c r="F145" s="6"/>
      <c r="G145" s="6"/>
      <c r="H145" s="6"/>
      <c r="I145" s="6"/>
      <c r="J145" s="6"/>
    </row>
    <row r="146" spans="2:10" ht="6" customHeight="1" x14ac:dyDescent="0.25">
      <c r="B146" s="13"/>
      <c r="C146" s="31"/>
      <c r="D146" s="32"/>
      <c r="E146" s="6"/>
      <c r="F146" s="6"/>
      <c r="G146" s="6"/>
      <c r="H146" s="6"/>
      <c r="I146" s="6"/>
      <c r="J146" s="6"/>
    </row>
    <row r="147" spans="2:10" ht="18.75" customHeight="1" x14ac:dyDescent="0.25">
      <c r="B147" s="30" t="s">
        <v>138</v>
      </c>
      <c r="C147" s="30"/>
      <c r="D147" s="30"/>
      <c r="E147" s="25">
        <f>E117+E142+E144</f>
        <v>937494366.99000025</v>
      </c>
      <c r="F147" s="25">
        <f t="shared" ref="F147:J147" si="24">F117+F142+F144</f>
        <v>46852.6</v>
      </c>
      <c r="G147" s="25">
        <f t="shared" si="24"/>
        <v>937541219.59000027</v>
      </c>
      <c r="H147" s="25">
        <f t="shared" si="24"/>
        <v>846945142.76999998</v>
      </c>
      <c r="I147" s="25">
        <f t="shared" si="24"/>
        <v>477685171</v>
      </c>
      <c r="J147" s="25">
        <f t="shared" si="24"/>
        <v>-459809195.99000013</v>
      </c>
    </row>
    <row r="148" spans="2:10" ht="5.25" customHeight="1" x14ac:dyDescent="0.25">
      <c r="B148" s="13"/>
      <c r="C148" s="31"/>
      <c r="D148" s="32"/>
      <c r="E148" s="6"/>
      <c r="F148" s="6"/>
      <c r="G148" s="6"/>
      <c r="H148" s="6"/>
      <c r="I148" s="6"/>
      <c r="J148" s="6"/>
    </row>
    <row r="149" spans="2:10" ht="10.5" customHeight="1" x14ac:dyDescent="0.25">
      <c r="B149" s="13"/>
      <c r="C149" s="33" t="s">
        <v>139</v>
      </c>
      <c r="D149" s="34"/>
      <c r="E149" s="6"/>
      <c r="F149" s="6"/>
      <c r="G149" s="6"/>
      <c r="H149" s="6"/>
      <c r="I149" s="6"/>
      <c r="J149" s="6"/>
    </row>
    <row r="150" spans="2:10" x14ac:dyDescent="0.25">
      <c r="B150" s="13"/>
      <c r="C150" s="35" t="s">
        <v>140</v>
      </c>
      <c r="D150" s="36"/>
      <c r="E150" s="6"/>
      <c r="F150" s="6"/>
      <c r="G150" s="6"/>
      <c r="H150" s="6"/>
      <c r="I150" s="6"/>
      <c r="J150" s="6"/>
    </row>
    <row r="151" spans="2:10" ht="16.5" customHeight="1" x14ac:dyDescent="0.25">
      <c r="B151" s="13"/>
      <c r="C151" s="35" t="s">
        <v>141</v>
      </c>
      <c r="D151" s="36"/>
      <c r="E151" s="6"/>
      <c r="F151" s="6"/>
      <c r="G151" s="6"/>
      <c r="H151" s="6"/>
      <c r="I151" s="6"/>
      <c r="J151" s="6"/>
    </row>
    <row r="152" spans="2:10" ht="9.75" customHeight="1" x14ac:dyDescent="0.25">
      <c r="B152" s="13"/>
      <c r="C152" s="37" t="s">
        <v>142</v>
      </c>
      <c r="D152" s="38"/>
      <c r="E152" s="6"/>
      <c r="F152" s="6"/>
      <c r="G152" s="6"/>
      <c r="H152" s="6"/>
      <c r="I152" s="6"/>
      <c r="J152" s="6"/>
    </row>
    <row r="153" spans="2:10" ht="5.25" customHeight="1" thickBot="1" x14ac:dyDescent="0.3">
      <c r="B153" s="7"/>
      <c r="C153" s="28"/>
      <c r="D153" s="29"/>
      <c r="E153" s="8"/>
      <c r="F153" s="8"/>
      <c r="G153" s="8"/>
      <c r="H153" s="8"/>
      <c r="I153" s="8"/>
      <c r="J153" s="8"/>
    </row>
    <row r="156" spans="2:10" x14ac:dyDescent="0.25">
      <c r="E156" s="5"/>
      <c r="F156" s="5"/>
      <c r="G156" s="5"/>
      <c r="H156" s="5"/>
      <c r="I156" s="5"/>
      <c r="J156" s="5"/>
    </row>
    <row r="157" spans="2:10" ht="18" customHeight="1" x14ac:dyDescent="0.25"/>
    <row r="164" spans="5:10" x14ac:dyDescent="0.25">
      <c r="J164" s="9"/>
    </row>
    <row r="167" spans="5:10" x14ac:dyDescent="0.25">
      <c r="E167" s="5"/>
      <c r="F167" s="5"/>
      <c r="G167" s="5"/>
      <c r="H167" s="5"/>
      <c r="I167" s="5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18:D118"/>
    <mergeCell ref="C12:D12"/>
    <mergeCell ref="C13:D13"/>
    <mergeCell ref="C14:D14"/>
    <mergeCell ref="C18:D18"/>
    <mergeCell ref="C19:D19"/>
    <mergeCell ref="C93:D93"/>
    <mergeCell ref="C105:D105"/>
    <mergeCell ref="C111:D111"/>
    <mergeCell ref="C112:D112"/>
    <mergeCell ref="C114:D114"/>
    <mergeCell ref="B117:D117"/>
    <mergeCell ref="C146:D146"/>
    <mergeCell ref="B120:D120"/>
    <mergeCell ref="C121:D121"/>
    <mergeCell ref="C130:D130"/>
    <mergeCell ref="C135:D135"/>
    <mergeCell ref="C138:D138"/>
    <mergeCell ref="C140:D140"/>
    <mergeCell ref="C141:D141"/>
    <mergeCell ref="B142:D142"/>
    <mergeCell ref="C143:D143"/>
    <mergeCell ref="B144:D144"/>
    <mergeCell ref="C145:D145"/>
    <mergeCell ref="C153:D153"/>
    <mergeCell ref="B147:D147"/>
    <mergeCell ref="C148:D148"/>
    <mergeCell ref="C149:D149"/>
    <mergeCell ref="C150:D150"/>
    <mergeCell ref="C151:D151"/>
    <mergeCell ref="C152:D152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2021-11-08T21:56:15Z</cp:lastPrinted>
  <dcterms:created xsi:type="dcterms:W3CDTF">2021-11-08T20:19:42Z</dcterms:created>
  <dcterms:modified xsi:type="dcterms:W3CDTF">2022-02-23T14:42:14Z</dcterms:modified>
</cp:coreProperties>
</file>