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1er. Trimestre enero-marzo\"/>
    </mc:Choice>
  </mc:AlternateContent>
  <bookViews>
    <workbookView xWindow="240" yWindow="75" windowWidth="21315" windowHeight="8520"/>
  </bookViews>
  <sheets>
    <sheet name="LDF-4" sheetId="1" r:id="rId1"/>
  </sheets>
  <definedNames>
    <definedName name="_xlnm.Print_Titles" localSheetId="0">'LDF-4'!$1:$9</definedName>
  </definedNames>
  <calcPr calcId="152511"/>
</workbook>
</file>

<file path=xl/calcChain.xml><?xml version="1.0" encoding="utf-8"?>
<calcChain xmlns="http://schemas.openxmlformats.org/spreadsheetml/2006/main">
  <c r="C61" i="1" l="1"/>
  <c r="B61" i="1"/>
  <c r="B56" i="1"/>
  <c r="B58" i="1"/>
  <c r="B59" i="1"/>
  <c r="B57" i="1"/>
  <c r="B63" i="1"/>
  <c r="B65" i="1"/>
  <c r="C11" i="1"/>
  <c r="C16" i="1"/>
  <c r="C20" i="1"/>
  <c r="C24" i="1"/>
  <c r="B11" i="1"/>
  <c r="B16" i="1"/>
  <c r="B20" i="1"/>
  <c r="B24" i="1"/>
  <c r="B26" i="1" s="1"/>
  <c r="B28" i="1" s="1"/>
  <c r="B37" i="1" s="1"/>
  <c r="C56" i="1"/>
  <c r="C58" i="1"/>
  <c r="C59" i="1"/>
  <c r="C57" i="1"/>
  <c r="C63" i="1"/>
  <c r="C65" i="1"/>
  <c r="C67" i="1" s="1"/>
  <c r="B67" i="1"/>
  <c r="D80" i="1"/>
  <c r="C80" i="1"/>
  <c r="B80" i="1"/>
  <c r="D78" i="1"/>
  <c r="C78" i="1"/>
  <c r="B78" i="1"/>
  <c r="D76" i="1"/>
  <c r="C76" i="1"/>
  <c r="C75" i="1"/>
  <c r="C74" i="1"/>
  <c r="B76" i="1"/>
  <c r="D75" i="1"/>
  <c r="B75" i="1"/>
  <c r="B74" i="1"/>
  <c r="D73" i="1"/>
  <c r="C73" i="1"/>
  <c r="B73" i="1"/>
  <c r="B82" i="1"/>
  <c r="B84" i="1" s="1"/>
  <c r="D63" i="1"/>
  <c r="D61" i="1"/>
  <c r="D59" i="1"/>
  <c r="D58" i="1"/>
  <c r="D56" i="1"/>
  <c r="D65" i="1" s="1"/>
  <c r="D67" i="1" s="1"/>
  <c r="D46" i="1"/>
  <c r="C46" i="1"/>
  <c r="C50" i="1" s="1"/>
  <c r="B46" i="1"/>
  <c r="D43" i="1"/>
  <c r="D50" i="1" s="1"/>
  <c r="C43" i="1"/>
  <c r="B43" i="1"/>
  <c r="B50" i="1" s="1"/>
  <c r="D33" i="1"/>
  <c r="C33" i="1"/>
  <c r="B33" i="1"/>
  <c r="D20" i="1"/>
  <c r="D16" i="1"/>
  <c r="D11" i="1"/>
  <c r="D57" i="1"/>
  <c r="D74" i="1"/>
  <c r="D82" i="1" s="1"/>
  <c r="D84" i="1" s="1"/>
  <c r="D24" i="1"/>
  <c r="D26" i="1" s="1"/>
  <c r="D28" i="1" s="1"/>
  <c r="D37" i="1" s="1"/>
  <c r="C26" i="1"/>
  <c r="C28" i="1" s="1"/>
  <c r="C37" i="1" s="1"/>
  <c r="C82" i="1"/>
  <c r="C84" i="1" s="1"/>
</calcChain>
</file>

<file path=xl/sharedStrings.xml><?xml version="1.0" encoding="utf-8"?>
<sst xmlns="http://schemas.openxmlformats.org/spreadsheetml/2006/main" count="65" uniqueCount="47">
  <si>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</si>
  <si>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</si>
  <si>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</si>
  <si>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</si>
  <si>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</si>
  <si>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</si>
  <si>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</si>
  <si>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</si>
  <si>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</si>
  <si>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</si>
  <si>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</si>
  <si>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</si>
  <si>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</si>
  <si>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</si>
  <si>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</si>
  <si>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</si>
  <si>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</si>
  <si>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</si>
  <si>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</si>
  <si>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</si>
  <si>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</si>
  <si>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</si>
  <si>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</si>
  <si>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</si>
  <si>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</si>
  <si>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</si>
  <si>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</si>
  <si>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</si>
  <si>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</si>
  <si>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</si>
  <si>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</si>
  <si>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</si>
  <si>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</si>
  <si>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</si>
  <si>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</si>
  <si>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</si>
  <si>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</si>
  <si>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</si>
  <si>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</si>
  <si>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</si>
  <si>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</si>
  <si>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</si>
  <si>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</si>
  <si>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</si>
  <si>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</si>
  <si>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2020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</si>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</sst>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 Narrow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6" fillId="0" borderId="0"/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4" fontId="3" fillId="0" borderId="15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 indent="4"/>
    </xf>
    <xf numFmtId="44" fontId="2" fillId="0" borderId="15" xfId="1" applyFont="1" applyBorder="1" applyAlignment="1">
      <alignment vertical="center" wrapText="1"/>
    </xf>
    <xf numFmtId="44" fontId="2" fillId="0" borderId="15" xfId="1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4" fontId="0" fillId="0" borderId="0" xfId="0" applyNumberFormat="1"/>
    <xf numFmtId="44" fontId="2" fillId="0" borderId="15" xfId="0" applyNumberFormat="1" applyFont="1" applyFill="1" applyBorder="1" applyAlignment="1">
      <alignment vertical="center" wrapText="1"/>
    </xf>
    <xf numFmtId="44" fontId="3" fillId="0" borderId="15" xfId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4" fontId="3" fillId="0" borderId="15" xfId="1" applyFont="1" applyBorder="1" applyAlignment="1">
      <alignment vertical="center"/>
    </xf>
    <xf numFmtId="44" fontId="2" fillId="0" borderId="15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4" fontId="3" fillId="0" borderId="17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wrapText="1" indent="1"/>
    </xf>
    <xf numFmtId="0" fontId="0" fillId="0" borderId="15" xfId="0" applyBorder="1"/>
    <xf numFmtId="0" fontId="3" fillId="0" borderId="15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0" fillId="0" borderId="13" xfId="0" applyBorder="1"/>
    <xf numFmtId="44" fontId="3" fillId="0" borderId="15" xfId="0" applyNumberFormat="1" applyFont="1" applyBorder="1" applyAlignment="1">
      <alignment vertical="center"/>
    </xf>
    <xf numFmtId="44" fontId="2" fillId="0" borderId="15" xfId="0" applyNumberFormat="1" applyFont="1" applyBorder="1" applyAlignment="1">
      <alignment vertical="center"/>
    </xf>
    <xf numFmtId="44" fontId="2" fillId="0" borderId="15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42" applyFont="1"/>
    <xf numFmtId="43" fontId="12" fillId="0" borderId="0" xfId="42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</cellXfs>
  <cellStyles count="43">
    <cellStyle name="Euro" xfId="2"/>
    <cellStyle name="Hipervínculo 2" xfId="3"/>
    <cellStyle name="Millares" xfId="42" builtinId="3"/>
    <cellStyle name="Millares 2" xfId="4"/>
    <cellStyle name="Millares 2 2" xfId="5"/>
    <cellStyle name="Millares 2 2 2" xfId="6"/>
    <cellStyle name="Millares 2 3" xfId="7"/>
    <cellStyle name="Millares 3" xfId="8"/>
    <cellStyle name="Millares 4" xfId="9"/>
    <cellStyle name="Millares 5" xfId="10"/>
    <cellStyle name="Moneda" xfId="1" builtinId="4"/>
    <cellStyle name="Moneda 2" xfId="11"/>
    <cellStyle name="Moneda 2 2" xfId="12"/>
    <cellStyle name="Normal" xfId="0" builtinId="0"/>
    <cellStyle name="Normal 10" xfId="13"/>
    <cellStyle name="Normal 15" xfId="14"/>
    <cellStyle name="Normal 2" xfId="15"/>
    <cellStyle name="Normal 2 13" xfId="16"/>
    <cellStyle name="Normal 2 2" xfId="17"/>
    <cellStyle name="Normal 2 3" xfId="18"/>
    <cellStyle name="Normal 3" xfId="19"/>
    <cellStyle name="Normal 3 2" xfId="20"/>
    <cellStyle name="Normal 4" xfId="21"/>
    <cellStyle name="Normal 5" xfId="22"/>
    <cellStyle name="Normal 6" xfId="23"/>
    <cellStyle name="Normal 6 2" xfId="24"/>
    <cellStyle name="Normal 6 3" xfId="25"/>
    <cellStyle name="Normal 6 3 2 2" xfId="26"/>
    <cellStyle name="Normal 6 4" xfId="27"/>
    <cellStyle name="Normal 6 4 2" xfId="28"/>
    <cellStyle name="Normal 6 6" xfId="29"/>
    <cellStyle name="Normal 6 6 2" xfId="30"/>
    <cellStyle name="Normal 7" xfId="31"/>
    <cellStyle name="Normal 7 2" xfId="32"/>
    <cellStyle name="Normal 7 2 2" xfId="33"/>
    <cellStyle name="Normal 7 3" xfId="34"/>
    <cellStyle name="Normal 7 3 2" xfId="35"/>
    <cellStyle name="Normal 7 4" xfId="36"/>
    <cellStyle name="Normal 8" xfId="37"/>
    <cellStyle name="Normal 9" xfId="38"/>
    <cellStyle name="Normal 9 2" xfId="39"/>
    <cellStyle name="Normal 9 3" xfId="40"/>
    <cellStyle name="Porcentual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zoomScale="120" zoomScaleNormal="120" workbookViewId="0">
      <selection activeCell="G84" sqref="G84"/>
    </sheetView>
  </sheetViews>
  <sheetFormatPr baseColWidth="10" defaultRowHeight="15" x14ac:dyDescent="0.25"/>
  <cols>
    <col min="1" max="1" width="39.140625" customWidth="1"/>
    <col min="2" max="2" width="18.7109375" customWidth="1"/>
    <col min="3" max="3" width="20.28515625" customWidth="1"/>
    <col min="4" max="4" width="20.140625" customWidth="1"/>
    <col min="5" max="5" width="8" customWidth="1"/>
    <col min="7" max="7" width="17" bestFit="1" customWidth="1"/>
    <col min="8" max="8" width="14.5703125" bestFit="1" customWidth="1"/>
  </cols>
  <sheetData>
    <row r="1" spans="1:8" ht="4.5" customHeight="1" x14ac:dyDescent="0.25"/>
    <row r="2" spans="1:8" ht="22.5" customHeight="1" thickBot="1" x14ac:dyDescent="0.3">
      <c r="A2" s="46" t="s">
        <v>46</v>
      </c>
      <c r="B2" s="46"/>
      <c r="C2" s="46"/>
      <c r="D2" s="47"/>
    </row>
    <row r="3" spans="1:8" ht="18.75" customHeight="1" x14ac:dyDescent="0.25">
      <c r="A3" s="48" t="s">
        <v>0</v>
      </c>
      <c r="B3" s="49"/>
      <c r="C3" s="49"/>
      <c r="D3" s="50"/>
    </row>
    <row r="4" spans="1:8" ht="13.15" customHeight="1" x14ac:dyDescent="0.25">
      <c r="A4" s="51" t="s">
        <v>1</v>
      </c>
      <c r="B4" s="52"/>
      <c r="C4" s="52"/>
      <c r="D4" s="53"/>
    </row>
    <row r="5" spans="1:8" ht="13.15" customHeight="1" x14ac:dyDescent="0.25">
      <c r="A5" s="51" t="s">
        <v>45</v>
      </c>
      <c r="B5" s="52"/>
      <c r="C5" s="52"/>
      <c r="D5" s="53"/>
    </row>
    <row r="6" spans="1:8" ht="13.15" customHeight="1" thickBot="1" x14ac:dyDescent="0.3">
      <c r="A6" s="54" t="s">
        <v>2</v>
      </c>
      <c r="B6" s="55"/>
      <c r="C6" s="55"/>
      <c r="D6" s="56"/>
    </row>
    <row r="7" spans="1:8" ht="9" customHeight="1" thickBot="1" x14ac:dyDescent="0.3">
      <c r="A7" s="1"/>
      <c r="B7" s="2"/>
      <c r="C7" s="2"/>
      <c r="D7" s="3"/>
    </row>
    <row r="8" spans="1:8" ht="13.15" customHeight="1" x14ac:dyDescent="0.25">
      <c r="A8" s="41" t="s">
        <v>3</v>
      </c>
      <c r="B8" s="39" t="s">
        <v>4</v>
      </c>
      <c r="C8" s="39" t="s">
        <v>5</v>
      </c>
      <c r="D8" s="39" t="s">
        <v>6</v>
      </c>
    </row>
    <row r="9" spans="1:8" ht="13.15" customHeight="1" thickBot="1" x14ac:dyDescent="0.3">
      <c r="A9" s="42"/>
      <c r="B9" s="40"/>
      <c r="C9" s="40"/>
      <c r="D9" s="40"/>
    </row>
    <row r="10" spans="1:8" ht="12" customHeight="1" x14ac:dyDescent="0.25">
      <c r="A10" s="4"/>
      <c r="B10" s="4"/>
      <c r="C10" s="4"/>
      <c r="D10" s="4"/>
    </row>
    <row r="11" spans="1:8" ht="13.9" customHeight="1" x14ac:dyDescent="0.25">
      <c r="A11" s="5" t="s">
        <v>7</v>
      </c>
      <c r="B11" s="6">
        <f>SUM(B12:B14)</f>
        <v>998590360.23000014</v>
      </c>
      <c r="C11" s="6">
        <f>SUM(C12:C14)</f>
        <v>212986497.19999999</v>
      </c>
      <c r="D11" s="6">
        <f>SUM(D12:D14)</f>
        <v>82358545.260000005</v>
      </c>
    </row>
    <row r="12" spans="1:8" ht="13.9" customHeight="1" x14ac:dyDescent="0.25">
      <c r="A12" s="7" t="s">
        <v>8</v>
      </c>
      <c r="B12" s="8">
        <v>978590360.23000014</v>
      </c>
      <c r="C12" s="8">
        <v>212986497.19999999</v>
      </c>
      <c r="D12" s="8">
        <v>82358545.260000005</v>
      </c>
    </row>
    <row r="13" spans="1:8" ht="13.9" customHeight="1" x14ac:dyDescent="0.25">
      <c r="A13" s="7" t="s">
        <v>9</v>
      </c>
      <c r="B13" s="8">
        <v>20000000</v>
      </c>
      <c r="C13" s="8">
        <v>0</v>
      </c>
      <c r="D13" s="8">
        <v>0</v>
      </c>
    </row>
    <row r="14" spans="1:8" ht="13.9" customHeight="1" x14ac:dyDescent="0.25">
      <c r="A14" s="7" t="s">
        <v>10</v>
      </c>
      <c r="B14" s="9"/>
      <c r="C14" s="9"/>
      <c r="D14" s="9"/>
    </row>
    <row r="15" spans="1:8" ht="12" customHeight="1" x14ac:dyDescent="0.25">
      <c r="A15" s="5"/>
      <c r="B15" s="10"/>
      <c r="C15" s="10"/>
      <c r="D15" s="10"/>
      <c r="G15" s="11"/>
      <c r="H15" s="37"/>
    </row>
    <row r="16" spans="1:8" ht="13.9" customHeight="1" x14ac:dyDescent="0.25">
      <c r="A16" s="5" t="s">
        <v>11</v>
      </c>
      <c r="B16" s="6">
        <f>+B17+B18</f>
        <v>969697302.02999997</v>
      </c>
      <c r="C16" s="6">
        <f>+C17+C18</f>
        <v>258645796.66</v>
      </c>
      <c r="D16" s="6">
        <f>+D17+D18</f>
        <v>171732829.46000001</v>
      </c>
    </row>
    <row r="17" spans="1:7" ht="15" customHeight="1" x14ac:dyDescent="0.25">
      <c r="A17" s="7" t="s">
        <v>12</v>
      </c>
      <c r="B17" s="8">
        <v>949697302.02999997</v>
      </c>
      <c r="C17" s="8">
        <v>258645796.66</v>
      </c>
      <c r="D17" s="8">
        <v>171732829.46000001</v>
      </c>
      <c r="G17" s="11"/>
    </row>
    <row r="18" spans="1:7" ht="15" customHeight="1" x14ac:dyDescent="0.25">
      <c r="A18" s="7" t="s">
        <v>13</v>
      </c>
      <c r="B18" s="8">
        <v>20000000</v>
      </c>
      <c r="C18" s="8">
        <v>0</v>
      </c>
      <c r="D18" s="8">
        <v>0</v>
      </c>
    </row>
    <row r="19" spans="1:7" ht="12" customHeight="1" x14ac:dyDescent="0.25">
      <c r="A19" s="10"/>
      <c r="B19" s="10"/>
      <c r="C19" s="10"/>
      <c r="D19" s="10"/>
      <c r="G19" s="11"/>
    </row>
    <row r="20" spans="1:7" ht="13.9" customHeight="1" x14ac:dyDescent="0.25">
      <c r="A20" s="5" t="s">
        <v>14</v>
      </c>
      <c r="B20" s="12">
        <f>+B21+B22</f>
        <v>0</v>
      </c>
      <c r="C20" s="12">
        <f>+C21+C22</f>
        <v>0</v>
      </c>
      <c r="D20" s="12">
        <f>+D21+D22</f>
        <v>0</v>
      </c>
    </row>
    <row r="21" spans="1:7" ht="15" customHeight="1" x14ac:dyDescent="0.25">
      <c r="A21" s="7" t="s">
        <v>15</v>
      </c>
      <c r="B21" s="9">
        <v>0</v>
      </c>
      <c r="C21" s="8">
        <v>0</v>
      </c>
      <c r="D21" s="8">
        <v>0</v>
      </c>
    </row>
    <row r="22" spans="1:7" ht="15" customHeight="1" x14ac:dyDescent="0.25">
      <c r="A22" s="7" t="s">
        <v>16</v>
      </c>
      <c r="B22" s="9">
        <v>0</v>
      </c>
      <c r="C22" s="8">
        <v>0</v>
      </c>
      <c r="D22" s="8">
        <v>0</v>
      </c>
    </row>
    <row r="23" spans="1:7" ht="12" customHeight="1" x14ac:dyDescent="0.25">
      <c r="A23" s="10"/>
      <c r="B23" s="10"/>
      <c r="C23" s="10"/>
      <c r="D23" s="10"/>
    </row>
    <row r="24" spans="1:7" ht="13.9" customHeight="1" x14ac:dyDescent="0.25">
      <c r="A24" s="5" t="s">
        <v>17</v>
      </c>
      <c r="B24" s="13">
        <f>+B11-B16+B20</f>
        <v>28893058.200000167</v>
      </c>
      <c r="C24" s="13">
        <f>+C11-C16+C20</f>
        <v>-45659299.460000008</v>
      </c>
      <c r="D24" s="13">
        <f>+D11-D16+D20</f>
        <v>-89374284.200000003</v>
      </c>
    </row>
    <row r="25" spans="1:7" ht="12" customHeight="1" x14ac:dyDescent="0.25">
      <c r="A25" s="5"/>
      <c r="B25" s="14"/>
      <c r="C25" s="14"/>
      <c r="D25" s="14"/>
    </row>
    <row r="26" spans="1:7" ht="16.5" customHeight="1" x14ac:dyDescent="0.25">
      <c r="A26" s="5" t="s">
        <v>18</v>
      </c>
      <c r="B26" s="6">
        <f>+B24-B14</f>
        <v>28893058.200000167</v>
      </c>
      <c r="C26" s="6">
        <f>+C24-C14</f>
        <v>-45659299.460000008</v>
      </c>
      <c r="D26" s="6">
        <f>+D24-D14</f>
        <v>-89374284.200000003</v>
      </c>
    </row>
    <row r="27" spans="1:7" ht="12" customHeight="1" x14ac:dyDescent="0.25">
      <c r="A27" s="5"/>
      <c r="B27" s="14"/>
      <c r="C27" s="14"/>
      <c r="D27" s="14"/>
    </row>
    <row r="28" spans="1:7" ht="21.75" customHeight="1" x14ac:dyDescent="0.25">
      <c r="A28" s="5" t="s">
        <v>19</v>
      </c>
      <c r="B28" s="6">
        <f>+B26-B20</f>
        <v>28893058.200000167</v>
      </c>
      <c r="C28" s="6">
        <f>+C26-C20</f>
        <v>-45659299.460000008</v>
      </c>
      <c r="D28" s="6">
        <f>+D26-D20</f>
        <v>-89374284.200000003</v>
      </c>
    </row>
    <row r="29" spans="1:7" ht="12" customHeight="1" thickBot="1" x14ac:dyDescent="0.3">
      <c r="A29" s="15"/>
      <c r="B29" s="16"/>
      <c r="C29" s="16"/>
      <c r="D29" s="16"/>
    </row>
    <row r="30" spans="1:7" ht="10.15" customHeight="1" thickBot="1" x14ac:dyDescent="0.3">
      <c r="A30" s="45"/>
      <c r="B30" s="45"/>
      <c r="C30" s="45"/>
      <c r="D30" s="45"/>
    </row>
    <row r="31" spans="1:7" ht="15.75" thickBot="1" x14ac:dyDescent="0.3">
      <c r="A31" s="17" t="s">
        <v>20</v>
      </c>
      <c r="B31" s="18" t="s">
        <v>21</v>
      </c>
      <c r="C31" s="18" t="s">
        <v>5</v>
      </c>
      <c r="D31" s="18" t="s">
        <v>22</v>
      </c>
    </row>
    <row r="32" spans="1:7" ht="12" customHeight="1" x14ac:dyDescent="0.25">
      <c r="A32" s="4"/>
      <c r="B32" s="4"/>
      <c r="C32" s="4"/>
      <c r="D32" s="4"/>
    </row>
    <row r="33" spans="1:4" ht="13.9" customHeight="1" x14ac:dyDescent="0.25">
      <c r="A33" s="5" t="s">
        <v>23</v>
      </c>
      <c r="B33" s="6">
        <f>+B34+B35</f>
        <v>2578579.5</v>
      </c>
      <c r="C33" s="6">
        <f>+C34+C35</f>
        <v>1043289.0599999999</v>
      </c>
      <c r="D33" s="6">
        <f>+D34+D35</f>
        <v>1043289.0599999999</v>
      </c>
    </row>
    <row r="34" spans="1:4" ht="16.5" customHeight="1" x14ac:dyDescent="0.25">
      <c r="A34" s="7" t="s">
        <v>24</v>
      </c>
      <c r="B34" s="8">
        <v>2578579.5</v>
      </c>
      <c r="C34" s="8">
        <v>1043289.0599999999</v>
      </c>
      <c r="D34" s="8">
        <v>1043289.0599999999</v>
      </c>
    </row>
    <row r="35" spans="1:4" ht="16.5" customHeight="1" x14ac:dyDescent="0.25">
      <c r="A35" s="7" t="s">
        <v>25</v>
      </c>
      <c r="B35" s="8"/>
      <c r="C35" s="8"/>
      <c r="D35" s="8"/>
    </row>
    <row r="36" spans="1:4" ht="12" customHeight="1" x14ac:dyDescent="0.25">
      <c r="A36" s="5"/>
      <c r="B36" s="10"/>
      <c r="C36" s="10"/>
      <c r="D36" s="10"/>
    </row>
    <row r="37" spans="1:4" ht="13.9" customHeight="1" x14ac:dyDescent="0.25">
      <c r="A37" s="5" t="s">
        <v>26</v>
      </c>
      <c r="B37" s="6">
        <f>+B28+B33</f>
        <v>31471637.700000167</v>
      </c>
      <c r="C37" s="6">
        <f>+C28+C33</f>
        <v>-44616010.400000006</v>
      </c>
      <c r="D37" s="6">
        <f>+D28+D33</f>
        <v>-88330995.140000001</v>
      </c>
    </row>
    <row r="38" spans="1:4" ht="12" customHeight="1" thickBot="1" x14ac:dyDescent="0.3">
      <c r="A38" s="15"/>
      <c r="B38" s="15"/>
      <c r="C38" s="15"/>
      <c r="D38" s="15"/>
    </row>
    <row r="39" spans="1:4" ht="10.15" customHeight="1" thickBot="1" x14ac:dyDescent="0.3"/>
    <row r="40" spans="1:4" ht="13.15" customHeight="1" x14ac:dyDescent="0.25">
      <c r="A40" s="43" t="s">
        <v>20</v>
      </c>
      <c r="B40" s="39" t="s">
        <v>27</v>
      </c>
      <c r="C40" s="43" t="s">
        <v>5</v>
      </c>
      <c r="D40" s="39" t="s">
        <v>28</v>
      </c>
    </row>
    <row r="41" spans="1:4" ht="13.15" customHeight="1" thickBot="1" x14ac:dyDescent="0.3">
      <c r="A41" s="44"/>
      <c r="B41" s="40"/>
      <c r="C41" s="44"/>
      <c r="D41" s="40"/>
    </row>
    <row r="42" spans="1:4" ht="12" customHeight="1" x14ac:dyDescent="0.25">
      <c r="A42" s="19"/>
      <c r="B42" s="19"/>
      <c r="C42" s="19"/>
      <c r="D42" s="19"/>
    </row>
    <row r="43" spans="1:4" ht="13.9" customHeight="1" x14ac:dyDescent="0.25">
      <c r="A43" s="20" t="s">
        <v>29</v>
      </c>
      <c r="B43" s="21">
        <f>SUM(B44:B45)</f>
        <v>0</v>
      </c>
      <c r="C43" s="21">
        <f>SUM(C44:C45)</f>
        <v>0</v>
      </c>
      <c r="D43" s="21">
        <f>SUM(D44:D45)</f>
        <v>0</v>
      </c>
    </row>
    <row r="44" spans="1:4" ht="18" customHeight="1" x14ac:dyDescent="0.25">
      <c r="A44" s="7" t="s">
        <v>30</v>
      </c>
      <c r="B44" s="22">
        <v>0</v>
      </c>
      <c r="C44" s="22">
        <v>0</v>
      </c>
      <c r="D44" s="22">
        <v>0</v>
      </c>
    </row>
    <row r="45" spans="1:4" ht="18" customHeight="1" x14ac:dyDescent="0.25">
      <c r="A45" s="7" t="s">
        <v>31</v>
      </c>
      <c r="B45" s="22">
        <v>0</v>
      </c>
      <c r="C45" s="22">
        <v>0</v>
      </c>
      <c r="D45" s="22">
        <v>0</v>
      </c>
    </row>
    <row r="46" spans="1:4" ht="13.9" customHeight="1" x14ac:dyDescent="0.25">
      <c r="A46" s="20" t="s">
        <v>32</v>
      </c>
      <c r="B46" s="21">
        <f>+B47+B48</f>
        <v>28893058.199999999</v>
      </c>
      <c r="C46" s="21">
        <f>+C47+C48</f>
        <v>6223882.0599999996</v>
      </c>
      <c r="D46" s="21">
        <f>+D47+D48</f>
        <v>6223882.0599999996</v>
      </c>
    </row>
    <row r="47" spans="1:4" ht="16.5" customHeight="1" x14ac:dyDescent="0.25">
      <c r="A47" s="7" t="s">
        <v>33</v>
      </c>
      <c r="B47" s="22">
        <v>28893058.199999999</v>
      </c>
      <c r="C47" s="22">
        <v>6223882.0599999996</v>
      </c>
      <c r="D47" s="22">
        <v>6223882.0599999996</v>
      </c>
    </row>
    <row r="48" spans="1:4" ht="13.9" customHeight="1" x14ac:dyDescent="0.25">
      <c r="A48" s="7" t="s">
        <v>34</v>
      </c>
      <c r="B48" s="22">
        <v>0</v>
      </c>
      <c r="C48" s="22">
        <v>0</v>
      </c>
      <c r="D48" s="22">
        <v>0</v>
      </c>
    </row>
    <row r="49" spans="1:4" ht="12" customHeight="1" x14ac:dyDescent="0.25">
      <c r="A49" s="20"/>
      <c r="B49" s="23"/>
      <c r="C49" s="23"/>
      <c r="D49" s="23"/>
    </row>
    <row r="50" spans="1:4" ht="13.15" customHeight="1" x14ac:dyDescent="0.25">
      <c r="A50" s="20" t="s">
        <v>35</v>
      </c>
      <c r="B50" s="24">
        <f>+B43-B46</f>
        <v>-28893058.199999999</v>
      </c>
      <c r="C50" s="24">
        <f>+C43-C46</f>
        <v>-6223882.0599999996</v>
      </c>
      <c r="D50" s="24">
        <f>+D43-D46</f>
        <v>-6223882.0599999996</v>
      </c>
    </row>
    <row r="51" spans="1:4" ht="12" customHeight="1" thickBot="1" x14ac:dyDescent="0.3">
      <c r="A51" s="25"/>
      <c r="B51" s="25"/>
      <c r="C51" s="25"/>
      <c r="D51" s="25"/>
    </row>
    <row r="52" spans="1:4" ht="13.5" customHeight="1" thickBot="1" x14ac:dyDescent="0.3"/>
    <row r="53" spans="1:4" ht="13.15" customHeight="1" x14ac:dyDescent="0.25">
      <c r="A53" s="43" t="s">
        <v>20</v>
      </c>
      <c r="B53" s="39" t="s">
        <v>27</v>
      </c>
      <c r="C53" s="43" t="s">
        <v>5</v>
      </c>
      <c r="D53" s="39" t="s">
        <v>28</v>
      </c>
    </row>
    <row r="54" spans="1:4" ht="13.15" customHeight="1" thickBot="1" x14ac:dyDescent="0.3">
      <c r="A54" s="44"/>
      <c r="B54" s="40"/>
      <c r="C54" s="44"/>
      <c r="D54" s="40"/>
    </row>
    <row r="55" spans="1:4" ht="10.5" customHeight="1" x14ac:dyDescent="0.25">
      <c r="A55" s="19"/>
      <c r="B55" s="19"/>
      <c r="C55" s="19"/>
      <c r="D55" s="19"/>
    </row>
    <row r="56" spans="1:4" ht="15.75" customHeight="1" x14ac:dyDescent="0.25">
      <c r="A56" s="26" t="s">
        <v>36</v>
      </c>
      <c r="B56" s="21">
        <f>+B12</f>
        <v>978590360.23000014</v>
      </c>
      <c r="C56" s="21">
        <f>+C12</f>
        <v>212986497.19999999</v>
      </c>
      <c r="D56" s="21">
        <f>+D12</f>
        <v>82358545.260000005</v>
      </c>
    </row>
    <row r="57" spans="1:4" ht="17.25" customHeight="1" x14ac:dyDescent="0.25">
      <c r="A57" s="27" t="s">
        <v>37</v>
      </c>
      <c r="B57" s="21">
        <f>+B58-B59</f>
        <v>-28893058.199999999</v>
      </c>
      <c r="C57" s="21">
        <f>+C58-C59</f>
        <v>-6223882.0599999996</v>
      </c>
      <c r="D57" s="21">
        <f>+D58-D59</f>
        <v>-6223882.0599999996</v>
      </c>
    </row>
    <row r="58" spans="1:4" ht="20.25" customHeight="1" x14ac:dyDescent="0.25">
      <c r="A58" s="7" t="s">
        <v>30</v>
      </c>
      <c r="B58" s="22">
        <f>+B44</f>
        <v>0</v>
      </c>
      <c r="C58" s="22">
        <f>+C44</f>
        <v>0</v>
      </c>
      <c r="D58" s="22">
        <f>+D44</f>
        <v>0</v>
      </c>
    </row>
    <row r="59" spans="1:4" ht="18.75" customHeight="1" x14ac:dyDescent="0.25">
      <c r="A59" s="7" t="s">
        <v>33</v>
      </c>
      <c r="B59" s="22">
        <f>+B47</f>
        <v>28893058.199999999</v>
      </c>
      <c r="C59" s="22">
        <f>+C47</f>
        <v>6223882.0599999996</v>
      </c>
      <c r="D59" s="22">
        <f>+D47</f>
        <v>6223882.0599999996</v>
      </c>
    </row>
    <row r="60" spans="1:4" ht="12" customHeight="1" x14ac:dyDescent="0.25">
      <c r="A60" s="26"/>
      <c r="B60" s="28"/>
      <c r="C60" s="28"/>
      <c r="D60" s="28"/>
    </row>
    <row r="61" spans="1:4" ht="16.5" customHeight="1" x14ac:dyDescent="0.25">
      <c r="A61" s="27" t="s">
        <v>12</v>
      </c>
      <c r="B61" s="21">
        <f>+B17</f>
        <v>949697302.02999997</v>
      </c>
      <c r="C61" s="21">
        <f>+C17</f>
        <v>258645796.66</v>
      </c>
      <c r="D61" s="21">
        <f>+D17</f>
        <v>171732829.46000001</v>
      </c>
    </row>
    <row r="62" spans="1:4" ht="12" customHeight="1" x14ac:dyDescent="0.25">
      <c r="A62" s="26"/>
      <c r="B62" s="28"/>
      <c r="C62" s="28"/>
      <c r="D62" s="28"/>
    </row>
    <row r="63" spans="1:4" ht="16.5" customHeight="1" x14ac:dyDescent="0.25">
      <c r="A63" s="27" t="s">
        <v>15</v>
      </c>
      <c r="B63" s="21">
        <f>+B21</f>
        <v>0</v>
      </c>
      <c r="C63" s="21">
        <f>+C21</f>
        <v>0</v>
      </c>
      <c r="D63" s="21">
        <f>+D21</f>
        <v>0</v>
      </c>
    </row>
    <row r="64" spans="1:4" ht="12" customHeight="1" x14ac:dyDescent="0.25">
      <c r="A64" s="26"/>
      <c r="B64" s="28"/>
      <c r="C64" s="28"/>
      <c r="D64" s="28"/>
    </row>
    <row r="65" spans="1:8" ht="17.25" customHeight="1" x14ac:dyDescent="0.25">
      <c r="A65" s="29" t="s">
        <v>38</v>
      </c>
      <c r="B65" s="21">
        <f>+B56+B57-B61+B63</f>
        <v>1.1920928955078125E-7</v>
      </c>
      <c r="C65" s="21">
        <f>+C56+C57-C61+C63</f>
        <v>-51883181.520000011</v>
      </c>
      <c r="D65" s="21">
        <f>+D56+D57-D61+D63</f>
        <v>-95598166.260000005</v>
      </c>
    </row>
    <row r="66" spans="1:8" ht="12" customHeight="1" x14ac:dyDescent="0.25">
      <c r="A66" s="30"/>
      <c r="B66" s="28"/>
      <c r="C66" s="28"/>
      <c r="D66" s="28"/>
    </row>
    <row r="67" spans="1:8" ht="18" customHeight="1" x14ac:dyDescent="0.25">
      <c r="A67" s="29" t="s">
        <v>39</v>
      </c>
      <c r="B67" s="21">
        <f>+B65-B57</f>
        <v>28893058.200000118</v>
      </c>
      <c r="C67" s="21">
        <f>+C65-C57</f>
        <v>-45659299.460000008</v>
      </c>
      <c r="D67" s="21">
        <f>+D65-D57</f>
        <v>-89374284.200000003</v>
      </c>
    </row>
    <row r="68" spans="1:8" ht="12" customHeight="1" thickBot="1" x14ac:dyDescent="0.3">
      <c r="A68" s="31"/>
      <c r="B68" s="32"/>
      <c r="C68" s="32"/>
      <c r="D68" s="32"/>
      <c r="F68" s="11"/>
      <c r="G68" s="11"/>
      <c r="H68" s="11"/>
    </row>
    <row r="69" spans="1:8" ht="10.15" customHeight="1" thickBot="1" x14ac:dyDescent="0.3">
      <c r="G69" s="38"/>
    </row>
    <row r="70" spans="1:8" ht="13.15" customHeight="1" x14ac:dyDescent="0.25">
      <c r="A70" s="43" t="s">
        <v>20</v>
      </c>
      <c r="B70" s="39" t="s">
        <v>40</v>
      </c>
      <c r="C70" s="43" t="s">
        <v>5</v>
      </c>
      <c r="D70" s="39" t="s">
        <v>28</v>
      </c>
    </row>
    <row r="71" spans="1:8" ht="13.15" customHeight="1" thickBot="1" x14ac:dyDescent="0.3">
      <c r="A71" s="44"/>
      <c r="B71" s="40"/>
      <c r="C71" s="44"/>
      <c r="D71" s="40"/>
    </row>
    <row r="72" spans="1:8" ht="12" customHeight="1" x14ac:dyDescent="0.25">
      <c r="A72" s="19"/>
      <c r="B72" s="19"/>
      <c r="C72" s="19"/>
      <c r="D72" s="19"/>
    </row>
    <row r="73" spans="1:8" x14ac:dyDescent="0.25">
      <c r="A73" s="26" t="s">
        <v>9</v>
      </c>
      <c r="B73" s="33">
        <f>+B13</f>
        <v>20000000</v>
      </c>
      <c r="C73" s="33">
        <f>+C13</f>
        <v>0</v>
      </c>
      <c r="D73" s="33">
        <f>+D13</f>
        <v>0</v>
      </c>
    </row>
    <row r="74" spans="1:8" ht="18.75" customHeight="1" x14ac:dyDescent="0.25">
      <c r="A74" s="27" t="s">
        <v>41</v>
      </c>
      <c r="B74" s="34">
        <f>+B75+B76</f>
        <v>0</v>
      </c>
      <c r="C74" s="34">
        <f>+C75+C76</f>
        <v>0</v>
      </c>
      <c r="D74" s="34">
        <f>+D75+D76</f>
        <v>0</v>
      </c>
    </row>
    <row r="75" spans="1:8" ht="18.75" customHeight="1" x14ac:dyDescent="0.25">
      <c r="A75" s="7" t="s">
        <v>31</v>
      </c>
      <c r="B75" s="34">
        <f>+B45</f>
        <v>0</v>
      </c>
      <c r="C75" s="34">
        <f>+C45</f>
        <v>0</v>
      </c>
      <c r="D75" s="34">
        <f>+D45</f>
        <v>0</v>
      </c>
    </row>
    <row r="76" spans="1:8" x14ac:dyDescent="0.25">
      <c r="A76" s="7" t="s">
        <v>34</v>
      </c>
      <c r="B76" s="34">
        <f>+B48</f>
        <v>0</v>
      </c>
      <c r="C76" s="22">
        <f>+C48</f>
        <v>0</v>
      </c>
      <c r="D76" s="22">
        <f>+D48</f>
        <v>0</v>
      </c>
    </row>
    <row r="77" spans="1:8" ht="8.25" customHeight="1" x14ac:dyDescent="0.25">
      <c r="A77" s="26"/>
      <c r="B77" s="23"/>
      <c r="C77" s="23"/>
      <c r="D77" s="23"/>
    </row>
    <row r="78" spans="1:8" x14ac:dyDescent="0.25">
      <c r="A78" s="27" t="s">
        <v>42</v>
      </c>
      <c r="B78" s="33">
        <f>+B18</f>
        <v>20000000</v>
      </c>
      <c r="C78" s="33">
        <f>+C18</f>
        <v>0</v>
      </c>
      <c r="D78" s="33">
        <f>+D18</f>
        <v>0</v>
      </c>
    </row>
    <row r="79" spans="1:8" ht="10.5" customHeight="1" x14ac:dyDescent="0.25">
      <c r="A79" s="26"/>
      <c r="B79" s="23"/>
      <c r="C79" s="23"/>
      <c r="D79" s="23"/>
    </row>
    <row r="80" spans="1:8" ht="16.5" x14ac:dyDescent="0.25">
      <c r="A80" s="27" t="s">
        <v>16</v>
      </c>
      <c r="B80" s="35">
        <f>+B22</f>
        <v>0</v>
      </c>
      <c r="C80" s="34">
        <f>+C22</f>
        <v>0</v>
      </c>
      <c r="D80" s="34">
        <f>+D22</f>
        <v>0</v>
      </c>
    </row>
    <row r="81" spans="1:4" ht="12" customHeight="1" x14ac:dyDescent="0.25">
      <c r="A81" s="26"/>
      <c r="B81" s="23"/>
      <c r="C81" s="23"/>
      <c r="D81" s="23"/>
    </row>
    <row r="82" spans="1:4" ht="21" customHeight="1" x14ac:dyDescent="0.25">
      <c r="A82" s="29" t="s">
        <v>43</v>
      </c>
      <c r="B82" s="33">
        <f>+B73+B74-B78+B80</f>
        <v>0</v>
      </c>
      <c r="C82" s="33">
        <f>+C73+C74-C78+C80</f>
        <v>0</v>
      </c>
      <c r="D82" s="33">
        <f>+D73+D74-D78+D80</f>
        <v>0</v>
      </c>
    </row>
    <row r="83" spans="1:4" ht="11.25" customHeight="1" x14ac:dyDescent="0.25">
      <c r="A83" s="30"/>
      <c r="B83" s="20"/>
      <c r="C83" s="20"/>
      <c r="D83" s="20"/>
    </row>
    <row r="84" spans="1:4" ht="20.25" customHeight="1" x14ac:dyDescent="0.25">
      <c r="A84" s="29" t="s">
        <v>44</v>
      </c>
      <c r="B84" s="33">
        <f>+B82-B74</f>
        <v>0</v>
      </c>
      <c r="C84" s="33">
        <f>+C82-C74</f>
        <v>0</v>
      </c>
      <c r="D84" s="33">
        <f>+D82-D74</f>
        <v>0</v>
      </c>
    </row>
    <row r="85" spans="1:4" ht="12" customHeight="1" thickBot="1" x14ac:dyDescent="0.3">
      <c r="A85" s="31"/>
      <c r="B85" s="25"/>
      <c r="C85" s="25"/>
      <c r="D85" s="25"/>
    </row>
    <row r="86" spans="1:4" ht="10.15" customHeight="1" x14ac:dyDescent="0.25"/>
    <row r="87" spans="1:4" s="36" customFormat="1" ht="14.25" customHeight="1" x14ac:dyDescent="0.25"/>
    <row r="88" spans="1:4" s="36" customFormat="1" ht="15" customHeight="1" x14ac:dyDescent="0.25"/>
  </sheetData>
  <mergeCells count="22"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  <mergeCell ref="A8:A9"/>
    <mergeCell ref="B8:B9"/>
    <mergeCell ref="C8:C9"/>
    <mergeCell ref="D8:D9"/>
  </mergeCells>
  <pageMargins left="0.98425196850393704" right="0.59055118110236227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2020-08-13T20:43:20Z</cp:lastPrinted>
  <dcterms:created xsi:type="dcterms:W3CDTF">2019-08-20T16:04:57Z</dcterms:created>
  <dcterms:modified xsi:type="dcterms:W3CDTF">2020-10-23T17:36:59Z</dcterms:modified>
</cp:coreProperties>
</file>