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l48t5e\poa 2021 compartido\Archivos de Inf. 2020\Portal de Capama y Transparencia (SIPOT) 2020\LDF\4to. Trimestre\"/>
    </mc:Choice>
  </mc:AlternateContent>
  <bookViews>
    <workbookView xWindow="0" yWindow="0" windowWidth="19320" windowHeight="7755"/>
  </bookViews>
  <sheets>
    <sheet name="Formato 6 c)" sheetId="32" r:id="rId1"/>
  </sheets>
  <definedNames>
    <definedName name="_xlnm.Print_Titles" localSheetId="0">'Formato 6 c)'!$1:$8</definedName>
  </definedNames>
  <calcPr calcId="152511"/>
</workbook>
</file>

<file path=xl/calcChain.xml><?xml version="1.0" encoding="utf-8"?>
<calcChain xmlns="http://schemas.openxmlformats.org/spreadsheetml/2006/main">
  <c r="F60" i="32" l="1"/>
  <c r="I60" i="32"/>
  <c r="I58" i="32"/>
  <c r="I48" i="32"/>
  <c r="I67" i="32"/>
  <c r="I78" i="32"/>
  <c r="I47" i="32"/>
  <c r="F23" i="32"/>
  <c r="I23" i="32"/>
  <c r="I21" i="32"/>
  <c r="I11" i="32"/>
  <c r="I30" i="32"/>
  <c r="F42" i="32"/>
  <c r="I42" i="32"/>
  <c r="F45" i="32"/>
  <c r="I45" i="32"/>
  <c r="I41" i="32"/>
  <c r="I10" i="32"/>
  <c r="I84" i="32"/>
  <c r="H58" i="32"/>
  <c r="H48" i="32"/>
  <c r="H67" i="32"/>
  <c r="H78" i="32"/>
  <c r="H47" i="32"/>
  <c r="H21" i="32"/>
  <c r="H11" i="32"/>
  <c r="H30" i="32"/>
  <c r="H41" i="32"/>
  <c r="H10" i="32"/>
  <c r="H84" i="32"/>
  <c r="G58" i="32"/>
  <c r="G48" i="32"/>
  <c r="G67" i="32"/>
  <c r="G78" i="32"/>
  <c r="G47" i="32"/>
  <c r="G21" i="32"/>
  <c r="G11" i="32"/>
  <c r="G30" i="32"/>
  <c r="G41" i="32"/>
  <c r="G10" i="32"/>
  <c r="G84" i="32"/>
  <c r="F58" i="32"/>
  <c r="F48" i="32"/>
  <c r="F67" i="32"/>
  <c r="F78" i="32"/>
  <c r="F47" i="32"/>
  <c r="F21" i="32"/>
  <c r="F11" i="32"/>
  <c r="F30" i="32"/>
  <c r="F41" i="32"/>
  <c r="F10" i="32"/>
  <c r="F84" i="32"/>
  <c r="E58" i="32"/>
  <c r="E48" i="32"/>
  <c r="E67" i="32"/>
  <c r="E78" i="32"/>
  <c r="E47" i="32"/>
  <c r="E21" i="32"/>
  <c r="E11" i="32"/>
  <c r="E30" i="32"/>
  <c r="E41" i="32"/>
  <c r="E10" i="32"/>
  <c r="E84" i="32"/>
  <c r="D11" i="32"/>
  <c r="D21" i="32"/>
  <c r="D30" i="32"/>
  <c r="D41" i="32"/>
  <c r="D10" i="32"/>
  <c r="D48" i="32"/>
  <c r="D58" i="32"/>
  <c r="D67" i="32"/>
  <c r="D78" i="32"/>
  <c r="D47" i="32"/>
  <c r="D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<sst xmlns="http://schemas.openxmlformats.org/spreadsheetml/2006/main" count="81" uniqueCount="51">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</sst>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0" xfId="1" applyFont="1" applyFill="1" applyBorder="1" applyAlignment="1">
      <alignment horizontal="center" vertical="center"/>
    </xf>
    <xf numFmtId="44" fontId="1" fillId="0" borderId="10" xfId="2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1" fillId="0" borderId="0" xfId="0" applyFont="1"/>
    <xf numFmtId="44" fontId="11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43" fontId="1" fillId="0" borderId="10" xfId="1" applyFont="1" applyFill="1" applyBorder="1" applyAlignment="1">
      <alignment horizontal="center" vertical="center" wrapText="1"/>
    </xf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zoomScale="130" zoomScaleNormal="130" workbookViewId="0">
      <selection activeCell="I92" sqref="I92"/>
    </sheetView>
  </sheetViews>
  <sheetFormatPr baseColWidth="10" defaultRowHeight="15" x14ac:dyDescent="0.25"/>
  <cols>
    <col min="1" max="2" width="1.7109375" customWidth="1"/>
    <col min="3" max="3" width="29.85546875" customWidth="1"/>
    <col min="4" max="4" width="17.140625" bestFit="1" customWidth="1"/>
    <col min="5" max="5" width="12.28515625" customWidth="1"/>
    <col min="6" max="7" width="13.42578125" bestFit="1" customWidth="1"/>
    <col min="8" max="8" width="13.140625" bestFit="1" customWidth="1"/>
    <col min="9" max="9" width="13.42578125" bestFit="1" customWidth="1"/>
  </cols>
  <sheetData>
    <row r="1" spans="1:9" ht="30.75" customHeight="1" thickBot="1" x14ac:dyDescent="0.3">
      <c r="A1" s="23" t="s">
        <v>49</v>
      </c>
      <c r="B1" s="24"/>
      <c r="C1" s="24"/>
      <c r="D1" s="24"/>
      <c r="E1" s="24"/>
      <c r="F1" s="24"/>
      <c r="G1" s="24"/>
      <c r="H1" s="24"/>
      <c r="I1" s="25"/>
    </row>
    <row r="2" spans="1:9" x14ac:dyDescent="0.25">
      <c r="A2" s="30" t="s">
        <v>45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1" t="s">
        <v>3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 t="s">
        <v>8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 t="s">
        <v>50</v>
      </c>
      <c r="B5" s="31"/>
      <c r="C5" s="31"/>
      <c r="D5" s="31"/>
      <c r="E5" s="31"/>
      <c r="F5" s="31"/>
      <c r="G5" s="31"/>
      <c r="H5" s="31"/>
      <c r="I5" s="31"/>
    </row>
    <row r="6" spans="1:9" ht="15.75" thickBot="1" x14ac:dyDescent="0.3">
      <c r="A6" s="31" t="s">
        <v>0</v>
      </c>
      <c r="B6" s="31"/>
      <c r="C6" s="31"/>
      <c r="D6" s="31"/>
      <c r="E6" s="31"/>
      <c r="F6" s="31"/>
      <c r="G6" s="31"/>
      <c r="H6" s="31"/>
      <c r="I6" s="31"/>
    </row>
    <row r="7" spans="1:9" ht="15.75" customHeight="1" thickBot="1" x14ac:dyDescent="0.3">
      <c r="A7" s="32" t="s">
        <v>48</v>
      </c>
      <c r="B7" s="33"/>
      <c r="C7" s="34"/>
      <c r="D7" s="38" t="s">
        <v>4</v>
      </c>
      <c r="E7" s="38"/>
      <c r="F7" s="38"/>
      <c r="G7" s="38"/>
      <c r="H7" s="38"/>
      <c r="I7" s="38" t="s">
        <v>43</v>
      </c>
    </row>
    <row r="8" spans="1:9" ht="21" customHeight="1" thickBot="1" x14ac:dyDescent="0.3">
      <c r="A8" s="35"/>
      <c r="B8" s="36"/>
      <c r="C8" s="37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38"/>
    </row>
    <row r="9" spans="1:9" s="4" customFormat="1" x14ac:dyDescent="0.25">
      <c r="A9" s="15"/>
      <c r="B9" s="39"/>
      <c r="C9" s="40"/>
      <c r="D9" s="16"/>
      <c r="E9" s="16"/>
      <c r="F9" s="16"/>
      <c r="G9" s="16"/>
      <c r="H9" s="16"/>
      <c r="I9" s="16"/>
    </row>
    <row r="10" spans="1:9" s="4" customFormat="1" ht="14.45" customHeight="1" x14ac:dyDescent="0.25">
      <c r="A10" s="41" t="s">
        <v>9</v>
      </c>
      <c r="B10" s="41"/>
      <c r="C10" s="41"/>
      <c r="D10" s="14">
        <f>SUM(D11,D21,D30,D41)</f>
        <v>978590360.23000002</v>
      </c>
      <c r="E10" s="14">
        <f>SUM(E11,E21,E30,E41)</f>
        <v>-50223290.580000043</v>
      </c>
      <c r="F10" s="14">
        <f t="shared" ref="F10:I10" si="0">SUM(F11,F21,F30,F41)</f>
        <v>928367069.6500001</v>
      </c>
      <c r="G10" s="14">
        <f t="shared" si="0"/>
        <v>856732968.47000003</v>
      </c>
      <c r="H10" s="14">
        <f t="shared" si="0"/>
        <v>534545977.55000001</v>
      </c>
      <c r="I10" s="14">
        <f t="shared" si="0"/>
        <v>71634101.180000037</v>
      </c>
    </row>
    <row r="11" spans="1:9" s="4" customFormat="1" x14ac:dyDescent="0.25">
      <c r="A11" s="13"/>
      <c r="B11" s="29" t="s">
        <v>10</v>
      </c>
      <c r="C11" s="28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13"/>
      <c r="B12" s="17"/>
      <c r="C12" s="10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13"/>
      <c r="B13" s="17"/>
      <c r="C13" s="10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13"/>
      <c r="B14" s="17"/>
      <c r="C14" s="10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13"/>
      <c r="B15" s="17"/>
      <c r="C15" s="10" t="s">
        <v>14</v>
      </c>
      <c r="D15" s="1"/>
      <c r="E15" s="1"/>
      <c r="F15" s="1"/>
      <c r="G15" s="18"/>
      <c r="H15" s="1"/>
      <c r="I15" s="1"/>
    </row>
    <row r="16" spans="1:9" s="4" customFormat="1" x14ac:dyDescent="0.25">
      <c r="A16" s="13"/>
      <c r="B16" s="17"/>
      <c r="C16" s="10" t="s">
        <v>15</v>
      </c>
      <c r="D16" s="1"/>
      <c r="E16" s="1"/>
      <c r="F16" s="1"/>
      <c r="G16" s="1"/>
      <c r="H16" s="1"/>
      <c r="I16" s="1"/>
    </row>
    <row r="17" spans="1:9" s="4" customFormat="1" x14ac:dyDescent="0.25">
      <c r="A17" s="13"/>
      <c r="B17" s="17"/>
      <c r="C17" s="10" t="s">
        <v>16</v>
      </c>
      <c r="D17" s="1"/>
      <c r="E17" s="1"/>
      <c r="F17" s="1"/>
      <c r="G17" s="1"/>
      <c r="H17" s="1"/>
      <c r="I17" s="1"/>
    </row>
    <row r="18" spans="1:9" s="4" customFormat="1" x14ac:dyDescent="0.25">
      <c r="A18" s="13"/>
      <c r="B18" s="17"/>
      <c r="C18" s="10" t="s">
        <v>17</v>
      </c>
      <c r="D18" s="1"/>
      <c r="E18" s="1"/>
      <c r="F18" s="1"/>
      <c r="G18" s="1"/>
      <c r="H18" s="1"/>
      <c r="I18" s="1"/>
    </row>
    <row r="19" spans="1:9" s="4" customFormat="1" x14ac:dyDescent="0.25">
      <c r="A19" s="13"/>
      <c r="B19" s="17"/>
      <c r="C19" s="10" t="s">
        <v>18</v>
      </c>
      <c r="D19" s="1"/>
      <c r="E19" s="1"/>
      <c r="F19" s="1"/>
      <c r="G19" s="1"/>
      <c r="H19" s="1"/>
      <c r="I19" s="1"/>
    </row>
    <row r="20" spans="1:9" s="4" customFormat="1" x14ac:dyDescent="0.25">
      <c r="A20" s="13"/>
      <c r="B20" s="17"/>
      <c r="C20" s="10"/>
      <c r="D20" s="1"/>
      <c r="E20" s="1"/>
      <c r="F20" s="1"/>
      <c r="G20" s="1"/>
      <c r="H20" s="1"/>
      <c r="I20" s="1"/>
    </row>
    <row r="21" spans="1:9" s="4" customFormat="1" x14ac:dyDescent="0.25">
      <c r="A21" s="13"/>
      <c r="B21" s="19" t="s">
        <v>19</v>
      </c>
      <c r="C21" s="20"/>
      <c r="D21" s="2">
        <f>SUM(D22:D28)</f>
        <v>912168059.92000008</v>
      </c>
      <c r="E21" s="2">
        <f t="shared" ref="E21:I21" si="2">SUM(E22:E28)</f>
        <v>-80120273.470000044</v>
      </c>
      <c r="F21" s="2">
        <f t="shared" si="2"/>
        <v>832047786.45000005</v>
      </c>
      <c r="G21" s="2">
        <f t="shared" si="2"/>
        <v>760796684.87</v>
      </c>
      <c r="H21" s="2">
        <f t="shared" si="2"/>
        <v>439286541.35000002</v>
      </c>
      <c r="I21" s="2">
        <f t="shared" si="2"/>
        <v>71251101.580000043</v>
      </c>
    </row>
    <row r="22" spans="1:9" s="4" customFormat="1" x14ac:dyDescent="0.25">
      <c r="A22" s="13"/>
      <c r="B22" s="17"/>
      <c r="C22" s="10" t="s">
        <v>20</v>
      </c>
      <c r="D22" s="1"/>
      <c r="E22" s="1"/>
      <c r="F22" s="1"/>
      <c r="G22" s="1"/>
      <c r="H22" s="1"/>
      <c r="I22" s="1"/>
    </row>
    <row r="23" spans="1:9" s="4" customFormat="1" x14ac:dyDescent="0.25">
      <c r="A23" s="13"/>
      <c r="B23" s="17"/>
      <c r="C23" s="10" t="s">
        <v>21</v>
      </c>
      <c r="D23" s="2">
        <v>912168059.92000008</v>
      </c>
      <c r="E23" s="2">
        <v>-80120273.470000044</v>
      </c>
      <c r="F23" s="2">
        <f>+D23+E23</f>
        <v>832047786.45000005</v>
      </c>
      <c r="G23" s="2">
        <v>760796684.87</v>
      </c>
      <c r="H23" s="2">
        <v>439286541.35000002</v>
      </c>
      <c r="I23" s="2">
        <f>+F23-G23</f>
        <v>71251101.580000043</v>
      </c>
    </row>
    <row r="24" spans="1:9" s="4" customFormat="1" x14ac:dyDescent="0.25">
      <c r="A24" s="13"/>
      <c r="B24" s="17"/>
      <c r="C24" s="10" t="s">
        <v>22</v>
      </c>
      <c r="D24" s="1"/>
      <c r="E24" s="1"/>
      <c r="F24" s="1"/>
      <c r="G24" s="1"/>
      <c r="H24" s="1"/>
      <c r="I24" s="1"/>
    </row>
    <row r="25" spans="1:9" s="4" customFormat="1" x14ac:dyDescent="0.25">
      <c r="A25" s="13"/>
      <c r="B25" s="17"/>
      <c r="C25" s="10" t="s">
        <v>23</v>
      </c>
      <c r="D25" s="1"/>
      <c r="E25" s="1"/>
      <c r="F25" s="1"/>
      <c r="G25" s="1"/>
      <c r="H25" s="1"/>
      <c r="I25" s="1"/>
    </row>
    <row r="26" spans="1:9" s="4" customFormat="1" x14ac:dyDescent="0.25">
      <c r="A26" s="13"/>
      <c r="B26" s="17"/>
      <c r="C26" s="10" t="s">
        <v>24</v>
      </c>
      <c r="D26" s="1"/>
      <c r="E26" s="1"/>
      <c r="F26" s="1"/>
      <c r="G26" s="1"/>
      <c r="H26" s="1"/>
      <c r="I26" s="1"/>
    </row>
    <row r="27" spans="1:9" s="4" customFormat="1" x14ac:dyDescent="0.25">
      <c r="A27" s="13"/>
      <c r="B27" s="17"/>
      <c r="C27" s="10" t="s">
        <v>25</v>
      </c>
      <c r="D27" s="1"/>
      <c r="E27" s="1"/>
      <c r="F27" s="1"/>
      <c r="G27" s="1"/>
      <c r="H27" s="1"/>
      <c r="I27" s="1"/>
    </row>
    <row r="28" spans="1:9" s="4" customFormat="1" x14ac:dyDescent="0.25">
      <c r="A28" s="13"/>
      <c r="B28" s="17"/>
      <c r="C28" s="10" t="s">
        <v>26</v>
      </c>
      <c r="D28" s="1"/>
      <c r="E28" s="1"/>
      <c r="F28" s="1"/>
      <c r="G28" s="1"/>
      <c r="H28" s="1"/>
      <c r="I28" s="1"/>
    </row>
    <row r="29" spans="1:9" s="4" customFormat="1" x14ac:dyDescent="0.25">
      <c r="A29" s="13"/>
      <c r="B29" s="17"/>
      <c r="C29" s="10"/>
      <c r="D29" s="1"/>
      <c r="E29" s="1"/>
      <c r="F29" s="1"/>
      <c r="G29" s="1"/>
      <c r="H29" s="1"/>
      <c r="I29" s="1"/>
    </row>
    <row r="30" spans="1:9" s="4" customFormat="1" ht="19.5" customHeight="1" x14ac:dyDescent="0.25">
      <c r="A30" s="13"/>
      <c r="B30" s="26" t="s">
        <v>46</v>
      </c>
      <c r="C30" s="27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s="4" customFormat="1" ht="15" customHeight="1" x14ac:dyDescent="0.25">
      <c r="A31" s="13"/>
      <c r="B31" s="17"/>
      <c r="C31" s="11" t="s">
        <v>27</v>
      </c>
      <c r="D31" s="1"/>
      <c r="E31" s="1"/>
      <c r="F31" s="1"/>
      <c r="G31" s="1"/>
      <c r="H31" s="1"/>
      <c r="I31" s="1"/>
    </row>
    <row r="32" spans="1:9" s="4" customFormat="1" x14ac:dyDescent="0.25">
      <c r="A32" s="13"/>
      <c r="B32" s="17"/>
      <c r="C32" s="10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13"/>
      <c r="B33" s="17"/>
      <c r="C33" s="10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13"/>
      <c r="B34" s="17"/>
      <c r="C34" s="10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13"/>
      <c r="B35" s="17"/>
      <c r="C35" s="10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13"/>
      <c r="B36" s="17"/>
      <c r="C36" s="10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13"/>
      <c r="B37" s="17"/>
      <c r="C37" s="10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13"/>
      <c r="B38" s="17"/>
      <c r="C38" s="10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13"/>
      <c r="B39" s="17"/>
      <c r="C39" s="10" t="s">
        <v>35</v>
      </c>
      <c r="D39" s="1"/>
      <c r="E39" s="1"/>
      <c r="F39" s="1"/>
      <c r="G39" s="1"/>
      <c r="H39" s="1"/>
      <c r="I39" s="1"/>
    </row>
    <row r="40" spans="1:9" s="4" customFormat="1" x14ac:dyDescent="0.25">
      <c r="A40" s="13"/>
      <c r="B40" s="17"/>
      <c r="C40" s="10"/>
      <c r="D40" s="1"/>
      <c r="E40" s="1"/>
      <c r="F40" s="1"/>
      <c r="G40" s="1"/>
      <c r="H40" s="1"/>
      <c r="I40" s="1"/>
    </row>
    <row r="41" spans="1:9" s="4" customFormat="1" ht="21" customHeight="1" x14ac:dyDescent="0.25">
      <c r="A41" s="13"/>
      <c r="B41" s="26" t="s">
        <v>40</v>
      </c>
      <c r="C41" s="27"/>
      <c r="D41" s="2">
        <f>SUM(D42:D45)</f>
        <v>66422300.310000002</v>
      </c>
      <c r="E41" s="2">
        <f t="shared" ref="E41:I41" si="4">SUM(E42:E45)</f>
        <v>29896982.890000001</v>
      </c>
      <c r="F41" s="2">
        <f>SUM(F42:F45)</f>
        <v>96319283.199999988</v>
      </c>
      <c r="G41" s="2">
        <f t="shared" si="4"/>
        <v>95936283.599999994</v>
      </c>
      <c r="H41" s="2">
        <f t="shared" si="4"/>
        <v>95259436.199999988</v>
      </c>
      <c r="I41" s="2">
        <f t="shared" si="4"/>
        <v>382999.60000000149</v>
      </c>
    </row>
    <row r="42" spans="1:9" s="4" customFormat="1" ht="18.75" customHeight="1" x14ac:dyDescent="0.25">
      <c r="A42" s="13"/>
      <c r="B42" s="17"/>
      <c r="C42" s="11" t="s">
        <v>44</v>
      </c>
      <c r="D42" s="2">
        <v>31471637.699999999</v>
      </c>
      <c r="E42" s="2">
        <v>-1994174.6299999997</v>
      </c>
      <c r="F42" s="2">
        <f>+D42+E42</f>
        <v>29477463.07</v>
      </c>
      <c r="G42" s="2">
        <v>29094463.469999999</v>
      </c>
      <c r="H42" s="2">
        <v>28417616.07</v>
      </c>
      <c r="I42" s="2">
        <f>+F42-G42</f>
        <v>382999.60000000149</v>
      </c>
    </row>
    <row r="43" spans="1:9" s="4" customFormat="1" ht="18.75" customHeight="1" x14ac:dyDescent="0.25">
      <c r="A43" s="13"/>
      <c r="B43" s="17"/>
      <c r="C43" s="11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13"/>
      <c r="B44" s="17"/>
      <c r="C44" s="10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13"/>
      <c r="B45" s="17"/>
      <c r="C45" s="10" t="s">
        <v>38</v>
      </c>
      <c r="D45" s="2">
        <v>34950662.609999999</v>
      </c>
      <c r="E45" s="2">
        <v>31891157.52</v>
      </c>
      <c r="F45" s="2">
        <f>+D45+E45</f>
        <v>66841820.129999995</v>
      </c>
      <c r="G45" s="2">
        <v>66841820.129999995</v>
      </c>
      <c r="H45" s="2">
        <v>66841820.129999995</v>
      </c>
      <c r="I45" s="2">
        <f>+F45-G45</f>
        <v>0</v>
      </c>
    </row>
    <row r="46" spans="1:9" s="4" customFormat="1" x14ac:dyDescent="0.25">
      <c r="A46" s="13"/>
      <c r="B46" s="17"/>
      <c r="C46" s="10"/>
      <c r="D46" s="1"/>
      <c r="E46" s="1"/>
      <c r="F46" s="1"/>
      <c r="G46" s="1"/>
      <c r="H46" s="1"/>
      <c r="I46" s="1"/>
    </row>
    <row r="47" spans="1:9" s="4" customFormat="1" x14ac:dyDescent="0.25">
      <c r="A47" s="28" t="s">
        <v>39</v>
      </c>
      <c r="B47" s="28"/>
      <c r="C47" s="28"/>
      <c r="D47" s="5">
        <f>SUM(D48,D58,D67,D78)</f>
        <v>20000000</v>
      </c>
      <c r="E47" s="5">
        <f>SUM(E48,E58,E67,E78)</f>
        <v>-10000000</v>
      </c>
      <c r="F47" s="5">
        <f t="shared" ref="F47:I47" si="5">SUM(F48,F58,F67,F78)</f>
        <v>10000000</v>
      </c>
      <c r="G47" s="5">
        <f t="shared" si="5"/>
        <v>3485580.17</v>
      </c>
      <c r="H47" s="5">
        <f t="shared" si="5"/>
        <v>1047923.27</v>
      </c>
      <c r="I47" s="5">
        <f t="shared" si="5"/>
        <v>6514419.8300000001</v>
      </c>
    </row>
    <row r="48" spans="1:9" s="4" customFormat="1" x14ac:dyDescent="0.25">
      <c r="A48" s="13"/>
      <c r="B48" s="29" t="s">
        <v>10</v>
      </c>
      <c r="C48" s="28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s="4" customFormat="1" x14ac:dyDescent="0.25">
      <c r="A49" s="13"/>
      <c r="B49" s="17"/>
      <c r="C49" s="10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13"/>
      <c r="B50" s="17"/>
      <c r="C50" s="10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13"/>
      <c r="B51" s="17"/>
      <c r="C51" s="10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13"/>
      <c r="B52" s="17"/>
      <c r="C52" s="10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13"/>
      <c r="B53" s="17"/>
      <c r="C53" s="10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13"/>
      <c r="B54" s="17"/>
      <c r="C54" s="10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13"/>
      <c r="B55" s="17"/>
      <c r="C55" s="10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13"/>
      <c r="B56" s="17"/>
      <c r="C56" s="10" t="s">
        <v>18</v>
      </c>
      <c r="D56" s="1"/>
      <c r="E56" s="1"/>
      <c r="F56" s="1"/>
      <c r="G56" s="1"/>
      <c r="H56" s="1"/>
      <c r="I56" s="1"/>
    </row>
    <row r="57" spans="1:9" s="4" customFormat="1" x14ac:dyDescent="0.25">
      <c r="A57" s="13"/>
      <c r="B57" s="17"/>
      <c r="C57" s="10"/>
      <c r="D57" s="1"/>
      <c r="E57" s="1"/>
      <c r="F57" s="1"/>
      <c r="G57" s="1"/>
      <c r="H57" s="1"/>
      <c r="I57" s="1"/>
    </row>
    <row r="58" spans="1:9" s="4" customFormat="1" x14ac:dyDescent="0.25">
      <c r="A58" s="13"/>
      <c r="B58" s="29" t="s">
        <v>19</v>
      </c>
      <c r="C58" s="28"/>
      <c r="D58" s="2">
        <f>SUM(D59:D65)</f>
        <v>20000000</v>
      </c>
      <c r="E58" s="2">
        <f t="shared" ref="E58:I58" si="7">SUM(E59:E65)</f>
        <v>-10000000</v>
      </c>
      <c r="F58" s="2">
        <f t="shared" si="7"/>
        <v>10000000</v>
      </c>
      <c r="G58" s="2">
        <f t="shared" si="7"/>
        <v>3485580.17</v>
      </c>
      <c r="H58" s="2">
        <f t="shared" si="7"/>
        <v>1047923.27</v>
      </c>
      <c r="I58" s="2">
        <f t="shared" si="7"/>
        <v>6514419.8300000001</v>
      </c>
    </row>
    <row r="59" spans="1:9" s="4" customFormat="1" x14ac:dyDescent="0.25">
      <c r="A59" s="13"/>
      <c r="B59" s="17"/>
      <c r="C59" s="10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13"/>
      <c r="B60" s="17"/>
      <c r="C60" s="10" t="s">
        <v>21</v>
      </c>
      <c r="D60" s="2">
        <v>20000000</v>
      </c>
      <c r="E60" s="2">
        <v>-10000000</v>
      </c>
      <c r="F60" s="2">
        <f>+D60+E60</f>
        <v>10000000</v>
      </c>
      <c r="G60" s="2">
        <v>3485580.17</v>
      </c>
      <c r="H60" s="2">
        <v>1047923.27</v>
      </c>
      <c r="I60" s="2">
        <f>+F60-G60</f>
        <v>6514419.8300000001</v>
      </c>
    </row>
    <row r="61" spans="1:9" s="4" customFormat="1" x14ac:dyDescent="0.25">
      <c r="A61" s="13"/>
      <c r="B61" s="17"/>
      <c r="C61" s="10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13"/>
      <c r="B62" s="17"/>
      <c r="C62" s="10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13"/>
      <c r="B63" s="17"/>
      <c r="C63" s="10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13"/>
      <c r="B64" s="17"/>
      <c r="C64" s="10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13"/>
      <c r="B65" s="17"/>
      <c r="C65" s="10" t="s">
        <v>26</v>
      </c>
      <c r="D65" s="1"/>
      <c r="E65" s="1"/>
      <c r="F65" s="1"/>
      <c r="G65" s="1"/>
      <c r="H65" s="1"/>
      <c r="I65" s="1"/>
    </row>
    <row r="66" spans="1:9" s="4" customFormat="1" x14ac:dyDescent="0.25">
      <c r="A66" s="13"/>
      <c r="B66" s="17"/>
      <c r="C66" s="10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13"/>
      <c r="B67" s="26" t="s">
        <v>47</v>
      </c>
      <c r="C67" s="27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13"/>
      <c r="B68" s="17"/>
      <c r="C68" s="11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13"/>
      <c r="B69" s="17"/>
      <c r="C69" s="10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13"/>
      <c r="B70" s="17"/>
      <c r="C70" s="10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13"/>
      <c r="B71" s="17"/>
      <c r="C71" s="10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13"/>
      <c r="B72" s="17"/>
      <c r="C72" s="10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13"/>
      <c r="B73" s="17"/>
      <c r="C73" s="10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13"/>
      <c r="B74" s="17"/>
      <c r="C74" s="10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13"/>
      <c r="B75" s="17"/>
      <c r="C75" s="10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13"/>
      <c r="B76" s="17"/>
      <c r="C76" s="10" t="s">
        <v>35</v>
      </c>
      <c r="D76" s="1"/>
      <c r="E76" s="1"/>
      <c r="F76" s="1"/>
      <c r="G76" s="1"/>
      <c r="H76" s="1"/>
      <c r="I76" s="1"/>
    </row>
    <row r="77" spans="1:9" s="4" customFormat="1" x14ac:dyDescent="0.25">
      <c r="A77" s="13"/>
      <c r="B77" s="17"/>
      <c r="C77" s="10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13"/>
      <c r="B78" s="26" t="s">
        <v>41</v>
      </c>
      <c r="C78" s="27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13"/>
      <c r="B79" s="17"/>
      <c r="C79" s="11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13"/>
      <c r="B80" s="17"/>
      <c r="C80" s="11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13"/>
      <c r="B81" s="17"/>
      <c r="C81" s="10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13"/>
      <c r="B82" s="17"/>
      <c r="C82" s="10" t="s">
        <v>38</v>
      </c>
      <c r="D82" s="1"/>
      <c r="E82" s="1"/>
      <c r="F82" s="1"/>
      <c r="G82" s="1"/>
      <c r="H82" s="1"/>
      <c r="I82" s="1"/>
    </row>
    <row r="83" spans="1:9" s="4" customFormat="1" x14ac:dyDescent="0.25">
      <c r="A83" s="13"/>
      <c r="B83" s="17"/>
      <c r="C83" s="10"/>
      <c r="D83" s="1"/>
      <c r="E83" s="1"/>
      <c r="F83" s="1"/>
      <c r="G83" s="1"/>
      <c r="H83" s="1"/>
      <c r="I83" s="1"/>
    </row>
    <row r="84" spans="1:9" s="4" customFormat="1" x14ac:dyDescent="0.25">
      <c r="A84" s="28" t="s">
        <v>7</v>
      </c>
      <c r="B84" s="28"/>
      <c r="C84" s="28"/>
      <c r="D84" s="6">
        <f>+D10+D47</f>
        <v>998590360.23000002</v>
      </c>
      <c r="E84" s="6">
        <f>+E10+E47</f>
        <v>-60223290.580000043</v>
      </c>
      <c r="F84" s="6">
        <f t="shared" ref="F84:I84" si="10">+F10+F47</f>
        <v>938367069.6500001</v>
      </c>
      <c r="G84" s="6">
        <f t="shared" si="10"/>
        <v>860218548.63999999</v>
      </c>
      <c r="H84" s="6">
        <f t="shared" si="10"/>
        <v>535593900.81999999</v>
      </c>
      <c r="I84" s="6">
        <f t="shared" si="10"/>
        <v>78148521.010000035</v>
      </c>
    </row>
    <row r="85" spans="1:9" s="4" customFormat="1" ht="15.75" thickBot="1" x14ac:dyDescent="0.3">
      <c r="A85" s="21"/>
      <c r="B85" s="22"/>
      <c r="C85" s="12"/>
      <c r="D85" s="7"/>
      <c r="E85" s="7"/>
      <c r="F85" s="7"/>
      <c r="G85" s="7"/>
      <c r="H85" s="7"/>
      <c r="I85" s="7"/>
    </row>
    <row r="86" spans="1:9" x14ac:dyDescent="0.25">
      <c r="D86" s="8"/>
      <c r="E86" s="8"/>
      <c r="F86" s="8"/>
      <c r="G86" s="8"/>
      <c r="H86" s="8"/>
      <c r="I86" s="8"/>
    </row>
    <row r="87" spans="1:9" x14ac:dyDescent="0.25">
      <c r="D87" s="9"/>
      <c r="E87" s="9"/>
      <c r="F87" s="9"/>
      <c r="G87" s="9"/>
      <c r="H87" s="9"/>
      <c r="I87" s="9"/>
    </row>
  </sheetData>
  <mergeCells count="20">
    <mergeCell ref="D7:H7"/>
    <mergeCell ref="I7:I8"/>
    <mergeCell ref="B9:C9"/>
    <mergeCell ref="A10:C10"/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</mergeCells>
  <printOptions horizontalCentered="1"/>
  <pageMargins left="0.51181102362204722" right="0.51181102362204722" top="0.59055118110236227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2021-02-18T22:28:41Z</dcterms:modified>
</cp:coreProperties>
</file>