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showHorizontalScroll="0" showVerticalScroll="0" showSheetTabs="0" xWindow="0" yWindow="0" windowWidth="15870" windowHeight="6435"/>
  </bookViews>
  <sheets>
    <sheet name="cuarto trimestre" sheetId="1" r:id="rId1"/>
  </sheets>
  <definedNames>
    <definedName name="_xlnm.Print_Area" localSheetId="0">'cuarto trimestre'!$A$1:$S$146</definedName>
    <definedName name="_xlnm.Print_Titles" localSheetId="0">'cuarto trimestre'!$1:$10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1" i="1" l="1"/>
  <c r="S143" i="1"/>
  <c r="S13" i="1"/>
  <c r="S15" i="1"/>
  <c r="S17" i="1"/>
  <c r="S19" i="1"/>
  <c r="S21" i="1"/>
  <c r="S23" i="1"/>
  <c r="S25" i="1"/>
  <c r="S27" i="1"/>
  <c r="S29" i="1"/>
  <c r="S31" i="1"/>
  <c r="S33" i="1"/>
  <c r="S35" i="1"/>
  <c r="S37" i="1"/>
  <c r="S39" i="1"/>
  <c r="S41" i="1"/>
  <c r="S43" i="1"/>
  <c r="S45" i="1"/>
  <c r="S47" i="1"/>
  <c r="S49" i="1"/>
  <c r="S51" i="1"/>
  <c r="S53" i="1"/>
  <c r="S55" i="1"/>
  <c r="S57" i="1"/>
  <c r="S59" i="1"/>
  <c r="S61" i="1"/>
  <c r="S63" i="1"/>
  <c r="S65" i="1"/>
  <c r="S67" i="1"/>
  <c r="S69" i="1"/>
  <c r="S71" i="1"/>
  <c r="S73" i="1"/>
  <c r="S75" i="1"/>
  <c r="S77" i="1"/>
  <c r="S79" i="1"/>
  <c r="S81" i="1"/>
  <c r="S83" i="1"/>
  <c r="S85" i="1"/>
  <c r="S87" i="1"/>
  <c r="S89" i="1"/>
  <c r="S91" i="1"/>
  <c r="S93" i="1"/>
  <c r="S95" i="1"/>
  <c r="S97" i="1"/>
  <c r="S99" i="1"/>
  <c r="S101" i="1"/>
  <c r="S103" i="1"/>
  <c r="S105" i="1"/>
  <c r="S107" i="1"/>
  <c r="S109" i="1"/>
  <c r="S111" i="1"/>
  <c r="S113" i="1"/>
  <c r="S115" i="1"/>
  <c r="S117" i="1"/>
  <c r="S119" i="1"/>
  <c r="S121" i="1"/>
  <c r="S123" i="1"/>
  <c r="S125" i="1"/>
  <c r="S127" i="1"/>
  <c r="S129" i="1"/>
  <c r="S131" i="1"/>
  <c r="S133" i="1"/>
  <c r="S135" i="1"/>
  <c r="S137" i="1"/>
  <c r="S139" i="1"/>
  <c r="U37" i="1" l="1"/>
  <c r="T38" i="1"/>
  <c r="U102" i="1" l="1"/>
  <c r="U87" i="1"/>
  <c r="U85" i="1"/>
  <c r="U83" i="1"/>
  <c r="U81" i="1"/>
  <c r="U79" i="1"/>
  <c r="U77" i="1"/>
  <c r="U75" i="1"/>
  <c r="U39" i="1"/>
  <c r="U35" i="1"/>
  <c r="U33" i="1"/>
  <c r="U103" i="1" l="1"/>
  <c r="T88" i="1"/>
  <c r="T86" i="1"/>
  <c r="T84" i="1"/>
  <c r="T82" i="1"/>
  <c r="T80" i="1"/>
  <c r="T78" i="1"/>
  <c r="T76" i="1"/>
  <c r="T40" i="1"/>
  <c r="T36" i="1"/>
  <c r="T34" i="1"/>
  <c r="T103" i="1" l="1"/>
  <c r="V103" i="1" s="1"/>
  <c r="S11" i="1"/>
</calcChain>
</file>

<file path=xl/comments1.xml><?xml version="1.0" encoding="utf-8"?>
<comments xmlns="http://schemas.openxmlformats.org/spreadsheetml/2006/main">
  <authors>
    <author>LETICIA</author>
  </authors>
  <commentList>
    <comment ref="H56" authorId="0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Oficio de justificación
CAP-DF-DA-029-25 </t>
        </r>
      </text>
    </comment>
    <comment ref="F81" authorId="0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OFICIO SOPORTE:
CAP-DC-SOC-DPIG-026-2025</t>
        </r>
      </text>
    </comment>
  </commentList>
</comments>
</file>

<file path=xl/sharedStrings.xml><?xml version="1.0" encoding="utf-8"?>
<sst xmlns="http://schemas.openxmlformats.org/spreadsheetml/2006/main" count="373" uniqueCount="201">
  <si>
    <t>Nombre y descripción de la acción y/o actividad.</t>
  </si>
  <si>
    <t>Núm. 
Progr.</t>
  </si>
  <si>
    <t>Nombre del Indicador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</si>
  <si>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</si>
  <si>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</si>
  <si>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</si>
  <si>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</si>
  <si>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</si>
  <si>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</si>
  <si>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</si>
  <si>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</si>
  <si>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</si>
  <si>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U. de M.</t>
  </si>
  <si>
    <t>Servicios</t>
  </si>
  <si>
    <t>Reportes</t>
  </si>
  <si>
    <t>Recorridos</t>
  </si>
  <si>
    <t>Reuniones</t>
  </si>
  <si>
    <t>Equipos</t>
  </si>
  <si>
    <t>Acciones</t>
  </si>
  <si>
    <t>Actividades</t>
  </si>
  <si>
    <t>Sept</t>
  </si>
  <si>
    <t>RESULTADOS MENSUALES DE CUMPLIMIENTO</t>
  </si>
  <si>
    <t>PROGRAMADO</t>
  </si>
  <si>
    <t>REALIZADO</t>
  </si>
  <si>
    <t>Porcentaje de cumplimiento de visitas de notificación de adeudo y corte de servicio a usuarios morosos</t>
  </si>
  <si>
    <t>Inspecciones</t>
  </si>
  <si>
    <t>Agenda</t>
  </si>
  <si>
    <t>Asuntos jurídicos</t>
  </si>
  <si>
    <t>Pólizas</t>
  </si>
  <si>
    <t>Usuarios</t>
  </si>
  <si>
    <t>Rutas de Trabajo</t>
  </si>
  <si>
    <t>Notificaciones</t>
  </si>
  <si>
    <t>Balances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</si>
  <si>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</si>
  <si>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</si>
  <si>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</si>
  <si>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</si>
  <si>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acciones realizadas en  la Subdirección de Construcción.</t>
  </si>
  <si>
    <t>Porcentaje de cumplimiento en la elaboración de balances hidráulicos.</t>
  </si>
  <si>
    <t>ENTIDAD FISCALIZABLE: Comisión de Agua Potable y Alcantarillado del Municipo de Acapulco</t>
  </si>
  <si>
    <t>Componente</t>
  </si>
  <si>
    <t>Revisiones</t>
  </si>
  <si>
    <t>Quejas y procesos</t>
  </si>
  <si>
    <t>Porcentaje de cumplimiento de las consultas medicas otorgadas a los empleados de la CAPAMA.</t>
  </si>
  <si>
    <t>Porcentaje de atención a demandas captadas a  traves del Centro de Atencion Telefónica 073.</t>
  </si>
  <si>
    <t>Consultas</t>
  </si>
  <si>
    <t>Rehabilitaciones</t>
  </si>
  <si>
    <t>INDICADORES DE RESULTADOS ESTRATÉGICOS Y DE GESTIÓN</t>
  </si>
  <si>
    <t xml:space="preserve">     </t>
  </si>
  <si>
    <t>% de cumplimiento</t>
  </si>
  <si>
    <t>Supervisiones</t>
  </si>
  <si>
    <t>Títulos</t>
  </si>
  <si>
    <t>Porcentaje de atención a demandas captadas en mesas de trabajo y recorridos.</t>
  </si>
  <si>
    <t>Demandas</t>
  </si>
  <si>
    <t>Abr</t>
  </si>
  <si>
    <t>May</t>
  </si>
  <si>
    <r>
      <rPr>
        <b/>
        <sz val="16"/>
        <color rgb="FF000000"/>
        <rFont val="Arial"/>
        <family val="2"/>
      </rPr>
      <t>C3. P3.2.  A7.</t>
    </r>
    <r>
      <rPr>
        <sz val="16"/>
        <color rgb="FF000000"/>
        <rFont val="Arial"/>
        <family val="2"/>
      </rPr>
      <t xml:space="preserve"> Coordinar acciones derivadas de proyectos, trámites de factibilidades, reuniones, recorridos técnicos y mesas de trabajo, así como la elaboración y seguimiento del programa anual de obras.</t>
    </r>
  </si>
  <si>
    <t>PROGRAMA PRESUPUESTARIO: ABASTECIMIENTO DE LOS SERVICIOS DE AGUA POTABLE, SANEAMIENTO Y DRENAJE PARA EL MUNICIPIO DE ACAPULCO 2025</t>
  </si>
  <si>
    <r>
      <rPr>
        <b/>
        <sz val="16"/>
        <rFont val="Arial"/>
        <family val="2"/>
      </rPr>
      <t>C1. P1.1. A1.</t>
    </r>
    <r>
      <rPr>
        <sz val="16"/>
        <rFont val="Arial"/>
        <family val="2"/>
      </rPr>
      <t>Dirección eficaz de los proyectos para mejorar los servicios que brinda la CAPAMA a la población.</t>
    </r>
  </si>
  <si>
    <r>
      <rPr>
        <b/>
        <sz val="16"/>
        <rFont val="Arial"/>
        <family val="2"/>
      </rPr>
      <t>C1. P1.1. A2</t>
    </r>
    <r>
      <rPr>
        <sz val="16"/>
        <rFont val="Arial"/>
        <family val="2"/>
      </rPr>
      <t>. Coordinación y seguimiento de la agenda mensual entre las áreas operativas y administrativas; así como entes gubernamentales y privados.</t>
    </r>
  </si>
  <si>
    <t>Porcentaje de cumplimiento del mejoramiento de los servicios.</t>
  </si>
  <si>
    <t>Porcentaje de cumplimiento de la agenda programada para el Director General.</t>
  </si>
  <si>
    <r>
      <rPr>
        <b/>
        <sz val="16"/>
        <rFont val="Arial"/>
        <family val="2"/>
      </rPr>
      <t>C1. P1.1. A3.</t>
    </r>
    <r>
      <rPr>
        <sz val="16"/>
        <rFont val="Arial"/>
        <family val="2"/>
      </rPr>
      <t xml:space="preserve"> Atender de manera eficaz las quejas y procesos administrativos, supervisar los procesos de obras y efectuar revisiones preventivas a las diferentes unidades administrativas para que cumplan la normatividad aplicable. </t>
    </r>
  </si>
  <si>
    <t>Porcentaje de atención y supervisión en las revisiones programadas.</t>
  </si>
  <si>
    <r>
      <rPr>
        <b/>
        <sz val="16"/>
        <rFont val="Arial"/>
        <family val="2"/>
      </rPr>
      <t xml:space="preserve">C1. P1.1. A4. </t>
    </r>
    <r>
      <rPr>
        <sz val="16"/>
        <rFont val="Arial"/>
        <family val="2"/>
      </rPr>
      <t xml:space="preserve">Realizar acciones informativas que incluyen: monitoreo, seguimiento de información en medios, publicación de boletines y cobertura de actividades institucionales. </t>
    </r>
  </si>
  <si>
    <t>Porcentaje de cumplimiento en acciones de monitoreo de medios, publicación de boletines y cobertura de actividades.</t>
  </si>
  <si>
    <r>
      <rPr>
        <b/>
        <sz val="16"/>
        <rFont val="Arial"/>
        <family val="2"/>
      </rPr>
      <t>C1. P1.1. A5.</t>
    </r>
    <r>
      <rPr>
        <sz val="16"/>
        <rFont val="Arial"/>
        <family val="2"/>
      </rPr>
      <t xml:space="preserve"> Representar legalmente al organismo ante autoridades federales, estatales, municipales, administrativas, jurisdiccionales y particulares, ya sea personas físicas o morales.</t>
    </r>
  </si>
  <si>
    <t xml:space="preserve">Porcentaje de cumplimiento a los ausuntos turnados y defensas atendidas  </t>
  </si>
  <si>
    <r>
      <rPr>
        <b/>
        <sz val="16"/>
        <rFont val="Arial"/>
        <family val="2"/>
      </rPr>
      <t xml:space="preserve">C1. P1.1. A6. </t>
    </r>
    <r>
      <rPr>
        <sz val="16"/>
        <rFont val="Arial"/>
        <family val="2"/>
      </rPr>
      <t xml:space="preserve">Coordinar, vigilar y dar seguimiento a los procedimientos  administrativos del orden civil, mercantil, penal, fiscal, laboral y amparos. </t>
    </r>
  </si>
  <si>
    <t>Porcentaje de contestación a asuntos jurídicos y audiencias atendidas en defensa del organismo.</t>
  </si>
  <si>
    <r>
      <rPr>
        <b/>
        <sz val="16"/>
        <rFont val="Arial"/>
        <family val="2"/>
      </rPr>
      <t>C1. P1.1. A7.</t>
    </r>
    <r>
      <rPr>
        <sz val="16"/>
        <rFont val="Arial"/>
        <family val="2"/>
      </rPr>
      <t xml:space="preserve"> Recuperar oportuna y legalmente los créditos fiscales mediante el procedimiento administrativo de ejecución. </t>
    </r>
  </si>
  <si>
    <t>Porcentaje de notificaciones entregadas contra recaudación obtenida.</t>
  </si>
  <si>
    <r>
      <rPr>
        <b/>
        <sz val="16"/>
        <rFont val="Arial"/>
        <family val="2"/>
      </rPr>
      <t xml:space="preserve">C1. P1.1. A8. </t>
    </r>
    <r>
      <rPr>
        <sz val="16"/>
        <rFont val="Arial"/>
        <family val="2"/>
      </rPr>
      <t xml:space="preserve">Satisfacer las necesidades tecnológicas de información y comunicaciones, que incluye: soporte técnico, operación de sistemas, análisis y desarrollo de software. </t>
    </r>
  </si>
  <si>
    <t>Porcentaje de cumplimiento de actividades para el funcionamiento continuo de las comunicaciones, equipos de computo, desarrollo de sofware y operación de sistemas.</t>
  </si>
  <si>
    <r>
      <rPr>
        <b/>
        <sz val="16"/>
        <rFont val="Arial"/>
        <family val="2"/>
      </rPr>
      <t xml:space="preserve">C1. P1.1. A9. </t>
    </r>
    <r>
      <rPr>
        <sz val="16"/>
        <rFont val="Arial"/>
        <family val="2"/>
      </rPr>
      <t xml:space="preserve">Optimización, resguardo y puesta en línea de sistemas de información. </t>
    </r>
  </si>
  <si>
    <t>Porcentaje de cumplimiento de actividades para la correcta generacion de reportes de diferentes base de datos.</t>
  </si>
  <si>
    <r>
      <rPr>
        <b/>
        <sz val="16"/>
        <rFont val="Arial"/>
        <family val="2"/>
      </rPr>
      <t xml:space="preserve">C1. P1.1. A10. </t>
    </r>
    <r>
      <rPr>
        <sz val="16"/>
        <rFont val="Arial"/>
        <family val="2"/>
      </rPr>
      <t xml:space="preserve">Mantenimiento, actualización y desarrollo de los sistemas informáticos   </t>
    </r>
  </si>
  <si>
    <r>
      <rPr>
        <b/>
        <sz val="16"/>
        <rFont val="Arial"/>
        <family val="2"/>
      </rPr>
      <t>C1. P1.1. A11.</t>
    </r>
    <r>
      <rPr>
        <sz val="16"/>
        <rFont val="Arial"/>
        <family val="2"/>
      </rPr>
      <t xml:space="preserve">  Planear, programar y coordinar las acciones que coadyuven a mantener en óptimas condiciones los sistemas automatizados y equipos de cómputo.</t>
    </r>
  </si>
  <si>
    <t>Porcentaje de cumplimiento de actividades para garantizar garantizar el correcto funcionamiento de los equipos de cómputo utilizado por los usuarios internos de este organismo.</t>
  </si>
  <si>
    <t>COMPONENTE 1. SERVICIOS ADMINISTRATIVOS. 1.1.-DIRECCIÓN EFICAZ DE LOS PROYECTOS PARA MEJORAR LOS SERVICIOS QUE BRINDA LA CAPAMA A LA POBLACIÓN</t>
  </si>
  <si>
    <t xml:space="preserve">COMPONENTE 1. SERVICIOS ADMINISTRATIVOS. 1.2.- FINANZAS SANAS A TRAVÉS DE POLÍTICAS PÚBLICAS DIRECCIONADAS A LA GESTIÓN SOSTENIBLE DEL ORGANISMO  </t>
  </si>
  <si>
    <r>
      <rPr>
        <b/>
        <sz val="16"/>
        <rFont val="Arial"/>
        <family val="2"/>
      </rPr>
      <t xml:space="preserve">C1. P1.2. A1. </t>
    </r>
    <r>
      <rPr>
        <sz val="16"/>
        <rFont val="Arial"/>
        <family val="2"/>
      </rPr>
      <t>Establecer estrategias de finanzas sanas en la administración de los recursos para la gestión sostenible del Organismo,  aplicando para este efecto  evaluaciones  a los siete proyectos del  organismo en cuanto al manejo transparente  del gasto y desempeño de la gestión en función del Plan Anual de Evaluaciones.</t>
    </r>
  </si>
  <si>
    <t>Porcentaje de evaluaciones realizadas.</t>
  </si>
  <si>
    <t>Proyecto</t>
  </si>
  <si>
    <r>
      <rPr>
        <b/>
        <sz val="16"/>
        <rFont val="Arial"/>
        <family val="2"/>
      </rPr>
      <t xml:space="preserve">C1. P1.2. A2. </t>
    </r>
    <r>
      <rPr>
        <sz val="16"/>
        <rFont val="Arial"/>
        <family val="2"/>
      </rPr>
      <t>Coordinar y supervisar las actividades de los departamentos de Recursos Humanos, Adquisiciones, Servicios Generales, Control Patrimonial, Almacén General y Servicios Médicos.</t>
    </r>
  </si>
  <si>
    <t xml:space="preserve">Porcentaje de cumplimiento, control y supervisión de actividades de las diferentes áreas a cargo. </t>
  </si>
  <si>
    <r>
      <rPr>
        <b/>
        <sz val="16"/>
        <rFont val="Arial"/>
        <family val="2"/>
      </rPr>
      <t>C1. P1.2. A3.</t>
    </r>
    <r>
      <rPr>
        <sz val="16"/>
        <rFont val="Arial"/>
        <family val="2"/>
      </rPr>
      <t xml:space="preserve"> Supervisar y vigilar el correcto cumplimiento de la normatividad en materia de ingresos, egresos, procesos contables, presupuestales, de planeación y evaluación al desempeño de la gestión en un marco de transparencia y rendición de cuentas.</t>
    </r>
  </si>
  <si>
    <t xml:space="preserve">Acciones </t>
  </si>
  <si>
    <r>
      <rPr>
        <b/>
        <sz val="16"/>
        <rFont val="Arial"/>
        <family val="2"/>
      </rPr>
      <t>C1. P1.2. A4.</t>
    </r>
    <r>
      <rPr>
        <sz val="16"/>
        <rFont val="Arial"/>
        <family val="2"/>
      </rPr>
      <t xml:space="preserve"> Supervisar y controlar los Ingresos del Organismo para la gestión de los recursos financieros en beneficio de la ciudadanía.</t>
    </r>
  </si>
  <si>
    <t>Acciones de recaudación</t>
  </si>
  <si>
    <r>
      <rPr>
        <b/>
        <sz val="16"/>
        <rFont val="Arial"/>
        <family val="2"/>
      </rPr>
      <t xml:space="preserve">C1. P1.2. A5.  </t>
    </r>
    <r>
      <rPr>
        <sz val="16"/>
        <rFont val="Arial"/>
        <family val="2"/>
      </rPr>
      <t xml:space="preserve">Realizar recorridos a Módulos y Gerencias para control  de ingresos captados por cajeros de auto cobro y cajas recaudadoras del organismo </t>
    </r>
  </si>
  <si>
    <t xml:space="preserve">Porcentaje de cumplimiento en la supervisión y control de los ingresos obtenidos pertinentes a este organismo. </t>
  </si>
  <si>
    <t>Porcentaje de cumplimiento de Recorridos a Módulos y Gerencias.</t>
  </si>
  <si>
    <r>
      <rPr>
        <b/>
        <sz val="16"/>
        <rFont val="Arial"/>
        <family val="2"/>
      </rPr>
      <t xml:space="preserve">C1. P1.2. A6. </t>
    </r>
    <r>
      <rPr>
        <sz val="16"/>
        <rFont val="Arial"/>
        <family val="2"/>
      </rPr>
      <t xml:space="preserve"> Elaborar pólizas de cheques y transferencias para cubrir la operación del organismo.</t>
    </r>
  </si>
  <si>
    <t>Porcentaje de cumplimiento en la elaboración de pólizas.</t>
  </si>
  <si>
    <r>
      <rPr>
        <b/>
        <sz val="16"/>
        <rFont val="Arial"/>
        <family val="2"/>
      </rPr>
      <t xml:space="preserve">C1. P1.2. A7. </t>
    </r>
    <r>
      <rPr>
        <sz val="16"/>
        <rFont val="Arial"/>
        <family val="2"/>
      </rPr>
      <t>Realizar información financiera a través de acciones contables en apego a las normativas aplicables</t>
    </r>
  </si>
  <si>
    <t>Porcentaje de cumplimiento de las acciones contables para la generación de los estados financieros.</t>
  </si>
  <si>
    <t>Porcentaje de acciones de supervisión y vigilancia de las áreas a cargo.</t>
  </si>
  <si>
    <t>Acciones contables</t>
  </si>
  <si>
    <r>
      <rPr>
        <b/>
        <sz val="16"/>
        <rFont val="Arial"/>
        <family val="2"/>
      </rPr>
      <t>C1. P1.2. A8.</t>
    </r>
    <r>
      <rPr>
        <sz val="16"/>
        <rFont val="Arial"/>
        <family val="2"/>
      </rPr>
      <t xml:space="preserve"> Realizar acciones de control en materia de presupuestos y evaluación</t>
    </r>
  </si>
  <si>
    <t>Porcentaje de cumplimiento de las acciones de control en materia de presupuestos y evaluación.</t>
  </si>
  <si>
    <r>
      <rPr>
        <b/>
        <sz val="16"/>
        <rFont val="Arial"/>
        <family val="2"/>
      </rPr>
      <t xml:space="preserve">C1. P1.2. A9. </t>
    </r>
    <r>
      <rPr>
        <sz val="16"/>
        <rFont val="Arial"/>
        <family val="2"/>
      </rPr>
      <t xml:space="preserve"> Realizar revisiones al recurso humano, percepciones, deducciones y nóminas.</t>
    </r>
  </si>
  <si>
    <t>Porcentaje de cumplimiento de revisiones al recurso humano, percepciones, deducciones y nóminas.</t>
  </si>
  <si>
    <r>
      <rPr>
        <b/>
        <sz val="16"/>
        <rFont val="Arial"/>
        <family val="2"/>
      </rPr>
      <t xml:space="preserve">C.1.2..A10. </t>
    </r>
    <r>
      <rPr>
        <sz val="16"/>
        <rFont val="Arial"/>
        <family val="2"/>
      </rPr>
      <t>Otorgar Consultas Médicas, Psicológicas y Dentales para coadyuvar con la salud  de los empleados de CAPAMA</t>
    </r>
  </si>
  <si>
    <r>
      <rPr>
        <b/>
        <sz val="16"/>
        <rFont val="Arial"/>
        <family val="2"/>
      </rPr>
      <t>C1. P1.2. A11.</t>
    </r>
    <r>
      <rPr>
        <sz val="16"/>
        <rFont val="Arial"/>
        <family val="2"/>
      </rPr>
      <t xml:space="preserve"> Atender con eficacia las actividades administrativas, reportes de mantenimiento de infraestructura en general, taller mecánico automotriz, seguridad, limpieza y control del patrimonio de los bienes muebles e inmuebles.</t>
    </r>
  </si>
  <si>
    <t>Porcentaje de cumplimiento en la atención a reportes y actividades.</t>
  </si>
  <si>
    <r>
      <rPr>
        <b/>
        <sz val="16"/>
        <rFont val="Arial"/>
        <family val="2"/>
      </rPr>
      <t xml:space="preserve">C1. P1.2. A12. </t>
    </r>
    <r>
      <rPr>
        <sz val="16"/>
        <rFont val="Arial"/>
        <family val="2"/>
      </rPr>
      <t>Controlar a través de registro las requisiciones atendidas para satisfacer las necesidades de las diversas áreas de este Organismo Operador.</t>
    </r>
  </si>
  <si>
    <t>Porcentaje de cumplimiento del control de registro las requisiciones atendidas.</t>
  </si>
  <si>
    <t>Registros</t>
  </si>
  <si>
    <r>
      <rPr>
        <b/>
        <sz val="16"/>
        <rFont val="Arial"/>
        <family val="2"/>
      </rPr>
      <t xml:space="preserve">C1. P1.2. A13. </t>
    </r>
    <r>
      <rPr>
        <sz val="16"/>
        <rFont val="Arial"/>
        <family val="2"/>
      </rPr>
      <t xml:space="preserve"> Controlar y supervisar todas las operaciones relacionadas con la gestión de materiales y equipos en los almacenes.</t>
    </r>
  </si>
  <si>
    <t xml:space="preserve">Porcentaje de cumplimiento del control de registros las entradas y salidas de materiales y equipos en los Almacenes. </t>
  </si>
  <si>
    <t>COMPONENTE 1. SERVICIOS ADMINISTRATIVOS. 
1.3.- FORTALECIMIENTO A LA COMUNICACIÓN CON EL SERVICIO DE ATENCIÓN A LA CIUDADANIA</t>
  </si>
  <si>
    <r>
      <rPr>
        <b/>
        <sz val="16"/>
        <rFont val="Arial"/>
        <family val="2"/>
      </rPr>
      <t>C1. P1.3. A1.</t>
    </r>
    <r>
      <rPr>
        <sz val="16"/>
        <rFont val="Arial"/>
        <family val="2"/>
      </rPr>
      <t xml:space="preserve"> Supervisar y coordinar  acciones con  los departamentos de la Dirección de Gestión  Ciudadana  para mejorar la atencióna a la sociedad.</t>
    </r>
  </si>
  <si>
    <t>Porcentaje de acciones coordinadas realizadas.</t>
  </si>
  <si>
    <r>
      <rPr>
        <b/>
        <sz val="16"/>
        <rFont val="Arial"/>
        <family val="2"/>
      </rPr>
      <t>C1. P1.3. A2.</t>
    </r>
    <r>
      <rPr>
        <sz val="16"/>
        <rFont val="Arial"/>
        <family val="2"/>
      </rPr>
      <t xml:space="preserve"> F omentar actividades  para el uso sustentable del agua, con ciudadanía en general, escuelas, empresas, etc.</t>
    </r>
  </si>
  <si>
    <t>Porcentaje de actividades realizadas para el uso responsable del agua.</t>
  </si>
  <si>
    <r>
      <rPr>
        <b/>
        <sz val="16"/>
        <rFont val="Arial"/>
        <family val="2"/>
      </rPr>
      <t>C1. P1.3. A3.</t>
    </r>
    <r>
      <rPr>
        <sz val="16"/>
        <rFont val="Arial"/>
        <family val="2"/>
      </rPr>
      <t xml:space="preserve"> Atender la Demanda Ciudadana a traves del Centro de Atencion Telefónica 073.</t>
    </r>
  </si>
  <si>
    <r>
      <rPr>
        <b/>
        <sz val="16"/>
        <rFont val="Arial"/>
        <family val="2"/>
      </rPr>
      <t xml:space="preserve">C1. P1.3. A4. </t>
    </r>
    <r>
      <rPr>
        <sz val="16"/>
        <rFont val="Arial"/>
        <family val="2"/>
      </rPr>
      <t>Suministrar agua en carro cisternas en áreas con problemas de desabasto en la red hidraúlica.</t>
    </r>
  </si>
  <si>
    <t>M3 cubicos otorgados  a traves de carros cisterna.</t>
  </si>
  <si>
    <t>M3</t>
  </si>
  <si>
    <r>
      <rPr>
        <b/>
        <sz val="16"/>
        <rFont val="Arial"/>
        <family val="2"/>
      </rPr>
      <t>C1. P1.3. A5.</t>
    </r>
    <r>
      <rPr>
        <sz val="16"/>
        <rFont val="Arial"/>
        <family val="2"/>
      </rPr>
      <t xml:space="preserve"> Recepcionar, atender y dar seguimiento a la demanda ciudadana mediante mesas de trabajo y recorridos.</t>
    </r>
  </si>
  <si>
    <r>
      <rPr>
        <b/>
        <sz val="16"/>
        <rFont val="Arial"/>
        <family val="2"/>
      </rPr>
      <t xml:space="preserve">C1. P1.3. A6. </t>
    </r>
    <r>
      <rPr>
        <sz val="16"/>
        <rFont val="Arial"/>
        <family val="2"/>
      </rPr>
      <t>Recepcionar, atender y dar seguimiento a la demanda ciudadana a traves  de los Comites Vecinales y Modulos de Atención Ciudadana.</t>
    </r>
  </si>
  <si>
    <t>Porcentaje de comites vecinales atendidos y  módulos de atencion.</t>
  </si>
  <si>
    <t>COMPONENTE 2. SERVICIOS COMERCIALES
2.1.-  ACCIONES ESTRATÉGICAS PARA LA EFICIENCIA COMERCIAL Y LA MEJORA DE LA PERCEPCIÓN DE LA CAPAMA</t>
  </si>
  <si>
    <r>
      <rPr>
        <b/>
        <sz val="16"/>
        <rFont val="Arial"/>
        <family val="2"/>
      </rPr>
      <t xml:space="preserve">C2. P2.1. A1. </t>
    </r>
    <r>
      <rPr>
        <sz val="16"/>
        <rFont val="Arial"/>
        <family val="2"/>
      </rPr>
      <t>Dirigir las estrategias implementadas para el cumplimiento del plan de acción en la comercialización de los servicios que brinda el Organismo Operador.</t>
    </r>
  </si>
  <si>
    <t>Porcentaje de gestiones comerciales atendidas.</t>
  </si>
  <si>
    <r>
      <rPr>
        <b/>
        <sz val="16"/>
        <rFont val="Arial"/>
        <family val="2"/>
      </rPr>
      <t>C2. P2.1. A2.</t>
    </r>
    <r>
      <rPr>
        <sz val="16"/>
        <rFont val="Arial"/>
        <family val="2"/>
      </rPr>
      <t xml:space="preserve"> Coordinar las acciones que permitan:  incrementar el padrón general de usuarios; mejorar la micro medición; atender el clandestinaje; atender el 100% de las inspecciones domiciliarias solicitadas; y que se vaya logrando una mejor actualización en el padrón de usuarios.</t>
    </r>
  </si>
  <si>
    <t>Cantidad de tramites que permitan incrementar el padrón de usuarios.</t>
  </si>
  <si>
    <r>
      <rPr>
        <b/>
        <sz val="16"/>
        <rFont val="Arial"/>
        <family val="2"/>
      </rPr>
      <t>C2. P2.1. A3.</t>
    </r>
    <r>
      <rPr>
        <sz val="16"/>
        <rFont val="Arial"/>
        <family val="2"/>
      </rPr>
      <t xml:space="preserve"> Recepcionar, vigilar, controlar y dar seguimiento a los  trámites legales en el ámbito comercial. </t>
    </r>
  </si>
  <si>
    <t xml:space="preserve">Tramites </t>
  </si>
  <si>
    <t xml:space="preserve">Cantidad de cumplimiento de tramites legales. </t>
  </si>
  <si>
    <r>
      <rPr>
        <b/>
        <sz val="16"/>
        <rFont val="Arial"/>
        <family val="2"/>
      </rPr>
      <t xml:space="preserve">C2. P2.1. A4. </t>
    </r>
    <r>
      <rPr>
        <sz val="16"/>
        <rFont val="Arial"/>
        <family val="2"/>
      </rPr>
      <t>Mejorar la micro medición mediante la instalación de medidores y bancos de prueba a los medidores.</t>
    </r>
  </si>
  <si>
    <t xml:space="preserve">Medidores </t>
  </si>
  <si>
    <r>
      <rPr>
        <b/>
        <sz val="16"/>
        <rFont val="Arial"/>
        <family val="2"/>
      </rPr>
      <t xml:space="preserve">C2. P2.1. A5. </t>
    </r>
    <r>
      <rPr>
        <sz val="16"/>
        <rFont val="Arial"/>
        <family val="2"/>
      </rPr>
      <t xml:space="preserve"> Dar recorridos por Sector  para  la actualización de datos del  padrón de usuarios.</t>
    </r>
  </si>
  <si>
    <t>Cantidad de medidores instalados.</t>
  </si>
  <si>
    <t xml:space="preserve">Cantidad de usuarios censados realizados. </t>
  </si>
  <si>
    <r>
      <rPr>
        <b/>
        <sz val="16"/>
        <rFont val="Arial"/>
        <family val="2"/>
      </rPr>
      <t xml:space="preserve">C2. P2.1. A6. </t>
    </r>
    <r>
      <rPr>
        <sz val="16"/>
        <rFont val="Arial"/>
        <family val="2"/>
      </rPr>
      <t>Atender el 100% de las Inspecciones para identificar tomas clandestinas e inspecciones domiciliarias generadas por inconformidad de usuarios internos y externos.</t>
    </r>
  </si>
  <si>
    <t>Cantidad de inspecciones realizadas.</t>
  </si>
  <si>
    <r>
      <rPr>
        <b/>
        <sz val="16"/>
        <rFont val="Arial"/>
        <family val="2"/>
      </rPr>
      <t xml:space="preserve">C2. P2.1. A7. </t>
    </r>
    <r>
      <rPr>
        <sz val="16"/>
        <rFont val="Arial"/>
        <family val="2"/>
      </rPr>
      <t>Coordinar las actividades para un adecuado proceso de la facturación; optimizar la recaudación y ofrecer y vigilar una atención de calidad a los usuarios.</t>
    </r>
  </si>
  <si>
    <t>PROGRAMADO/MODIFICADO</t>
  </si>
  <si>
    <t>Principales usuarios con pago puntual.</t>
  </si>
  <si>
    <t xml:space="preserve">Expedientes </t>
  </si>
  <si>
    <r>
      <rPr>
        <b/>
        <sz val="16"/>
        <rFont val="Arial"/>
        <family val="2"/>
      </rPr>
      <t xml:space="preserve">C2. P2.1. A8. </t>
    </r>
    <r>
      <rPr>
        <sz val="16"/>
        <rFont val="Arial"/>
        <family val="2"/>
      </rPr>
      <t>Atender las rutas de usuarios de la Oficina Central, el proceso de lectura, captura, análisis-corrección y entrega de recibos.</t>
    </r>
  </si>
  <si>
    <t>Rutas de trabajo de lectura y reparto de recibos realizado.</t>
  </si>
  <si>
    <r>
      <rPr>
        <b/>
        <sz val="16"/>
        <rFont val="Arial"/>
        <family val="2"/>
      </rPr>
      <t>C2. P2.1. A9.</t>
    </r>
    <r>
      <rPr>
        <sz val="16"/>
        <rFont val="Arial"/>
        <family val="2"/>
      </rPr>
      <t xml:space="preserve"> Atender las rutas de usuarios de la de las Gerencias Diamante, Renacimiento, Coloso y Pie de la Cuesta, el  proceso de lectura, captura, análisis-corrección y entrega de recibos. </t>
    </r>
  </si>
  <si>
    <r>
      <rPr>
        <b/>
        <sz val="16"/>
        <color rgb="FF000000"/>
        <rFont val="Arial"/>
        <family val="2"/>
      </rPr>
      <t xml:space="preserve">C2. P2.1. A10. </t>
    </r>
    <r>
      <rPr>
        <sz val="16"/>
        <color rgb="FF000000"/>
        <rFont val="Arial"/>
        <family val="2"/>
      </rPr>
      <t>Realizar visitas domiciliarias de Notificación de Adeudo y Corte de Servicio a usuarios morosos.</t>
    </r>
  </si>
  <si>
    <r>
      <rPr>
        <b/>
        <sz val="16"/>
        <color rgb="FF000000"/>
        <rFont val="Arial"/>
        <family val="2"/>
      </rPr>
      <t xml:space="preserve">C2.  P2.1. A11. </t>
    </r>
    <r>
      <rPr>
        <sz val="16"/>
        <color rgb="FF000000"/>
        <rFont val="Arial"/>
        <family val="2"/>
      </rPr>
      <t>Atender adecuadamente los usuarios que presentan inconformidades en los módulos de atención integral y  se fomenta el pago.</t>
    </r>
  </si>
  <si>
    <t>Cantidad de usuarios atendidos.</t>
  </si>
  <si>
    <r>
      <rPr>
        <b/>
        <sz val="16"/>
        <color theme="1"/>
        <rFont val="Arial"/>
        <family val="2"/>
      </rPr>
      <t xml:space="preserve">C2.  P2.1. A12. </t>
    </r>
    <r>
      <rPr>
        <sz val="16"/>
        <color theme="1"/>
        <rFont val="Arial"/>
        <family val="2"/>
      </rPr>
      <t>Realizar actividades  en el ámbito comercial para eficientar la operatividad, lograr  la recaudación programada, y mejorar la imagen entre la ciudadanía  atendida en la Gerencia Centro.</t>
    </r>
  </si>
  <si>
    <t>Cumplimiento de las actividades  en el ámbito comercial de la Gerencia Centro.</t>
  </si>
  <si>
    <r>
      <rPr>
        <b/>
        <sz val="16"/>
        <color theme="1"/>
        <rFont val="Arial"/>
        <family val="2"/>
      </rPr>
      <t>C2.  P2.1. A13.</t>
    </r>
    <r>
      <rPr>
        <sz val="16"/>
        <color theme="1"/>
        <rFont val="Arial"/>
        <family val="2"/>
      </rPr>
      <t xml:space="preserve"> Realizar actividades  en el ámbito comercial para eficientar la operatividad, lograr  la recaudación programada, y mejorar la imagen entre la ciudadanía  atendida en la Gerencia Diamante.</t>
    </r>
  </si>
  <si>
    <t>Cumplimiento de las actividades  en el ámbito comercial de la Gerencia Diamante.</t>
  </si>
  <si>
    <r>
      <rPr>
        <b/>
        <sz val="16"/>
        <color theme="1"/>
        <rFont val="Arial"/>
        <family val="2"/>
      </rPr>
      <t>C2.  P2.1. A14.</t>
    </r>
    <r>
      <rPr>
        <sz val="16"/>
        <color theme="1"/>
        <rFont val="Arial"/>
        <family val="2"/>
      </rPr>
      <t xml:space="preserve"> Realizar actividades  en el ámbito comercial para eficientar la operatividad, lograr  la recaudación programada, y mejorar la imagen entre la ciudadanía  atendida en la Gerencia Renacimiento.</t>
    </r>
  </si>
  <si>
    <t>Cumplimiento de las actividades  en el ámbito comercial de la Gerencia Renacimiento.</t>
  </si>
  <si>
    <r>
      <rPr>
        <b/>
        <sz val="16"/>
        <color theme="1"/>
        <rFont val="Arial"/>
        <family val="2"/>
      </rPr>
      <t>C2.  P2.1. A15.</t>
    </r>
    <r>
      <rPr>
        <sz val="16"/>
        <color theme="1"/>
        <rFont val="Arial"/>
        <family val="2"/>
      </rPr>
      <t xml:space="preserve"> Realizar actividades  en el ámbito comercial para eficientar la operatividad, lograr  la recaudación programada, y mejorar la imagen entre la ciudadanía  atendida en la Gerencia Coloso.</t>
    </r>
  </si>
  <si>
    <t>Cumplimiento de las actividades  en el ámbito comercial de la Gerencia Coloso.</t>
  </si>
  <si>
    <r>
      <rPr>
        <b/>
        <sz val="16"/>
        <color theme="1"/>
        <rFont val="Arial"/>
        <family val="2"/>
      </rPr>
      <t xml:space="preserve">C2.  P2.1. A16.  </t>
    </r>
    <r>
      <rPr>
        <sz val="16"/>
        <color theme="1"/>
        <rFont val="Arial"/>
        <family val="2"/>
      </rPr>
      <t>Realizar actividades  en el ámbito comercial para eficientar la operatividad, lograr  la recaudación programada, y mejorar la imagen entre la ciudadanía  atendida en la Gerencia Pie de la Cuesta.</t>
    </r>
  </si>
  <si>
    <t>Cumplimiento de las actividades  en el ámbito comercial de la Gerencia Pie de la Cuesta.</t>
  </si>
  <si>
    <t>COMPONENTE 3. SERVICIOS TÉCNICO OPERACIONALES. 3.1.- MEJORA INTEGRAL DE SERVICIOS HIDROSANITARIOS, POTABILIZACIÓN SANEAMIENTO Y REHABILITACIÓN DE LA INFRAESTRUCTURA</t>
  </si>
  <si>
    <r>
      <rPr>
        <b/>
        <sz val="16"/>
        <color theme="1"/>
        <rFont val="Arial"/>
        <family val="2"/>
      </rPr>
      <t xml:space="preserve">C3.  P3.1. A1. </t>
    </r>
    <r>
      <rPr>
        <sz val="16"/>
        <color theme="1"/>
        <rFont val="Arial"/>
        <family val="2"/>
      </rPr>
      <t>Realizar los recorridos y reuniones de trabajo, para brindar unmejor servicio a la población.</t>
    </r>
  </si>
  <si>
    <t>Porcentaje de cumplimiento de las actividades realizadas de la Dirección de Operación.</t>
  </si>
  <si>
    <r>
      <rPr>
        <b/>
        <sz val="16"/>
        <color theme="1"/>
        <rFont val="Arial"/>
        <family val="2"/>
      </rPr>
      <t>C3.  P3.1. A2.</t>
    </r>
    <r>
      <rPr>
        <sz val="16"/>
        <color theme="1"/>
        <rFont val="Arial"/>
        <family val="2"/>
      </rPr>
      <t xml:space="preserve"> Actividades necesarias para mejorar el servicio que se brinda a la ciudadania de acuerdo al marco operativo del organismo, recorridos y visitas de inspección.</t>
    </r>
  </si>
  <si>
    <t>Porcentaje de cumplimiento de las actividades realizadas por la Subdirección de Agua Potable.</t>
  </si>
  <si>
    <r>
      <rPr>
        <b/>
        <sz val="16"/>
        <color theme="1"/>
        <rFont val="Arial"/>
        <family val="2"/>
      </rPr>
      <t xml:space="preserve">C3.  P3.1.  A3. </t>
    </r>
    <r>
      <rPr>
        <sz val="16"/>
        <color theme="1"/>
        <rFont val="Arial"/>
        <family val="2"/>
      </rPr>
      <t>Reparar los acueductos para brindar una mayor dotación de agua a la población.</t>
    </r>
  </si>
  <si>
    <t>Porcentaje de rehabilitaciones de los acueductos.</t>
  </si>
  <si>
    <r>
      <rPr>
        <b/>
        <sz val="16"/>
        <color theme="1"/>
        <rFont val="Arial"/>
        <family val="2"/>
      </rPr>
      <t xml:space="preserve">C3.  P3.1.  A4. </t>
    </r>
    <r>
      <rPr>
        <sz val="16"/>
        <color theme="1"/>
        <rFont val="Arial"/>
        <family val="2"/>
      </rPr>
      <t xml:space="preserve">Atender los reportes de reparación de fugas de agua potable para coadyuvar a la operatividad del sistema municipal. </t>
    </r>
  </si>
  <si>
    <t>Porcentaje de Reportes atendidos de fugas de agua potable.</t>
  </si>
  <si>
    <t>Monitoreos</t>
  </si>
  <si>
    <r>
      <rPr>
        <b/>
        <sz val="16"/>
        <color theme="1"/>
        <rFont val="Arial"/>
        <family val="2"/>
      </rPr>
      <t xml:space="preserve">C3.  P3.1. A5. </t>
    </r>
    <r>
      <rPr>
        <sz val="16"/>
        <color theme="1"/>
        <rFont val="Arial"/>
        <family val="2"/>
      </rPr>
      <t>Monitorear el proceso, redes de distribución y tanques de almacenamiento para asegurar la calidad del agua suministrada a la población de acuerdo a la NOM-SSA1-1994.</t>
    </r>
  </si>
  <si>
    <t>Porcentaje de Monitoreos realizados.</t>
  </si>
  <si>
    <r>
      <rPr>
        <b/>
        <sz val="16"/>
        <color theme="1"/>
        <rFont val="Arial"/>
        <family val="2"/>
      </rPr>
      <t xml:space="preserve">C3.  P3.1. A6. </t>
    </r>
    <r>
      <rPr>
        <sz val="16"/>
        <color theme="1"/>
        <rFont val="Arial"/>
        <family val="2"/>
      </rPr>
      <t xml:space="preserve">Realizar y coordinar el programa de mantenimiento preventivo-correctivo de los equipos electromecánicos en el rubro mecánico. </t>
    </r>
  </si>
  <si>
    <r>
      <rPr>
        <b/>
        <sz val="16"/>
        <color theme="1"/>
        <rFont val="Arial"/>
        <family val="2"/>
      </rPr>
      <t xml:space="preserve">C3.  P3.1. A7. </t>
    </r>
    <r>
      <rPr>
        <sz val="16"/>
        <color theme="1"/>
        <rFont val="Arial"/>
        <family val="2"/>
      </rPr>
      <t>Cumplir con el programa de mantenimiento preventivo correctivo de los equipos electrómecánicos.</t>
    </r>
  </si>
  <si>
    <r>
      <rPr>
        <b/>
        <sz val="16"/>
        <color theme="1"/>
        <rFont val="Arial"/>
        <family val="2"/>
      </rPr>
      <t xml:space="preserve">C3.  P3.1.  A8. </t>
    </r>
    <r>
      <rPr>
        <sz val="16"/>
        <color theme="1"/>
        <rFont val="Arial"/>
        <family val="2"/>
      </rPr>
      <t xml:space="preserve">Cumplir con las actividades que coadyuven a la operatividad de los sistemas sanitarios, tanto en colectores, redes y carcamos de aguas negras. </t>
    </r>
  </si>
  <si>
    <r>
      <rPr>
        <b/>
        <sz val="16"/>
        <color theme="1"/>
        <rFont val="Arial"/>
        <family val="2"/>
      </rPr>
      <t xml:space="preserve">C3.  P3.1.  A9. </t>
    </r>
    <r>
      <rPr>
        <sz val="16"/>
        <color theme="1"/>
        <rFont val="Arial"/>
        <family val="2"/>
      </rPr>
      <t xml:space="preserve">Preparar recorridos y visitas de inspección en coordinación con las áreas a cargo de la Subdirección de Saneamiento. </t>
    </r>
  </si>
  <si>
    <r>
      <rPr>
        <b/>
        <sz val="16"/>
        <color theme="1"/>
        <rFont val="Arial"/>
        <family val="2"/>
      </rPr>
      <t xml:space="preserve">C3.  P3.1. A10. </t>
    </r>
    <r>
      <rPr>
        <sz val="16"/>
        <color theme="1"/>
        <rFont val="Arial"/>
        <family val="2"/>
      </rPr>
      <t xml:space="preserve">Coordinar las actividades necesarias para la conservación y mantenimiento de las Plantas de Tratamiento de Aguas Resiaduales. </t>
    </r>
  </si>
  <si>
    <r>
      <rPr>
        <b/>
        <sz val="16"/>
        <color theme="1"/>
        <rFont val="Arial"/>
        <family val="2"/>
      </rPr>
      <t xml:space="preserve">C3.  P3.1.  A11. </t>
    </r>
    <r>
      <rPr>
        <sz val="16"/>
        <color theme="1"/>
        <rFont val="Arial"/>
        <family val="2"/>
      </rPr>
      <t xml:space="preserve">Atender reportes de alcantarillado sanitario, rehabilitación y/o construcción de insfraestructura civil que afecta la operativad de los sistemas hidrosanitarios municipales. </t>
    </r>
  </si>
  <si>
    <t>Porcentaje de mantenimientos preventivos-correctivos realizados en el rubro del area mecanica.</t>
  </si>
  <si>
    <t>Porcentaje de mantenimientos preventivos-correctivos realizados en el rubro del area electrica.</t>
  </si>
  <si>
    <t>Porcentaje de reporte atendidos en el rubro de Alcantarillado Sanitario.</t>
  </si>
  <si>
    <t>Coordinar las acciónes realizadas en  los departamentos de la Subdirección de Saneamiento.</t>
  </si>
  <si>
    <t>Coordinar las acciónes realizadas en  las Plantas de Tratamiento de Aguas Residuales.</t>
  </si>
  <si>
    <t>Mantenimiento</t>
  </si>
  <si>
    <t>Porcentaje de reportes atendidos de Infraestrcutura Civil.</t>
  </si>
  <si>
    <r>
      <rPr>
        <b/>
        <sz val="16"/>
        <color theme="1"/>
        <rFont val="Arial"/>
        <family val="2"/>
      </rPr>
      <t xml:space="preserve">C3. P3.2. A1. </t>
    </r>
    <r>
      <rPr>
        <sz val="16"/>
        <color theme="1"/>
        <rFont val="Arial"/>
        <family val="2"/>
      </rPr>
      <t>Coordinar y dar seguimiento a las actividades de proyectos y obras, gestión de recursos a través de las diferentes fuentes, así como la organización y programacion de las subdirecciones de planeación y construcción.</t>
    </r>
  </si>
  <si>
    <t xml:space="preserve"> COMPONENTE 3. SERVICIOS TÉCNICO OPERACIONALES. 3.2.- PLANEACIÓN, CONTRATACIÓN, EJECUCIÓN Y SUPERVISIÓN DE OBRA PÚBLICA</t>
  </si>
  <si>
    <r>
      <rPr>
        <b/>
        <sz val="16"/>
        <color theme="1"/>
        <rFont val="Arial"/>
        <family val="2"/>
      </rPr>
      <t xml:space="preserve">C3.  P3.2.  A2. </t>
    </r>
    <r>
      <rPr>
        <sz val="16"/>
        <color theme="1"/>
        <rFont val="Arial"/>
        <family val="2"/>
      </rPr>
      <t>Elaborar Proyectos para atender la demanda de servicios en Agua Potable, Alcantarillado y Saneamiento</t>
    </r>
  </si>
  <si>
    <r>
      <rPr>
        <b/>
        <sz val="16"/>
        <color theme="1"/>
        <rFont val="Arial"/>
        <family val="2"/>
      </rPr>
      <t>C3. P3.2.  A3.</t>
    </r>
    <r>
      <rPr>
        <sz val="16"/>
        <color theme="1"/>
        <rFont val="Arial"/>
        <family val="2"/>
      </rPr>
      <t xml:space="preserve"> Elaborar Presupuestos de obra de los Proyectos de Agua Potable, Alcantarillado y Saneamiento</t>
    </r>
  </si>
  <si>
    <t>Proyectos</t>
  </si>
  <si>
    <t>Presupuestos</t>
  </si>
  <si>
    <r>
      <rPr>
        <b/>
        <sz val="16"/>
        <color theme="1"/>
        <rFont val="Arial"/>
        <family val="2"/>
      </rPr>
      <t xml:space="preserve">C3. P3.2.  A4. </t>
    </r>
    <r>
      <rPr>
        <sz val="16"/>
        <color theme="1"/>
        <rFont val="Arial"/>
        <family val="2"/>
      </rPr>
      <t>Supervisar y evaluar físicamente las obras públicas o actividades derivadas de la demanda social.</t>
    </r>
  </si>
  <si>
    <r>
      <rPr>
        <b/>
        <sz val="16"/>
        <color rgb="FF000000"/>
        <rFont val="Arial"/>
        <family val="2"/>
      </rPr>
      <t xml:space="preserve">C3. P3.2.  A5. </t>
    </r>
    <r>
      <rPr>
        <sz val="16"/>
        <color rgb="FF000000"/>
        <rFont val="Arial"/>
        <family val="2"/>
      </rPr>
      <t>Realizar acciones de licitación y contratación de obras y servicios, con los diferentes programas de inversión que ejecuta el organismo</t>
    </r>
  </si>
  <si>
    <t>Porcentaje de cumplimiento de las acciónes realizadas en  el departamento de concursos y contratos.</t>
  </si>
  <si>
    <r>
      <rPr>
        <b/>
        <sz val="16"/>
        <color rgb="FF000000"/>
        <rFont val="Arial"/>
        <family val="2"/>
      </rPr>
      <t>C3. P3.2.  A6.</t>
    </r>
    <r>
      <rPr>
        <sz val="16"/>
        <color rgb="FF000000"/>
        <rFont val="Arial"/>
        <family val="2"/>
      </rPr>
      <t xml:space="preserve"> Coordinar las acciones de contratación, licitación y supervisión de obras, rehabilitación de la infraestructura hidráulica, así como de atención a la demanda ciudadana.</t>
    </r>
  </si>
  <si>
    <t>Porcentaje de cumplimiento de las acciónes realizadas en  la Subdirección de Planeación.</t>
  </si>
  <si>
    <r>
      <rPr>
        <b/>
        <sz val="16"/>
        <color rgb="FF000000"/>
        <rFont val="Arial"/>
        <family val="2"/>
      </rPr>
      <t xml:space="preserve">C3. P3.2.  A8. </t>
    </r>
    <r>
      <rPr>
        <sz val="16"/>
        <color rgb="FF000000"/>
        <rFont val="Arial"/>
        <family val="2"/>
      </rPr>
      <t>Elaborar acciones de rehabilitación y mantenimiento básico de la infraestructura hidráulica del organismo.</t>
    </r>
  </si>
  <si>
    <t>Porcentaje de cumplimiento de la elaboración  de acciones de rehabilitación de infraestructura hidraulica.</t>
  </si>
  <si>
    <r>
      <rPr>
        <b/>
        <sz val="16"/>
        <color rgb="FF000000"/>
        <rFont val="Arial"/>
        <family val="2"/>
      </rPr>
      <t xml:space="preserve">C3. P3.2.  A9. </t>
    </r>
    <r>
      <rPr>
        <sz val="16"/>
        <color rgb="FF000000"/>
        <rFont val="Arial"/>
        <family val="2"/>
      </rPr>
      <t>Tramitar y renovar títulos de concesión de captaciones y plantas de tratamiento.</t>
    </r>
  </si>
  <si>
    <t>Porcentaje de cumplimiento tramites de títulos de concesión y elaboración de aforos de plantas de tratamiento.</t>
  </si>
  <si>
    <r>
      <rPr>
        <b/>
        <sz val="16"/>
        <color rgb="FF000000"/>
        <rFont val="Arial"/>
        <family val="2"/>
      </rPr>
      <t xml:space="preserve">C3. P3.2.  A10. </t>
    </r>
    <r>
      <rPr>
        <sz val="16"/>
        <color rgb="FF000000"/>
        <rFont val="Arial"/>
        <family val="2"/>
      </rPr>
      <t>Elaborar balances hidráulicos del sistema de agua potable, mantenimiento preventivo de macromedidores y medición de eficiencia electromecanica de los bombeos.</t>
    </r>
  </si>
  <si>
    <t>Desarrollo programático</t>
  </si>
  <si>
    <t>PERIODO QUE SE INFORMA: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</si>
</sst>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20"/>
      <name val="Arial Narrow"/>
      <family val="2"/>
    </font>
    <font>
      <sz val="12"/>
      <name val="Arial"/>
      <family val="2"/>
    </font>
    <font>
      <b/>
      <sz val="26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28"/>
      <name val="Arial"/>
      <family val="2"/>
    </font>
    <font>
      <b/>
      <sz val="14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5" fillId="2" borderId="0" xfId="2" applyFont="1" applyFill="1" applyBorder="1" applyAlignment="1"/>
    <xf numFmtId="0" fontId="3" fillId="2" borderId="0" xfId="3" applyFont="1" applyFill="1" applyBorder="1"/>
    <xf numFmtId="0" fontId="7" fillId="2" borderId="0" xfId="3" applyFont="1" applyFill="1" applyBorder="1" applyAlignment="1">
      <alignment horizontal="left"/>
    </xf>
    <xf numFmtId="0" fontId="7" fillId="2" borderId="0" xfId="1" applyFont="1" applyFill="1" applyAlignment="1">
      <alignment horizontal="center" wrapText="1"/>
    </xf>
    <xf numFmtId="0" fontId="7" fillId="2" borderId="0" xfId="3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13" fillId="2" borderId="0" xfId="1" applyNumberFormat="1" applyFont="1" applyFill="1" applyAlignment="1">
      <alignment horizontal="center" vertical="center" shrinkToFit="1"/>
    </xf>
    <xf numFmtId="3" fontId="14" fillId="2" borderId="0" xfId="0" applyNumberFormat="1" applyFont="1" applyFill="1" applyAlignment="1">
      <alignment horizontal="center" vertical="center" shrinkToFit="1"/>
    </xf>
    <xf numFmtId="3" fontId="13" fillId="2" borderId="0" xfId="3" applyNumberFormat="1" applyFont="1" applyFill="1" applyBorder="1" applyAlignment="1">
      <alignment horizontal="center" vertical="center" shrinkToFit="1"/>
    </xf>
    <xf numFmtId="3" fontId="14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0" fontId="0" fillId="2" borderId="0" xfId="0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4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7" fillId="2" borderId="0" xfId="3" applyFont="1" applyFill="1" applyAlignment="1">
      <alignment horizontal="center" wrapText="1"/>
    </xf>
    <xf numFmtId="0" fontId="7" fillId="2" borderId="0" xfId="3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2" fillId="2" borderId="0" xfId="3" quotePrefix="1" applyFont="1" applyFill="1" applyBorder="1" applyAlignment="1">
      <alignment horizontal="center"/>
    </xf>
    <xf numFmtId="0" fontId="13" fillId="2" borderId="0" xfId="3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shrinkToFit="1"/>
    </xf>
    <xf numFmtId="3" fontId="14" fillId="0" borderId="0" xfId="4" applyNumberFormat="1" applyFont="1" applyFill="1" applyBorder="1" applyAlignment="1">
      <alignment horizontal="center" vertical="center"/>
    </xf>
    <xf numFmtId="3" fontId="21" fillId="0" borderId="0" xfId="4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9" fontId="12" fillId="0" borderId="0" xfId="4" applyFont="1" applyFill="1" applyBorder="1" applyAlignment="1">
      <alignment horizontal="center" vertical="center"/>
    </xf>
    <xf numFmtId="3" fontId="26" fillId="5" borderId="1" xfId="5" applyNumberFormat="1" applyFont="1" applyFill="1" applyBorder="1" applyAlignment="1">
      <alignment horizontal="center" vertical="center" shrinkToFit="1"/>
    </xf>
    <xf numFmtId="3" fontId="11" fillId="2" borderId="1" xfId="5" applyNumberFormat="1" applyFont="1" applyFill="1" applyBorder="1" applyAlignment="1">
      <alignment horizontal="center" vertical="center" shrinkToFit="1"/>
    </xf>
    <xf numFmtId="3" fontId="26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shrinkToFit="1"/>
    </xf>
    <xf numFmtId="3" fontId="26" fillId="5" borderId="1" xfId="0" applyNumberFormat="1" applyFont="1" applyFill="1" applyBorder="1" applyAlignment="1">
      <alignment horizontal="center" vertical="center" wrapText="1"/>
    </xf>
    <xf numFmtId="1" fontId="11" fillId="0" borderId="1" xfId="5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/>
    </xf>
    <xf numFmtId="3" fontId="10" fillId="0" borderId="1" xfId="5" applyNumberFormat="1" applyFont="1" applyFill="1" applyBorder="1" applyAlignment="1">
      <alignment horizontal="center" vertical="center" wrapText="1"/>
    </xf>
    <xf numFmtId="3" fontId="10" fillId="0" borderId="1" xfId="5" applyNumberFormat="1" applyFont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 shrinkToFit="1"/>
    </xf>
    <xf numFmtId="3" fontId="10" fillId="0" borderId="1" xfId="5" applyNumberFormat="1" applyFont="1" applyBorder="1" applyAlignment="1">
      <alignment horizontal="center" vertical="center" shrinkToFit="1"/>
    </xf>
    <xf numFmtId="3" fontId="10" fillId="5" borderId="1" xfId="5" applyNumberFormat="1" applyFont="1" applyFill="1" applyBorder="1" applyAlignment="1">
      <alignment horizontal="center" vertical="center" shrinkToFit="1"/>
    </xf>
    <xf numFmtId="3" fontId="10" fillId="4" borderId="1" xfId="5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 shrinkToFit="1"/>
    </xf>
    <xf numFmtId="3" fontId="26" fillId="0" borderId="1" xfId="4" applyNumberFormat="1" applyFont="1" applyFill="1" applyBorder="1" applyAlignment="1">
      <alignment horizontal="center" vertical="center" shrinkToFit="1"/>
    </xf>
    <xf numFmtId="3" fontId="10" fillId="5" borderId="1" xfId="5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 shrinkToFit="1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3" fontId="26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11" fillId="2" borderId="1" xfId="5" applyNumberFormat="1" applyFont="1" applyFill="1" applyBorder="1" applyAlignment="1">
      <alignment horizontal="center" vertical="center" shrinkToFit="1"/>
    </xf>
    <xf numFmtId="3" fontId="29" fillId="2" borderId="1" xfId="0" applyNumberFormat="1" applyFont="1" applyFill="1" applyBorder="1" applyAlignment="1">
      <alignment horizontal="center" vertical="center" wrapText="1"/>
    </xf>
    <xf numFmtId="3" fontId="25" fillId="2" borderId="1" xfId="5" applyNumberFormat="1" applyFont="1" applyFill="1" applyBorder="1" applyAlignment="1">
      <alignment horizontal="center" vertical="center" shrinkToFit="1"/>
    </xf>
    <xf numFmtId="3" fontId="25" fillId="0" borderId="1" xfId="0" applyNumberFormat="1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shrinkToFit="1"/>
    </xf>
    <xf numFmtId="3" fontId="29" fillId="5" borderId="1" xfId="5" applyNumberFormat="1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3" fontId="25" fillId="0" borderId="1" xfId="5" applyNumberFormat="1" applyFont="1" applyFill="1" applyBorder="1" applyAlignment="1">
      <alignment horizontal="center" vertical="center" shrinkToFit="1"/>
    </xf>
    <xf numFmtId="1" fontId="25" fillId="0" borderId="1" xfId="5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shrinkToFit="1"/>
    </xf>
    <xf numFmtId="3" fontId="25" fillId="0" borderId="1" xfId="0" applyNumberFormat="1" applyFont="1" applyBorder="1" applyAlignment="1">
      <alignment horizontal="center" vertical="center" shrinkToFit="1"/>
    </xf>
    <xf numFmtId="3" fontId="29" fillId="0" borderId="1" xfId="0" applyNumberFormat="1" applyFont="1" applyBorder="1" applyAlignment="1">
      <alignment horizontal="center" vertical="center" wrapText="1"/>
    </xf>
    <xf numFmtId="1" fontId="25" fillId="0" borderId="1" xfId="5" applyNumberFormat="1" applyFont="1" applyFill="1" applyBorder="1" applyAlignment="1">
      <alignment horizontal="center" vertical="center" shrinkToFit="1"/>
    </xf>
    <xf numFmtId="3" fontId="32" fillId="3" borderId="1" xfId="0" applyNumberFormat="1" applyFont="1" applyFill="1" applyBorder="1" applyAlignment="1">
      <alignment horizontal="center" vertical="center" shrinkToFit="1"/>
    </xf>
    <xf numFmtId="3" fontId="32" fillId="2" borderId="1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/>
    </xf>
    <xf numFmtId="3" fontId="34" fillId="2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 readingOrder="1"/>
    </xf>
    <xf numFmtId="3" fontId="34" fillId="0" borderId="1" xfId="0" applyNumberFormat="1" applyFont="1" applyBorder="1" applyAlignment="1">
      <alignment horizontal="center" vertical="center" wrapText="1"/>
    </xf>
    <xf numFmtId="3" fontId="34" fillId="0" borderId="1" xfId="5" applyNumberFormat="1" applyFont="1" applyFill="1" applyBorder="1" applyAlignment="1">
      <alignment horizontal="center" vertical="center"/>
    </xf>
    <xf numFmtId="1" fontId="34" fillId="0" borderId="1" xfId="5" applyNumberFormat="1" applyFont="1" applyFill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 shrinkToFit="1"/>
    </xf>
    <xf numFmtId="3" fontId="26" fillId="6" borderId="1" xfId="0" applyNumberFormat="1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left" vertical="center"/>
    </xf>
    <xf numFmtId="0" fontId="23" fillId="2" borderId="1" xfId="3" applyFont="1" applyFill="1" applyBorder="1" applyAlignment="1">
      <alignment horizontal="left" vertical="center" wrapText="1"/>
    </xf>
    <xf numFmtId="3" fontId="25" fillId="0" borderId="1" xfId="4" applyNumberFormat="1" applyFont="1" applyFill="1" applyBorder="1" applyAlignment="1">
      <alignment horizontal="center" vertical="center" shrinkToFit="1"/>
    </xf>
    <xf numFmtId="3" fontId="10" fillId="3" borderId="1" xfId="0" applyNumberFormat="1" applyFont="1" applyFill="1" applyBorder="1" applyAlignment="1">
      <alignment horizontal="center" vertical="center"/>
    </xf>
    <xf numFmtId="3" fontId="15" fillId="0" borderId="1" xfId="5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3" fontId="15" fillId="0" borderId="1" xfId="5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shrinkToFit="1"/>
    </xf>
    <xf numFmtId="3" fontId="15" fillId="0" borderId="1" xfId="5" applyNumberFormat="1" applyFont="1" applyFill="1" applyBorder="1" applyAlignment="1">
      <alignment horizontal="center" vertical="center" shrinkToFit="1"/>
    </xf>
    <xf numFmtId="3" fontId="9" fillId="0" borderId="1" xfId="5" applyNumberFormat="1" applyFont="1" applyFill="1" applyBorder="1" applyAlignment="1">
      <alignment horizontal="center" vertical="center" wrapText="1"/>
    </xf>
    <xf numFmtId="3" fontId="9" fillId="0" borderId="1" xfId="5" applyNumberFormat="1" applyFont="1" applyFill="1" applyBorder="1" applyAlignment="1">
      <alignment horizontal="center" vertical="center"/>
    </xf>
    <xf numFmtId="3" fontId="11" fillId="3" borderId="1" xfId="4" applyNumberFormat="1" applyFont="1" applyFill="1" applyBorder="1" applyAlignment="1">
      <alignment horizontal="center" vertical="center"/>
    </xf>
    <xf numFmtId="3" fontId="25" fillId="0" borderId="1" xfId="4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1" xfId="4" applyNumberFormat="1" applyFont="1" applyFill="1" applyBorder="1" applyAlignment="1">
      <alignment horizontal="center" vertical="center" shrinkToFit="1"/>
    </xf>
    <xf numFmtId="3" fontId="29" fillId="0" borderId="1" xfId="4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3" fontId="15" fillId="0" borderId="1" xfId="5" applyNumberFormat="1" applyFont="1" applyBorder="1" applyAlignment="1">
      <alignment horizontal="center" vertical="center" shrinkToFit="1"/>
    </xf>
    <xf numFmtId="1" fontId="29" fillId="0" borderId="1" xfId="5" applyNumberFormat="1" applyFont="1" applyFill="1" applyBorder="1" applyAlignment="1">
      <alignment horizontal="center" vertical="center" shrinkToFit="1"/>
    </xf>
    <xf numFmtId="3" fontId="29" fillId="5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 readingOrder="1"/>
    </xf>
    <xf numFmtId="3" fontId="29" fillId="0" borderId="1" xfId="5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 readingOrder="1"/>
    </xf>
    <xf numFmtId="3" fontId="35" fillId="0" borderId="1" xfId="0" applyNumberFormat="1" applyFont="1" applyFill="1" applyBorder="1" applyAlignment="1">
      <alignment horizontal="center" vertical="center"/>
    </xf>
    <xf numFmtId="1" fontId="35" fillId="0" borderId="1" xfId="5" applyNumberFormat="1" applyFont="1" applyFill="1" applyBorder="1" applyAlignment="1">
      <alignment horizontal="center" vertical="center"/>
    </xf>
    <xf numFmtId="3" fontId="34" fillId="0" borderId="1" xfId="0" applyNumberFormat="1" applyFont="1" applyFill="1" applyBorder="1" applyAlignment="1">
      <alignment horizontal="center" vertical="center"/>
    </xf>
    <xf numFmtId="3" fontId="35" fillId="0" borderId="1" xfId="4" applyNumberFormat="1" applyFont="1" applyFill="1" applyBorder="1" applyAlignment="1">
      <alignment horizontal="center" vertical="center" shrinkToFit="1"/>
    </xf>
    <xf numFmtId="3" fontId="9" fillId="2" borderId="1" xfId="5" applyNumberFormat="1" applyFont="1" applyFill="1" applyBorder="1" applyAlignment="1">
      <alignment horizontal="center" vertical="center"/>
    </xf>
    <xf numFmtId="3" fontId="15" fillId="2" borderId="1" xfId="5" applyNumberFormat="1" applyFont="1" applyFill="1" applyBorder="1" applyAlignment="1">
      <alignment horizontal="center" vertical="center"/>
    </xf>
    <xf numFmtId="3" fontId="15" fillId="5" borderId="1" xfId="5" applyNumberFormat="1" applyFont="1" applyFill="1" applyBorder="1" applyAlignment="1">
      <alignment horizontal="center" vertical="center" shrinkToFit="1"/>
    </xf>
    <xf numFmtId="3" fontId="15" fillId="0" borderId="1" xfId="4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 shrinkToFit="1"/>
    </xf>
    <xf numFmtId="3" fontId="29" fillId="5" borderId="1" xfId="0" applyNumberFormat="1" applyFont="1" applyFill="1" applyBorder="1" applyAlignment="1">
      <alignment horizontal="center" vertical="center" wrapText="1"/>
    </xf>
    <xf numFmtId="1" fontId="29" fillId="0" borderId="1" xfId="5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/>
    </xf>
    <xf numFmtId="9" fontId="12" fillId="0" borderId="1" xfId="4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6" fillId="0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18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0" fontId="22" fillId="2" borderId="0" xfId="3" quotePrefix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</cellXfs>
  <cellStyles count="12">
    <cellStyle name="Millares" xfId="5" builtinId="3"/>
    <cellStyle name="Millares 2" xfId="7"/>
    <cellStyle name="Millares 3" xfId="10"/>
    <cellStyle name="Moneda 2" xfId="8"/>
    <cellStyle name="Moneda 3" xfId="6"/>
    <cellStyle name="Moneda 3 2" xfId="9"/>
    <cellStyle name="Normal" xfId="0" builtinId="0"/>
    <cellStyle name="Normal 15" xfId="2"/>
    <cellStyle name="Normal 2" xfId="11"/>
    <cellStyle name="Normal 2 2" xfId="3"/>
    <cellStyle name="Normal 4" xfId="1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00"/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95249</xdr:colOff>
      <xdr:row>1</xdr:row>
      <xdr:rowOff>71436</xdr:rowOff>
    </xdr:from>
    <xdr:to>
      <xdr:col>18</xdr:col>
      <xdr:colOff>1142999</xdr:colOff>
      <xdr:row>3</xdr:row>
      <xdr:rowOff>122338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11937" y="333374"/>
          <a:ext cx="3119437" cy="1170089"/>
        </a:xfrm>
        <a:prstGeom prst="rect">
          <a:avLst/>
        </a:prstGeom>
        <a:effectLst/>
      </xdr:spPr>
    </xdr:pic>
    <xdr:clientData/>
  </xdr:twoCellAnchor>
  <xdr:twoCellAnchor>
    <xdr:from>
      <xdr:col>0</xdr:col>
      <xdr:colOff>71438</xdr:colOff>
      <xdr:row>145</xdr:row>
      <xdr:rowOff>0</xdr:rowOff>
    </xdr:from>
    <xdr:to>
      <xdr:col>2</xdr:col>
      <xdr:colOff>2976562</xdr:colOff>
      <xdr:row>145</xdr:row>
      <xdr:rowOff>2301875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71438" y="107267375"/>
          <a:ext cx="5873749" cy="230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Ramírez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10</xdr:col>
      <xdr:colOff>380999</xdr:colOff>
      <xdr:row>144</xdr:row>
      <xdr:rowOff>422275</xdr:rowOff>
    </xdr:from>
    <xdr:to>
      <xdr:col>17</xdr:col>
      <xdr:colOff>320002</xdr:colOff>
      <xdr:row>145</xdr:row>
      <xdr:rowOff>1882775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249649" y="107330875"/>
          <a:ext cx="4872953" cy="205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4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119063</xdr:rowOff>
    </xdr:from>
    <xdr:to>
      <xdr:col>2</xdr:col>
      <xdr:colOff>809624</xdr:colOff>
      <xdr:row>3</xdr:row>
      <xdr:rowOff>261937</xdr:rowOff>
    </xdr:to>
    <xdr:pic>
      <xdr:nvPicPr>
        <xdr:cNvPr id="8" name="7 Imagen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e="http://schemas.microsoft.com/office/word/2015/wordml/symex" xmlns:a16="http://schemas.microsoft.com/office/drawing/2014/main" xmlns:lc="http://schemas.openxmlformats.org/drawingml/2006/lockedCanvas" id="{8CA624E4-ACC8-43D6-9145-51B9EFBCA1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6" t="3462" r="62217" b="83935"/>
        <a:stretch/>
      </xdr:blipFill>
      <xdr:spPr>
        <a:xfrm>
          <a:off x="95250" y="119063"/>
          <a:ext cx="3690937" cy="1523999"/>
        </a:xfrm>
        <a:prstGeom prst="rect">
          <a:avLst/>
        </a:prstGeom>
      </xdr:spPr>
    </xdr:pic>
    <xdr:clientData/>
  </xdr:twoCellAnchor>
  <xdr:twoCellAnchor>
    <xdr:from>
      <xdr:col>2</xdr:col>
      <xdr:colOff>2794000</xdr:colOff>
      <xdr:row>145</xdr:row>
      <xdr:rowOff>15875</xdr:rowOff>
    </xdr:from>
    <xdr:to>
      <xdr:col>4</xdr:col>
      <xdr:colOff>533159</xdr:colOff>
      <xdr:row>145</xdr:row>
      <xdr:rowOff>2047875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5762625" y="107283250"/>
          <a:ext cx="4549534" cy="203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Elizabeth Cleto Manzanares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Encargada de la Dirección de Finanzas </a:t>
          </a:r>
        </a:p>
      </xdr:txBody>
    </xdr:sp>
    <xdr:clientData/>
  </xdr:twoCellAnchor>
  <xdr:twoCellAnchor>
    <xdr:from>
      <xdr:col>4</xdr:col>
      <xdr:colOff>1714500</xdr:colOff>
      <xdr:row>145</xdr:row>
      <xdr:rowOff>19050</xdr:rowOff>
    </xdr:from>
    <xdr:to>
      <xdr:col>9</xdr:col>
      <xdr:colOff>544258</xdr:colOff>
      <xdr:row>145</xdr:row>
      <xdr:rowOff>2703627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11525250" y="107518200"/>
          <a:ext cx="4201858" cy="2684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  <a:endParaRPr lang="es-MX" sz="14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4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Antonio Lorenzo Rojas Marcial. </a:t>
          </a:r>
          <a:endParaRPr lang="es-MX" sz="1400" b="1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4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12"/>
  <sheetViews>
    <sheetView tabSelected="1" view="pageBreakPreview" topLeftCell="A136" zoomScale="50" zoomScaleNormal="25" zoomScaleSheetLayoutView="50" zoomScalePageLayoutView="20" workbookViewId="0">
      <selection activeCell="N141" sqref="N141"/>
    </sheetView>
  </sheetViews>
  <sheetFormatPr baseColWidth="10" defaultRowHeight="20.25" x14ac:dyDescent="0.3"/>
  <cols>
    <col min="1" max="1" width="11" customWidth="1"/>
    <col min="2" max="2" width="33.5703125" customWidth="1"/>
    <col min="3" max="3" width="64" style="3" customWidth="1"/>
    <col min="4" max="4" width="38.140625" style="7" customWidth="1"/>
    <col min="5" max="5" width="26" style="17" customWidth="1"/>
    <col min="6" max="6" width="23.7109375" style="3" customWidth="1"/>
    <col min="7" max="11" width="10.28515625" style="21" customWidth="1"/>
    <col min="12" max="12" width="12.140625" style="21" customWidth="1"/>
    <col min="13" max="18" width="10.28515625" style="21" customWidth="1"/>
    <col min="19" max="19" width="23.7109375" style="2" customWidth="1"/>
    <col min="20" max="22" width="0" hidden="1" customWidth="1"/>
  </cols>
  <sheetData>
    <row r="1" spans="1:19" x14ac:dyDescent="0.25">
      <c r="A1" s="8"/>
      <c r="B1" s="8"/>
      <c r="C1" s="9"/>
      <c r="D1" s="4"/>
      <c r="E1" s="15"/>
      <c r="F1" s="10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1"/>
    </row>
    <row r="2" spans="1:19" ht="81" customHeight="1" x14ac:dyDescent="0.25">
      <c r="A2" s="168" t="s">
        <v>39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</row>
    <row r="3" spans="1:19" ht="8.25" customHeight="1" x14ac:dyDescent="0.25">
      <c r="A3" s="12"/>
      <c r="B3" s="13"/>
      <c r="C3" s="14"/>
      <c r="D3" s="5"/>
      <c r="E3" s="16"/>
      <c r="F3" s="14"/>
      <c r="G3" s="2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1"/>
    </row>
    <row r="4" spans="1:19" ht="35.25" customHeight="1" x14ac:dyDescent="0.25">
      <c r="A4" s="174" t="s">
        <v>47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</row>
    <row r="5" spans="1:19" ht="35.25" customHeight="1" x14ac:dyDescent="0.25">
      <c r="A5" s="175" t="s">
        <v>200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1:19" ht="30" customHeight="1" x14ac:dyDescent="0.35">
      <c r="A6" s="176" t="s">
        <v>57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</row>
    <row r="7" spans="1:19" ht="36.75" customHeight="1" x14ac:dyDescent="0.3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s="1" customFormat="1" ht="48" customHeight="1" x14ac:dyDescent="0.25">
      <c r="A8" s="171" t="s">
        <v>1</v>
      </c>
      <c r="B8" s="165" t="s">
        <v>40</v>
      </c>
      <c r="C8" s="165" t="s">
        <v>0</v>
      </c>
      <c r="D8" s="172" t="s">
        <v>2</v>
      </c>
      <c r="E8" s="165" t="s">
        <v>12</v>
      </c>
      <c r="F8" s="165" t="s">
        <v>199</v>
      </c>
      <c r="G8" s="173" t="s">
        <v>21</v>
      </c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0" t="s">
        <v>49</v>
      </c>
    </row>
    <row r="9" spans="1:19" s="1" customFormat="1" ht="48" customHeight="1" x14ac:dyDescent="0.25">
      <c r="A9" s="171"/>
      <c r="B9" s="165"/>
      <c r="C9" s="165"/>
      <c r="D9" s="172"/>
      <c r="E9" s="166"/>
      <c r="F9" s="166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0"/>
    </row>
    <row r="10" spans="1:19" s="1" customFormat="1" ht="48" customHeight="1" x14ac:dyDescent="0.25">
      <c r="A10" s="171"/>
      <c r="B10" s="165"/>
      <c r="C10" s="165"/>
      <c r="D10" s="172"/>
      <c r="E10" s="166"/>
      <c r="F10" s="166"/>
      <c r="G10" s="146" t="s">
        <v>3</v>
      </c>
      <c r="H10" s="146" t="s">
        <v>4</v>
      </c>
      <c r="I10" s="146" t="s">
        <v>5</v>
      </c>
      <c r="J10" s="146" t="s">
        <v>54</v>
      </c>
      <c r="K10" s="146" t="s">
        <v>55</v>
      </c>
      <c r="L10" s="146" t="s">
        <v>6</v>
      </c>
      <c r="M10" s="146" t="s">
        <v>7</v>
      </c>
      <c r="N10" s="146" t="s">
        <v>8</v>
      </c>
      <c r="O10" s="146" t="s">
        <v>20</v>
      </c>
      <c r="P10" s="146" t="s">
        <v>9</v>
      </c>
      <c r="Q10" s="146" t="s">
        <v>10</v>
      </c>
      <c r="R10" s="146" t="s">
        <v>11</v>
      </c>
      <c r="S10" s="170"/>
    </row>
    <row r="11" spans="1:19" ht="69.95" customHeight="1" x14ac:dyDescent="0.25">
      <c r="A11" s="159">
        <v>1</v>
      </c>
      <c r="B11" s="149" t="s">
        <v>79</v>
      </c>
      <c r="C11" s="155" t="s">
        <v>58</v>
      </c>
      <c r="D11" s="156" t="s">
        <v>60</v>
      </c>
      <c r="E11" s="157" t="s">
        <v>18</v>
      </c>
      <c r="F11" s="110" t="s">
        <v>22</v>
      </c>
      <c r="G11" s="75">
        <v>12</v>
      </c>
      <c r="H11" s="75">
        <v>10</v>
      </c>
      <c r="I11" s="75">
        <v>11</v>
      </c>
      <c r="J11" s="75">
        <v>10</v>
      </c>
      <c r="K11" s="75">
        <v>12</v>
      </c>
      <c r="L11" s="75">
        <v>13</v>
      </c>
      <c r="M11" s="75">
        <v>11</v>
      </c>
      <c r="N11" s="75">
        <v>12</v>
      </c>
      <c r="O11" s="75">
        <v>13</v>
      </c>
      <c r="P11" s="75">
        <v>13</v>
      </c>
      <c r="Q11" s="75">
        <v>12</v>
      </c>
      <c r="R11" s="75">
        <v>11</v>
      </c>
      <c r="S11" s="154">
        <f>SUM(G12:R12)/SUM(G11:R11)</f>
        <v>0.75</v>
      </c>
    </row>
    <row r="12" spans="1:19" ht="69.95" customHeight="1" x14ac:dyDescent="0.25">
      <c r="A12" s="159"/>
      <c r="B12" s="149"/>
      <c r="C12" s="155"/>
      <c r="D12" s="156"/>
      <c r="E12" s="157"/>
      <c r="F12" s="110" t="s">
        <v>23</v>
      </c>
      <c r="G12" s="125">
        <v>15</v>
      </c>
      <c r="H12" s="132">
        <v>11</v>
      </c>
      <c r="I12" s="132">
        <v>13</v>
      </c>
      <c r="J12" s="132">
        <v>9</v>
      </c>
      <c r="K12" s="132">
        <v>10</v>
      </c>
      <c r="L12" s="132">
        <v>47</v>
      </c>
      <c r="M12" s="85"/>
      <c r="N12" s="85"/>
      <c r="O12" s="85"/>
      <c r="P12" s="81"/>
      <c r="Q12" s="81"/>
      <c r="R12" s="81"/>
      <c r="S12" s="154"/>
    </row>
    <row r="13" spans="1:19" ht="69.95" customHeight="1" x14ac:dyDescent="0.25">
      <c r="A13" s="159"/>
      <c r="B13" s="149"/>
      <c r="C13" s="155" t="s">
        <v>59</v>
      </c>
      <c r="D13" s="156" t="s">
        <v>61</v>
      </c>
      <c r="E13" s="157" t="s">
        <v>26</v>
      </c>
      <c r="F13" s="110" t="s">
        <v>22</v>
      </c>
      <c r="G13" s="73">
        <v>16</v>
      </c>
      <c r="H13" s="73">
        <v>15</v>
      </c>
      <c r="I13" s="73">
        <v>15</v>
      </c>
      <c r="J13" s="73">
        <v>15</v>
      </c>
      <c r="K13" s="73">
        <v>16</v>
      </c>
      <c r="L13" s="73">
        <v>15</v>
      </c>
      <c r="M13" s="73">
        <v>16</v>
      </c>
      <c r="N13" s="73">
        <v>15</v>
      </c>
      <c r="O13" s="73">
        <v>16</v>
      </c>
      <c r="P13" s="73">
        <v>15</v>
      </c>
      <c r="Q13" s="73">
        <v>16</v>
      </c>
      <c r="R13" s="73">
        <v>16</v>
      </c>
      <c r="S13" s="154">
        <f t="shared" ref="S13" si="0">SUM(G14:R14)/SUM(G13:R13)</f>
        <v>0.489247311827957</v>
      </c>
    </row>
    <row r="14" spans="1:19" ht="69.95" customHeight="1" x14ac:dyDescent="0.25">
      <c r="A14" s="159"/>
      <c r="B14" s="149"/>
      <c r="C14" s="155"/>
      <c r="D14" s="156"/>
      <c r="E14" s="157"/>
      <c r="F14" s="110" t="s">
        <v>23</v>
      </c>
      <c r="G14" s="83">
        <v>21</v>
      </c>
      <c r="H14" s="87">
        <v>15</v>
      </c>
      <c r="I14" s="87">
        <v>15</v>
      </c>
      <c r="J14" s="87">
        <v>12</v>
      </c>
      <c r="K14" s="87">
        <v>14</v>
      </c>
      <c r="L14" s="87">
        <v>14</v>
      </c>
      <c r="M14" s="47"/>
      <c r="N14" s="47"/>
      <c r="O14" s="47"/>
      <c r="P14" s="48"/>
      <c r="Q14" s="48"/>
      <c r="R14" s="48"/>
      <c r="S14" s="154"/>
    </row>
    <row r="15" spans="1:19" ht="69.95" customHeight="1" x14ac:dyDescent="0.25">
      <c r="A15" s="159"/>
      <c r="B15" s="149"/>
      <c r="C15" s="155" t="s">
        <v>62</v>
      </c>
      <c r="D15" s="156" t="s">
        <v>63</v>
      </c>
      <c r="E15" s="157" t="s">
        <v>42</v>
      </c>
      <c r="F15" s="110" t="s">
        <v>22</v>
      </c>
      <c r="G15" s="74">
        <v>13</v>
      </c>
      <c r="H15" s="74">
        <v>12</v>
      </c>
      <c r="I15" s="74">
        <v>12</v>
      </c>
      <c r="J15" s="74">
        <v>13</v>
      </c>
      <c r="K15" s="74">
        <v>12</v>
      </c>
      <c r="L15" s="74">
        <v>12</v>
      </c>
      <c r="M15" s="74">
        <v>13</v>
      </c>
      <c r="N15" s="74">
        <v>12</v>
      </c>
      <c r="O15" s="74">
        <v>12</v>
      </c>
      <c r="P15" s="74">
        <v>13</v>
      </c>
      <c r="Q15" s="74">
        <v>12</v>
      </c>
      <c r="R15" s="74">
        <v>12</v>
      </c>
      <c r="S15" s="154">
        <f t="shared" ref="S15" si="1">SUM(G16:R16)/SUM(G15:R15)</f>
        <v>0.49324324324324326</v>
      </c>
    </row>
    <row r="16" spans="1:19" ht="69.95" customHeight="1" x14ac:dyDescent="0.25">
      <c r="A16" s="159"/>
      <c r="B16" s="149"/>
      <c r="C16" s="155"/>
      <c r="D16" s="156"/>
      <c r="E16" s="157"/>
      <c r="F16" s="110" t="s">
        <v>23</v>
      </c>
      <c r="G16" s="80">
        <v>13</v>
      </c>
      <c r="H16" s="80">
        <v>12</v>
      </c>
      <c r="I16" s="80">
        <v>11</v>
      </c>
      <c r="J16" s="92">
        <v>13</v>
      </c>
      <c r="K16" s="92">
        <v>12</v>
      </c>
      <c r="L16" s="92">
        <v>12</v>
      </c>
      <c r="M16" s="47"/>
      <c r="N16" s="47"/>
      <c r="O16" s="47"/>
      <c r="P16" s="48"/>
      <c r="Q16" s="48"/>
      <c r="R16" s="48"/>
      <c r="S16" s="154"/>
    </row>
    <row r="17" spans="1:19" ht="69.95" customHeight="1" x14ac:dyDescent="0.25">
      <c r="A17" s="159"/>
      <c r="B17" s="149"/>
      <c r="C17" s="155" t="s">
        <v>64</v>
      </c>
      <c r="D17" s="156" t="s">
        <v>65</v>
      </c>
      <c r="E17" s="157" t="s">
        <v>18</v>
      </c>
      <c r="F17" s="110" t="s">
        <v>22</v>
      </c>
      <c r="G17" s="74">
        <v>150</v>
      </c>
      <c r="H17" s="74">
        <v>150</v>
      </c>
      <c r="I17" s="74">
        <v>150</v>
      </c>
      <c r="J17" s="74">
        <v>150</v>
      </c>
      <c r="K17" s="74">
        <v>150</v>
      </c>
      <c r="L17" s="74">
        <v>150</v>
      </c>
      <c r="M17" s="74">
        <v>150</v>
      </c>
      <c r="N17" s="74">
        <v>150</v>
      </c>
      <c r="O17" s="74">
        <v>150</v>
      </c>
      <c r="P17" s="74">
        <v>150</v>
      </c>
      <c r="Q17" s="74">
        <v>150</v>
      </c>
      <c r="R17" s="74">
        <v>150</v>
      </c>
      <c r="S17" s="154">
        <f t="shared" ref="S17" si="2">SUM(G18:R18)/SUM(G17:R17)</f>
        <v>0.47833333333333333</v>
      </c>
    </row>
    <row r="18" spans="1:19" ht="69.95" customHeight="1" x14ac:dyDescent="0.25">
      <c r="A18" s="159"/>
      <c r="B18" s="149"/>
      <c r="C18" s="155"/>
      <c r="D18" s="156"/>
      <c r="E18" s="157"/>
      <c r="F18" s="110" t="s">
        <v>23</v>
      </c>
      <c r="G18" s="83">
        <v>153</v>
      </c>
      <c r="H18" s="80">
        <v>142</v>
      </c>
      <c r="I18" s="80">
        <v>150</v>
      </c>
      <c r="J18" s="147">
        <v>141</v>
      </c>
      <c r="K18" s="147">
        <v>125</v>
      </c>
      <c r="L18" s="147">
        <v>150</v>
      </c>
      <c r="M18" s="47"/>
      <c r="N18" s="47"/>
      <c r="O18" s="47"/>
      <c r="P18" s="48"/>
      <c r="Q18" s="48"/>
      <c r="R18" s="48"/>
      <c r="S18" s="154"/>
    </row>
    <row r="19" spans="1:19" ht="69.95" customHeight="1" x14ac:dyDescent="0.25">
      <c r="A19" s="159"/>
      <c r="B19" s="149"/>
      <c r="C19" s="155" t="s">
        <v>66</v>
      </c>
      <c r="D19" s="156" t="s">
        <v>67</v>
      </c>
      <c r="E19" s="157" t="s">
        <v>27</v>
      </c>
      <c r="F19" s="110" t="s">
        <v>22</v>
      </c>
      <c r="G19" s="74">
        <v>10</v>
      </c>
      <c r="H19" s="74">
        <v>13</v>
      </c>
      <c r="I19" s="74">
        <v>12</v>
      </c>
      <c r="J19" s="75">
        <v>15</v>
      </c>
      <c r="K19" s="75">
        <v>13</v>
      </c>
      <c r="L19" s="75">
        <v>15</v>
      </c>
      <c r="M19" s="75">
        <v>17</v>
      </c>
      <c r="N19" s="75">
        <v>13</v>
      </c>
      <c r="O19" s="75">
        <v>13</v>
      </c>
      <c r="P19" s="75">
        <v>12</v>
      </c>
      <c r="Q19" s="75">
        <v>11</v>
      </c>
      <c r="R19" s="75">
        <v>13</v>
      </c>
      <c r="S19" s="154">
        <f t="shared" ref="S19" si="3">SUM(G20:R20)/SUM(G19:R19)</f>
        <v>0.43312101910828027</v>
      </c>
    </row>
    <row r="20" spans="1:19" ht="69.95" customHeight="1" x14ac:dyDescent="0.25">
      <c r="A20" s="159"/>
      <c r="B20" s="149"/>
      <c r="C20" s="155"/>
      <c r="D20" s="156"/>
      <c r="E20" s="157"/>
      <c r="F20" s="110" t="s">
        <v>23</v>
      </c>
      <c r="G20" s="80">
        <v>9</v>
      </c>
      <c r="H20" s="80">
        <v>11</v>
      </c>
      <c r="I20" s="80">
        <v>10</v>
      </c>
      <c r="J20" s="147">
        <v>12</v>
      </c>
      <c r="K20" s="147">
        <v>13</v>
      </c>
      <c r="L20" s="147">
        <v>13</v>
      </c>
      <c r="M20" s="48"/>
      <c r="N20" s="48"/>
      <c r="O20" s="48"/>
      <c r="P20" s="48"/>
      <c r="Q20" s="48"/>
      <c r="R20" s="48"/>
      <c r="S20" s="154"/>
    </row>
    <row r="21" spans="1:19" ht="69.95" customHeight="1" x14ac:dyDescent="0.25">
      <c r="A21" s="159"/>
      <c r="B21" s="149"/>
      <c r="C21" s="155" t="s">
        <v>68</v>
      </c>
      <c r="D21" s="156" t="s">
        <v>69</v>
      </c>
      <c r="E21" s="164" t="s">
        <v>27</v>
      </c>
      <c r="F21" s="110" t="s">
        <v>22</v>
      </c>
      <c r="G21" s="86">
        <v>18</v>
      </c>
      <c r="H21" s="86">
        <v>20</v>
      </c>
      <c r="I21" s="86">
        <v>19</v>
      </c>
      <c r="J21" s="86">
        <v>22</v>
      </c>
      <c r="K21" s="86">
        <v>21</v>
      </c>
      <c r="L21" s="86">
        <v>21</v>
      </c>
      <c r="M21" s="86">
        <v>22</v>
      </c>
      <c r="N21" s="86">
        <v>20</v>
      </c>
      <c r="O21" s="86">
        <v>19</v>
      </c>
      <c r="P21" s="86">
        <v>19</v>
      </c>
      <c r="Q21" s="86">
        <v>18</v>
      </c>
      <c r="R21" s="86">
        <v>20</v>
      </c>
      <c r="S21" s="154">
        <f t="shared" ref="S21" si="4">SUM(G22:R22)/SUM(G21:R21)</f>
        <v>0.46861924686192469</v>
      </c>
    </row>
    <row r="22" spans="1:19" ht="69.95" customHeight="1" x14ac:dyDescent="0.25">
      <c r="A22" s="159"/>
      <c r="B22" s="149"/>
      <c r="C22" s="155"/>
      <c r="D22" s="156"/>
      <c r="E22" s="158"/>
      <c r="F22" s="110" t="s">
        <v>23</v>
      </c>
      <c r="G22" s="80">
        <v>15</v>
      </c>
      <c r="H22" s="80">
        <v>19</v>
      </c>
      <c r="I22" s="80">
        <v>20</v>
      </c>
      <c r="J22" s="147">
        <v>19</v>
      </c>
      <c r="K22" s="147">
        <v>20</v>
      </c>
      <c r="L22" s="147">
        <v>19</v>
      </c>
      <c r="M22" s="48"/>
      <c r="N22" s="48"/>
      <c r="O22" s="48"/>
      <c r="P22" s="48"/>
      <c r="Q22" s="48"/>
      <c r="R22" s="48"/>
      <c r="S22" s="154"/>
    </row>
    <row r="23" spans="1:19" ht="88.5" customHeight="1" x14ac:dyDescent="0.25">
      <c r="A23" s="159"/>
      <c r="B23" s="149"/>
      <c r="C23" s="155" t="s">
        <v>70</v>
      </c>
      <c r="D23" s="156" t="s">
        <v>71</v>
      </c>
      <c r="E23" s="158" t="s">
        <v>27</v>
      </c>
      <c r="F23" s="110" t="s">
        <v>22</v>
      </c>
      <c r="G23" s="77">
        <v>500</v>
      </c>
      <c r="H23" s="77">
        <v>500</v>
      </c>
      <c r="I23" s="77">
        <v>500</v>
      </c>
      <c r="J23" s="78">
        <v>500</v>
      </c>
      <c r="K23" s="78">
        <v>500</v>
      </c>
      <c r="L23" s="78">
        <v>500</v>
      </c>
      <c r="M23" s="79">
        <v>500</v>
      </c>
      <c r="N23" s="79">
        <v>500</v>
      </c>
      <c r="O23" s="79">
        <v>500</v>
      </c>
      <c r="P23" s="79">
        <v>500</v>
      </c>
      <c r="Q23" s="79">
        <v>500</v>
      </c>
      <c r="R23" s="79">
        <v>500</v>
      </c>
      <c r="S23" s="154">
        <f t="shared" ref="S23" si="5">SUM(G24:R24)/SUM(G23:R23)</f>
        <v>0.98733333333333329</v>
      </c>
    </row>
    <row r="24" spans="1:19" ht="69.95" customHeight="1" x14ac:dyDescent="0.25">
      <c r="A24" s="159"/>
      <c r="B24" s="149"/>
      <c r="C24" s="155"/>
      <c r="D24" s="156"/>
      <c r="E24" s="158"/>
      <c r="F24" s="110" t="s">
        <v>23</v>
      </c>
      <c r="G24" s="80">
        <v>604</v>
      </c>
      <c r="H24" s="80">
        <v>1092</v>
      </c>
      <c r="I24" s="80">
        <v>1023</v>
      </c>
      <c r="J24" s="147">
        <v>999</v>
      </c>
      <c r="K24" s="147">
        <v>1263</v>
      </c>
      <c r="L24" s="147">
        <v>943</v>
      </c>
      <c r="M24" s="48"/>
      <c r="N24" s="48"/>
      <c r="O24" s="48"/>
      <c r="P24" s="48"/>
      <c r="Q24" s="48"/>
      <c r="R24" s="48"/>
      <c r="S24" s="154"/>
    </row>
    <row r="25" spans="1:19" ht="134.25" customHeight="1" x14ac:dyDescent="0.25">
      <c r="A25" s="159">
        <v>1</v>
      </c>
      <c r="B25" s="149" t="s">
        <v>79</v>
      </c>
      <c r="C25" s="155" t="s">
        <v>72</v>
      </c>
      <c r="D25" s="156" t="s">
        <v>73</v>
      </c>
      <c r="E25" s="158" t="s">
        <v>18</v>
      </c>
      <c r="F25" s="110" t="s">
        <v>22</v>
      </c>
      <c r="G25" s="76">
        <v>12</v>
      </c>
      <c r="H25" s="76">
        <v>12</v>
      </c>
      <c r="I25" s="76">
        <v>12</v>
      </c>
      <c r="J25" s="76">
        <v>12</v>
      </c>
      <c r="K25" s="76">
        <v>12</v>
      </c>
      <c r="L25" s="76">
        <v>12</v>
      </c>
      <c r="M25" s="76">
        <v>12</v>
      </c>
      <c r="N25" s="76">
        <v>12</v>
      </c>
      <c r="O25" s="76">
        <v>12</v>
      </c>
      <c r="P25" s="76">
        <v>12</v>
      </c>
      <c r="Q25" s="76">
        <v>12</v>
      </c>
      <c r="R25" s="76">
        <v>12</v>
      </c>
      <c r="S25" s="154">
        <f t="shared" ref="S25" si="6">SUM(G26:R26)/SUM(G25:R25)</f>
        <v>0.5</v>
      </c>
    </row>
    <row r="26" spans="1:19" ht="69.95" customHeight="1" x14ac:dyDescent="0.25">
      <c r="A26" s="159"/>
      <c r="B26" s="149"/>
      <c r="C26" s="155"/>
      <c r="D26" s="156"/>
      <c r="E26" s="158"/>
      <c r="F26" s="110" t="s">
        <v>23</v>
      </c>
      <c r="G26" s="83">
        <v>12</v>
      </c>
      <c r="H26" s="80">
        <v>12</v>
      </c>
      <c r="I26" s="80">
        <v>12</v>
      </c>
      <c r="J26" s="147">
        <v>12</v>
      </c>
      <c r="K26" s="147">
        <v>12</v>
      </c>
      <c r="L26" s="147">
        <v>12</v>
      </c>
      <c r="M26" s="48"/>
      <c r="N26" s="48"/>
      <c r="O26" s="48"/>
      <c r="P26" s="48"/>
      <c r="Q26" s="48"/>
      <c r="R26" s="48"/>
      <c r="S26" s="154"/>
    </row>
    <row r="27" spans="1:19" ht="69.95" customHeight="1" x14ac:dyDescent="0.25">
      <c r="A27" s="159"/>
      <c r="B27" s="149"/>
      <c r="C27" s="155" t="s">
        <v>74</v>
      </c>
      <c r="D27" s="156" t="s">
        <v>75</v>
      </c>
      <c r="E27" s="158" t="s">
        <v>18</v>
      </c>
      <c r="F27" s="110" t="s">
        <v>22</v>
      </c>
      <c r="G27" s="49">
        <v>100</v>
      </c>
      <c r="H27" s="49">
        <v>100</v>
      </c>
      <c r="I27" s="49">
        <v>100</v>
      </c>
      <c r="J27" s="51">
        <v>100</v>
      </c>
      <c r="K27" s="51">
        <v>100</v>
      </c>
      <c r="L27" s="51">
        <v>100</v>
      </c>
      <c r="M27" s="48">
        <v>100</v>
      </c>
      <c r="N27" s="48">
        <v>100</v>
      </c>
      <c r="O27" s="48">
        <v>100</v>
      </c>
      <c r="P27" s="48">
        <v>100</v>
      </c>
      <c r="Q27" s="48">
        <v>100</v>
      </c>
      <c r="R27" s="48">
        <v>100</v>
      </c>
      <c r="S27" s="154">
        <f t="shared" ref="S27" si="7">SUM(G28:R28)/SUM(G27:R27)</f>
        <v>0.48749999999999999</v>
      </c>
    </row>
    <row r="28" spans="1:19" ht="69.95" customHeight="1" x14ac:dyDescent="0.25">
      <c r="A28" s="159"/>
      <c r="B28" s="149"/>
      <c r="C28" s="155"/>
      <c r="D28" s="156"/>
      <c r="E28" s="158"/>
      <c r="F28" s="110" t="s">
        <v>23</v>
      </c>
      <c r="G28" s="80">
        <v>100</v>
      </c>
      <c r="H28" s="80">
        <v>100</v>
      </c>
      <c r="I28" s="80">
        <v>95</v>
      </c>
      <c r="J28" s="147">
        <v>100</v>
      </c>
      <c r="K28" s="147">
        <v>95</v>
      </c>
      <c r="L28" s="147">
        <v>95</v>
      </c>
      <c r="M28" s="48"/>
      <c r="N28" s="48"/>
      <c r="O28" s="48"/>
      <c r="P28" s="48"/>
      <c r="Q28" s="48"/>
      <c r="R28" s="48"/>
      <c r="S28" s="154"/>
    </row>
    <row r="29" spans="1:19" ht="69.95" customHeight="1" x14ac:dyDescent="0.25">
      <c r="A29" s="159"/>
      <c r="B29" s="149"/>
      <c r="C29" s="155" t="s">
        <v>76</v>
      </c>
      <c r="D29" s="156" t="s">
        <v>75</v>
      </c>
      <c r="E29" s="158" t="s">
        <v>18</v>
      </c>
      <c r="F29" s="110" t="s">
        <v>22</v>
      </c>
      <c r="G29" s="72">
        <v>100</v>
      </c>
      <c r="H29" s="72">
        <v>100</v>
      </c>
      <c r="I29" s="72">
        <v>100</v>
      </c>
      <c r="J29" s="72">
        <v>100</v>
      </c>
      <c r="K29" s="72">
        <v>100</v>
      </c>
      <c r="L29" s="72">
        <v>100</v>
      </c>
      <c r="M29" s="72">
        <v>100</v>
      </c>
      <c r="N29" s="72">
        <v>100</v>
      </c>
      <c r="O29" s="72">
        <v>100</v>
      </c>
      <c r="P29" s="72">
        <v>100</v>
      </c>
      <c r="Q29" s="72">
        <v>100</v>
      </c>
      <c r="R29" s="72">
        <v>100</v>
      </c>
      <c r="S29" s="154">
        <f t="shared" ref="S29" si="8">SUM(G30:R30)/SUM(G29:R29)</f>
        <v>0.48749999999999999</v>
      </c>
    </row>
    <row r="30" spans="1:19" ht="69.95" customHeight="1" x14ac:dyDescent="0.25">
      <c r="A30" s="159"/>
      <c r="B30" s="149"/>
      <c r="C30" s="155"/>
      <c r="D30" s="156"/>
      <c r="E30" s="158"/>
      <c r="F30" s="110" t="s">
        <v>23</v>
      </c>
      <c r="G30" s="80">
        <v>100</v>
      </c>
      <c r="H30" s="80">
        <v>100</v>
      </c>
      <c r="I30" s="80">
        <v>95</v>
      </c>
      <c r="J30" s="147">
        <v>100</v>
      </c>
      <c r="K30" s="147">
        <v>95</v>
      </c>
      <c r="L30" s="147">
        <v>95</v>
      </c>
      <c r="M30" s="48"/>
      <c r="N30" s="48"/>
      <c r="O30" s="48"/>
      <c r="P30" s="48"/>
      <c r="Q30" s="48"/>
      <c r="R30" s="48"/>
      <c r="S30" s="154"/>
    </row>
    <row r="31" spans="1:19" ht="141" customHeight="1" x14ac:dyDescent="0.25">
      <c r="A31" s="159"/>
      <c r="B31" s="149"/>
      <c r="C31" s="155" t="s">
        <v>77</v>
      </c>
      <c r="D31" s="156" t="s">
        <v>78</v>
      </c>
      <c r="E31" s="158" t="s">
        <v>18</v>
      </c>
      <c r="F31" s="110" t="s">
        <v>22</v>
      </c>
      <c r="G31" s="49">
        <v>100</v>
      </c>
      <c r="H31" s="49">
        <v>100</v>
      </c>
      <c r="I31" s="49">
        <v>100</v>
      </c>
      <c r="J31" s="51">
        <v>100</v>
      </c>
      <c r="K31" s="51">
        <v>100</v>
      </c>
      <c r="L31" s="51">
        <v>100</v>
      </c>
      <c r="M31" s="48">
        <v>100</v>
      </c>
      <c r="N31" s="48">
        <v>100</v>
      </c>
      <c r="O31" s="48">
        <v>100</v>
      </c>
      <c r="P31" s="48">
        <v>100</v>
      </c>
      <c r="Q31" s="48">
        <v>100</v>
      </c>
      <c r="R31" s="48">
        <v>100</v>
      </c>
      <c r="S31" s="154">
        <f t="shared" ref="S31" si="9">SUM(G32:R32)/SUM(G31:R31)</f>
        <v>0.48749999999999999</v>
      </c>
    </row>
    <row r="32" spans="1:19" ht="69.95" customHeight="1" x14ac:dyDescent="0.25">
      <c r="A32" s="159"/>
      <c r="B32" s="149"/>
      <c r="C32" s="155"/>
      <c r="D32" s="156"/>
      <c r="E32" s="158"/>
      <c r="F32" s="110" t="s">
        <v>23</v>
      </c>
      <c r="G32" s="80">
        <v>100</v>
      </c>
      <c r="H32" s="80">
        <v>100</v>
      </c>
      <c r="I32" s="80">
        <v>95</v>
      </c>
      <c r="J32" s="147">
        <v>100</v>
      </c>
      <c r="K32" s="147">
        <v>95</v>
      </c>
      <c r="L32" s="147">
        <v>95</v>
      </c>
      <c r="M32" s="48"/>
      <c r="N32" s="48"/>
      <c r="O32" s="48"/>
      <c r="P32" s="48"/>
      <c r="Q32" s="48"/>
      <c r="R32" s="48"/>
      <c r="S32" s="154"/>
    </row>
    <row r="33" spans="1:21" ht="84" customHeight="1" x14ac:dyDescent="0.25">
      <c r="A33" s="150">
        <v>1</v>
      </c>
      <c r="B33" s="149" t="s">
        <v>80</v>
      </c>
      <c r="C33" s="163" t="s">
        <v>81</v>
      </c>
      <c r="D33" s="156" t="s">
        <v>82</v>
      </c>
      <c r="E33" s="157" t="s">
        <v>83</v>
      </c>
      <c r="F33" s="110" t="s">
        <v>22</v>
      </c>
      <c r="G33" s="75">
        <v>7</v>
      </c>
      <c r="H33" s="75">
        <v>7</v>
      </c>
      <c r="I33" s="75">
        <v>7</v>
      </c>
      <c r="J33" s="75">
        <v>7</v>
      </c>
      <c r="K33" s="75">
        <v>7</v>
      </c>
      <c r="L33" s="75">
        <v>7</v>
      </c>
      <c r="M33" s="75">
        <v>7</v>
      </c>
      <c r="N33" s="75">
        <v>7</v>
      </c>
      <c r="O33" s="75">
        <v>7</v>
      </c>
      <c r="P33" s="75">
        <v>7</v>
      </c>
      <c r="Q33" s="75">
        <v>7</v>
      </c>
      <c r="R33" s="75">
        <v>7</v>
      </c>
      <c r="S33" s="154">
        <f t="shared" ref="S33" si="10">SUM(G34:R34)/SUM(G33:R33)</f>
        <v>0.5</v>
      </c>
      <c r="T33" s="22"/>
      <c r="U33" s="22">
        <f>SUM(G33:R33)</f>
        <v>84</v>
      </c>
    </row>
    <row r="34" spans="1:21" ht="90" customHeight="1" x14ac:dyDescent="0.25">
      <c r="A34" s="150"/>
      <c r="B34" s="149"/>
      <c r="C34" s="163"/>
      <c r="D34" s="156"/>
      <c r="E34" s="157"/>
      <c r="F34" s="110" t="s">
        <v>23</v>
      </c>
      <c r="G34" s="88">
        <v>7</v>
      </c>
      <c r="H34" s="88">
        <v>7</v>
      </c>
      <c r="I34" s="88">
        <v>7</v>
      </c>
      <c r="J34" s="88">
        <v>7</v>
      </c>
      <c r="K34" s="88">
        <v>7</v>
      </c>
      <c r="L34" s="88">
        <v>7</v>
      </c>
      <c r="M34" s="62"/>
      <c r="N34" s="62"/>
      <c r="O34" s="62"/>
      <c r="P34" s="37"/>
      <c r="Q34" s="37"/>
      <c r="R34" s="37"/>
      <c r="S34" s="154"/>
      <c r="T34" s="22">
        <f>SUM(G34:R34)</f>
        <v>42</v>
      </c>
    </row>
    <row r="35" spans="1:21" ht="65.25" customHeight="1" x14ac:dyDescent="0.25">
      <c r="A35" s="150"/>
      <c r="B35" s="149"/>
      <c r="C35" s="155" t="s">
        <v>84</v>
      </c>
      <c r="D35" s="156" t="s">
        <v>85</v>
      </c>
      <c r="E35" s="157" t="s">
        <v>19</v>
      </c>
      <c r="F35" s="110" t="s">
        <v>22</v>
      </c>
      <c r="G35" s="75">
        <v>35</v>
      </c>
      <c r="H35" s="75">
        <v>35</v>
      </c>
      <c r="I35" s="75">
        <v>36</v>
      </c>
      <c r="J35" s="75">
        <v>35</v>
      </c>
      <c r="K35" s="75">
        <v>36</v>
      </c>
      <c r="L35" s="75">
        <v>37</v>
      </c>
      <c r="M35" s="75">
        <v>35</v>
      </c>
      <c r="N35" s="75">
        <v>35</v>
      </c>
      <c r="O35" s="75">
        <v>35</v>
      </c>
      <c r="P35" s="75">
        <v>35</v>
      </c>
      <c r="Q35" s="75">
        <v>35</v>
      </c>
      <c r="R35" s="75">
        <v>38</v>
      </c>
      <c r="S35" s="154">
        <f t="shared" ref="S35" si="11">SUM(G36:R36)/SUM(G35:R35)</f>
        <v>0.49414519906323184</v>
      </c>
      <c r="U35" s="22">
        <f>SUM(G35:R35)</f>
        <v>427</v>
      </c>
    </row>
    <row r="36" spans="1:21" ht="65.25" customHeight="1" x14ac:dyDescent="0.25">
      <c r="A36" s="150"/>
      <c r="B36" s="149"/>
      <c r="C36" s="155"/>
      <c r="D36" s="156"/>
      <c r="E36" s="157"/>
      <c r="F36" s="110" t="s">
        <v>23</v>
      </c>
      <c r="G36" s="89">
        <v>35</v>
      </c>
      <c r="H36" s="89">
        <v>35</v>
      </c>
      <c r="I36" s="89">
        <v>35</v>
      </c>
      <c r="J36" s="125">
        <v>36</v>
      </c>
      <c r="K36" s="125">
        <v>35</v>
      </c>
      <c r="L36" s="135">
        <v>35</v>
      </c>
      <c r="M36" s="64"/>
      <c r="N36" s="64"/>
      <c r="O36" s="64"/>
      <c r="P36" s="73"/>
      <c r="Q36" s="73"/>
      <c r="R36" s="133"/>
      <c r="S36" s="154"/>
      <c r="T36" s="22">
        <f>SUM(G36:R36)</f>
        <v>211</v>
      </c>
    </row>
    <row r="37" spans="1:21" ht="69.75" customHeight="1" x14ac:dyDescent="0.25">
      <c r="A37" s="150">
        <v>1</v>
      </c>
      <c r="B37" s="149" t="s">
        <v>80</v>
      </c>
      <c r="C37" s="155" t="s">
        <v>86</v>
      </c>
      <c r="D37" s="156" t="s">
        <v>97</v>
      </c>
      <c r="E37" s="157" t="s">
        <v>87</v>
      </c>
      <c r="F37" s="110" t="s">
        <v>22</v>
      </c>
      <c r="G37" s="75">
        <v>8</v>
      </c>
      <c r="H37" s="75">
        <v>7</v>
      </c>
      <c r="I37" s="75">
        <v>11</v>
      </c>
      <c r="J37" s="75">
        <v>11</v>
      </c>
      <c r="K37" s="75">
        <v>9</v>
      </c>
      <c r="L37" s="75">
        <v>9</v>
      </c>
      <c r="M37" s="75">
        <v>14</v>
      </c>
      <c r="N37" s="75">
        <v>8</v>
      </c>
      <c r="O37" s="75">
        <v>9</v>
      </c>
      <c r="P37" s="75">
        <v>10</v>
      </c>
      <c r="Q37" s="75">
        <v>9</v>
      </c>
      <c r="R37" s="75">
        <v>47</v>
      </c>
      <c r="S37" s="154">
        <f t="shared" ref="S37" si="12">SUM(G38:R38)/SUM(G37:R37)</f>
        <v>0.34868421052631576</v>
      </c>
      <c r="U37" s="22">
        <f>SUM(G37:R37)</f>
        <v>152</v>
      </c>
    </row>
    <row r="38" spans="1:21" ht="69.75" customHeight="1" x14ac:dyDescent="0.25">
      <c r="A38" s="150"/>
      <c r="B38" s="149"/>
      <c r="C38" s="155"/>
      <c r="D38" s="156"/>
      <c r="E38" s="157"/>
      <c r="F38" s="110" t="s">
        <v>23</v>
      </c>
      <c r="G38" s="90">
        <v>8</v>
      </c>
      <c r="H38" s="90">
        <v>7</v>
      </c>
      <c r="I38" s="52">
        <v>11</v>
      </c>
      <c r="J38" s="136">
        <v>10</v>
      </c>
      <c r="K38" s="136">
        <v>8</v>
      </c>
      <c r="L38" s="136">
        <v>9</v>
      </c>
      <c r="M38" s="53"/>
      <c r="N38" s="53"/>
      <c r="O38" s="53"/>
      <c r="P38" s="53"/>
      <c r="Q38" s="53"/>
      <c r="R38" s="53"/>
      <c r="S38" s="154"/>
      <c r="T38" s="22">
        <f>SUM(G38:R38)</f>
        <v>53</v>
      </c>
    </row>
    <row r="39" spans="1:21" ht="50.1" customHeight="1" x14ac:dyDescent="0.25">
      <c r="A39" s="150"/>
      <c r="B39" s="149"/>
      <c r="C39" s="155" t="s">
        <v>88</v>
      </c>
      <c r="D39" s="156" t="s">
        <v>91</v>
      </c>
      <c r="E39" s="157" t="s">
        <v>89</v>
      </c>
      <c r="F39" s="110" t="s">
        <v>22</v>
      </c>
      <c r="G39" s="75">
        <v>160</v>
      </c>
      <c r="H39" s="75">
        <v>141</v>
      </c>
      <c r="I39" s="75">
        <v>153</v>
      </c>
      <c r="J39" s="75">
        <v>152</v>
      </c>
      <c r="K39" s="75">
        <v>156</v>
      </c>
      <c r="L39" s="75">
        <v>148</v>
      </c>
      <c r="M39" s="75">
        <v>158</v>
      </c>
      <c r="N39" s="75">
        <v>154</v>
      </c>
      <c r="O39" s="75">
        <v>150</v>
      </c>
      <c r="P39" s="75">
        <v>157</v>
      </c>
      <c r="Q39" s="75">
        <v>148</v>
      </c>
      <c r="R39" s="75">
        <v>159</v>
      </c>
      <c r="S39" s="154">
        <f t="shared" ref="S39" si="13">SUM(G40:R40)/SUM(G39:R39)</f>
        <v>0.60893246187363836</v>
      </c>
      <c r="U39" s="22">
        <f>SUM(G39:R39)</f>
        <v>1836</v>
      </c>
    </row>
    <row r="40" spans="1:21" ht="49.5" customHeight="1" x14ac:dyDescent="0.25">
      <c r="A40" s="150"/>
      <c r="B40" s="149"/>
      <c r="C40" s="155"/>
      <c r="D40" s="156"/>
      <c r="E40" s="157"/>
      <c r="F40" s="110" t="s">
        <v>23</v>
      </c>
      <c r="G40" s="89">
        <v>181</v>
      </c>
      <c r="H40" s="89">
        <v>184</v>
      </c>
      <c r="I40" s="89">
        <v>188</v>
      </c>
      <c r="J40" s="88">
        <v>192</v>
      </c>
      <c r="K40" s="88">
        <v>173</v>
      </c>
      <c r="L40" s="88">
        <v>200</v>
      </c>
      <c r="M40" s="91"/>
      <c r="N40" s="91"/>
      <c r="O40" s="91"/>
      <c r="P40" s="92"/>
      <c r="Q40" s="92"/>
      <c r="R40" s="65"/>
      <c r="S40" s="154"/>
      <c r="T40" s="22">
        <f>SUM(G40:R40)</f>
        <v>1118</v>
      </c>
    </row>
    <row r="41" spans="1:21" ht="49.5" customHeight="1" x14ac:dyDescent="0.25">
      <c r="A41" s="150"/>
      <c r="B41" s="149"/>
      <c r="C41" s="155" t="s">
        <v>90</v>
      </c>
      <c r="D41" s="156" t="s">
        <v>92</v>
      </c>
      <c r="E41" s="157" t="s">
        <v>15</v>
      </c>
      <c r="F41" s="110" t="s">
        <v>22</v>
      </c>
      <c r="G41" s="63">
        <v>14</v>
      </c>
      <c r="H41" s="63">
        <v>12</v>
      </c>
      <c r="I41" s="63">
        <v>13</v>
      </c>
      <c r="J41" s="50">
        <v>13</v>
      </c>
      <c r="K41" s="63">
        <v>13</v>
      </c>
      <c r="L41" s="63">
        <v>13</v>
      </c>
      <c r="M41" s="64">
        <v>13</v>
      </c>
      <c r="N41" s="64">
        <v>13</v>
      </c>
      <c r="O41" s="64">
        <v>13</v>
      </c>
      <c r="P41" s="65">
        <v>14</v>
      </c>
      <c r="Q41" s="65">
        <v>13</v>
      </c>
      <c r="R41" s="65">
        <v>16</v>
      </c>
      <c r="S41" s="154">
        <f t="shared" ref="S41" si="14">SUM(G42:R42)/SUM(G41:R41)</f>
        <v>0.48749999999999999</v>
      </c>
      <c r="T41" s="22"/>
    </row>
    <row r="42" spans="1:21" ht="49.5" customHeight="1" x14ac:dyDescent="0.25">
      <c r="A42" s="150"/>
      <c r="B42" s="149"/>
      <c r="C42" s="155"/>
      <c r="D42" s="156"/>
      <c r="E42" s="157"/>
      <c r="F42" s="110" t="s">
        <v>23</v>
      </c>
      <c r="G42" s="89">
        <v>14</v>
      </c>
      <c r="H42" s="89">
        <v>12</v>
      </c>
      <c r="I42" s="89">
        <v>13</v>
      </c>
      <c r="J42" s="82">
        <v>13</v>
      </c>
      <c r="K42" s="82">
        <v>13</v>
      </c>
      <c r="L42" s="82">
        <v>13</v>
      </c>
      <c r="M42" s="91"/>
      <c r="N42" s="91"/>
      <c r="O42" s="91"/>
      <c r="P42" s="92"/>
      <c r="Q42" s="92"/>
      <c r="R42" s="65"/>
      <c r="S42" s="154"/>
      <c r="T42" s="22"/>
    </row>
    <row r="43" spans="1:21" ht="49.5" customHeight="1" x14ac:dyDescent="0.25">
      <c r="A43" s="150"/>
      <c r="B43" s="149"/>
      <c r="C43" s="155" t="s">
        <v>93</v>
      </c>
      <c r="D43" s="156" t="s">
        <v>94</v>
      </c>
      <c r="E43" s="157" t="s">
        <v>28</v>
      </c>
      <c r="F43" s="110" t="s">
        <v>22</v>
      </c>
      <c r="G43" s="72">
        <v>1721</v>
      </c>
      <c r="H43" s="72">
        <v>1853</v>
      </c>
      <c r="I43" s="72">
        <v>1985</v>
      </c>
      <c r="J43" s="72">
        <v>1416</v>
      </c>
      <c r="K43" s="72">
        <v>1500</v>
      </c>
      <c r="L43" s="72">
        <v>1600</v>
      </c>
      <c r="M43" s="72">
        <v>1741</v>
      </c>
      <c r="N43" s="72">
        <v>1727</v>
      </c>
      <c r="O43" s="72">
        <v>1417</v>
      </c>
      <c r="P43" s="72">
        <v>1437</v>
      </c>
      <c r="Q43" s="72">
        <v>1398</v>
      </c>
      <c r="R43" s="72">
        <v>1698</v>
      </c>
      <c r="S43" s="154">
        <f t="shared" ref="S43" si="15">SUM(G44:R44)/SUM(G43:R43)</f>
        <v>0.43949109936900427</v>
      </c>
      <c r="T43" s="22"/>
    </row>
    <row r="44" spans="1:21" ht="49.5" customHeight="1" x14ac:dyDescent="0.25">
      <c r="A44" s="150"/>
      <c r="B44" s="149"/>
      <c r="C44" s="155"/>
      <c r="D44" s="156"/>
      <c r="E44" s="157"/>
      <c r="F44" s="110" t="s">
        <v>23</v>
      </c>
      <c r="G44" s="90">
        <v>1538</v>
      </c>
      <c r="H44" s="93">
        <v>1530</v>
      </c>
      <c r="I44" s="93">
        <v>1693</v>
      </c>
      <c r="J44" s="148">
        <v>1186</v>
      </c>
      <c r="K44" s="148">
        <v>1288</v>
      </c>
      <c r="L44" s="148">
        <v>1332</v>
      </c>
      <c r="M44" s="91"/>
      <c r="N44" s="53"/>
      <c r="O44" s="53"/>
      <c r="P44" s="53"/>
      <c r="Q44" s="53"/>
      <c r="R44" s="53"/>
      <c r="S44" s="154"/>
      <c r="T44" s="22"/>
    </row>
    <row r="45" spans="1:21" ht="49.5" customHeight="1" x14ac:dyDescent="0.25">
      <c r="A45" s="150"/>
      <c r="B45" s="149"/>
      <c r="C45" s="155" t="s">
        <v>95</v>
      </c>
      <c r="D45" s="156" t="s">
        <v>96</v>
      </c>
      <c r="E45" s="157" t="s">
        <v>98</v>
      </c>
      <c r="F45" s="110" t="s">
        <v>22</v>
      </c>
      <c r="G45" s="72">
        <v>2126</v>
      </c>
      <c r="H45" s="72">
        <v>2165</v>
      </c>
      <c r="I45" s="72">
        <v>2108</v>
      </c>
      <c r="J45" s="72">
        <v>2416</v>
      </c>
      <c r="K45" s="72">
        <v>2170</v>
      </c>
      <c r="L45" s="72">
        <v>2064</v>
      </c>
      <c r="M45" s="72">
        <v>2201</v>
      </c>
      <c r="N45" s="72">
        <v>2410</v>
      </c>
      <c r="O45" s="72">
        <v>2039</v>
      </c>
      <c r="P45" s="72">
        <v>2037</v>
      </c>
      <c r="Q45" s="72">
        <v>2029</v>
      </c>
      <c r="R45" s="72">
        <v>2249</v>
      </c>
      <c r="S45" s="154">
        <f t="shared" ref="S45" si="16">SUM(G46:R46)/SUM(G45:R45)</f>
        <v>0.52198816022141925</v>
      </c>
      <c r="T45" s="22"/>
    </row>
    <row r="46" spans="1:21" ht="49.5" customHeight="1" x14ac:dyDescent="0.25">
      <c r="A46" s="150"/>
      <c r="B46" s="149"/>
      <c r="C46" s="155"/>
      <c r="D46" s="156"/>
      <c r="E46" s="157"/>
      <c r="F46" s="110" t="s">
        <v>23</v>
      </c>
      <c r="G46" s="88">
        <v>2133</v>
      </c>
      <c r="H46" s="88">
        <v>2329</v>
      </c>
      <c r="I46" s="88">
        <v>2440</v>
      </c>
      <c r="J46" s="88">
        <v>2435</v>
      </c>
      <c r="K46" s="88">
        <v>2295</v>
      </c>
      <c r="L46" s="88">
        <v>1947</v>
      </c>
      <c r="M46" s="37"/>
      <c r="N46" s="37"/>
      <c r="O46" s="37"/>
      <c r="P46" s="70"/>
      <c r="Q46" s="70"/>
      <c r="R46" s="70"/>
      <c r="S46" s="154"/>
      <c r="T46" s="22"/>
    </row>
    <row r="47" spans="1:21" ht="49.5" customHeight="1" x14ac:dyDescent="0.25">
      <c r="A47" s="150"/>
      <c r="B47" s="149"/>
      <c r="C47" s="155" t="s">
        <v>99</v>
      </c>
      <c r="D47" s="156" t="s">
        <v>100</v>
      </c>
      <c r="E47" s="157" t="s">
        <v>87</v>
      </c>
      <c r="F47" s="110" t="s">
        <v>22</v>
      </c>
      <c r="G47" s="75">
        <v>127</v>
      </c>
      <c r="H47" s="75">
        <v>109</v>
      </c>
      <c r="I47" s="75">
        <v>159</v>
      </c>
      <c r="J47" s="75">
        <v>151</v>
      </c>
      <c r="K47" s="75">
        <v>118</v>
      </c>
      <c r="L47" s="75">
        <v>120</v>
      </c>
      <c r="M47" s="75">
        <v>158</v>
      </c>
      <c r="N47" s="75">
        <v>157</v>
      </c>
      <c r="O47" s="75">
        <v>120</v>
      </c>
      <c r="P47" s="75">
        <v>199</v>
      </c>
      <c r="Q47" s="75">
        <v>114</v>
      </c>
      <c r="R47" s="75">
        <v>146</v>
      </c>
      <c r="S47" s="154">
        <f t="shared" ref="S47" si="17">SUM(G48:R48)/SUM(G47:R47)</f>
        <v>0.4266984505363528</v>
      </c>
      <c r="T47" s="22"/>
    </row>
    <row r="48" spans="1:21" ht="49.5" customHeight="1" x14ac:dyDescent="0.25">
      <c r="A48" s="150"/>
      <c r="B48" s="149"/>
      <c r="C48" s="155"/>
      <c r="D48" s="156"/>
      <c r="E48" s="157"/>
      <c r="F48" s="110" t="s">
        <v>23</v>
      </c>
      <c r="G48" s="88">
        <v>117</v>
      </c>
      <c r="H48" s="94">
        <v>98</v>
      </c>
      <c r="I48" s="94">
        <v>135</v>
      </c>
      <c r="J48" s="91">
        <v>112</v>
      </c>
      <c r="K48" s="91">
        <v>139</v>
      </c>
      <c r="L48" s="91">
        <v>115</v>
      </c>
      <c r="M48" s="53"/>
      <c r="N48" s="53"/>
      <c r="O48" s="53"/>
      <c r="P48" s="53"/>
      <c r="Q48" s="53"/>
      <c r="R48" s="53"/>
      <c r="S48" s="154"/>
      <c r="T48" s="22"/>
    </row>
    <row r="49" spans="1:20" ht="49.5" customHeight="1" x14ac:dyDescent="0.25">
      <c r="A49" s="150"/>
      <c r="B49" s="149"/>
      <c r="C49" s="155" t="s">
        <v>101</v>
      </c>
      <c r="D49" s="156" t="s">
        <v>102</v>
      </c>
      <c r="E49" s="157" t="s">
        <v>41</v>
      </c>
      <c r="F49" s="110" t="s">
        <v>22</v>
      </c>
      <c r="G49" s="75">
        <v>34</v>
      </c>
      <c r="H49" s="75">
        <v>34</v>
      </c>
      <c r="I49" s="75">
        <v>35</v>
      </c>
      <c r="J49" s="75">
        <v>36</v>
      </c>
      <c r="K49" s="75">
        <v>34</v>
      </c>
      <c r="L49" s="75">
        <v>34</v>
      </c>
      <c r="M49" s="75">
        <v>34</v>
      </c>
      <c r="N49" s="75">
        <v>34</v>
      </c>
      <c r="O49" s="75">
        <v>35</v>
      </c>
      <c r="P49" s="75">
        <v>35</v>
      </c>
      <c r="Q49" s="75">
        <v>34</v>
      </c>
      <c r="R49" s="75">
        <v>35</v>
      </c>
      <c r="S49" s="154">
        <f t="shared" ref="S49" si="18">SUM(G50:R50)/SUM(G49:R49)</f>
        <v>0.50724637681159424</v>
      </c>
      <c r="T49" s="22"/>
    </row>
    <row r="50" spans="1:20" ht="49.5" customHeight="1" x14ac:dyDescent="0.25">
      <c r="A50" s="150"/>
      <c r="B50" s="149"/>
      <c r="C50" s="155"/>
      <c r="D50" s="156"/>
      <c r="E50" s="157"/>
      <c r="F50" s="110" t="s">
        <v>23</v>
      </c>
      <c r="G50" s="90">
        <v>34</v>
      </c>
      <c r="H50" s="93">
        <v>34</v>
      </c>
      <c r="I50" s="93">
        <v>38</v>
      </c>
      <c r="J50" s="137">
        <v>36</v>
      </c>
      <c r="K50" s="137">
        <v>34</v>
      </c>
      <c r="L50" s="137">
        <v>34</v>
      </c>
      <c r="M50" s="53"/>
      <c r="N50" s="53"/>
      <c r="O50" s="53"/>
      <c r="P50" s="53"/>
      <c r="Q50" s="53"/>
      <c r="R50" s="53"/>
      <c r="S50" s="154"/>
      <c r="T50" s="22"/>
    </row>
    <row r="51" spans="1:20" ht="49.5" customHeight="1" x14ac:dyDescent="0.25">
      <c r="A51" s="150"/>
      <c r="B51" s="149"/>
      <c r="C51" s="155" t="s">
        <v>103</v>
      </c>
      <c r="D51" s="156" t="s">
        <v>43</v>
      </c>
      <c r="E51" s="157" t="s">
        <v>45</v>
      </c>
      <c r="F51" s="111" t="s">
        <v>139</v>
      </c>
      <c r="G51" s="37">
        <v>430</v>
      </c>
      <c r="H51" s="37">
        <v>430</v>
      </c>
      <c r="I51" s="37">
        <v>430</v>
      </c>
      <c r="J51" s="37">
        <v>430</v>
      </c>
      <c r="K51" s="37">
        <v>430</v>
      </c>
      <c r="L51" s="37">
        <v>430</v>
      </c>
      <c r="M51" s="37">
        <v>430</v>
      </c>
      <c r="N51" s="37">
        <v>430</v>
      </c>
      <c r="O51" s="37">
        <v>430</v>
      </c>
      <c r="P51" s="37">
        <v>680</v>
      </c>
      <c r="Q51" s="37">
        <v>430</v>
      </c>
      <c r="R51" s="37">
        <v>370</v>
      </c>
      <c r="S51" s="154">
        <f t="shared" ref="S51" si="19">SUM(G52:R52)/SUM(G51:R51)</f>
        <v>0.63962616822429907</v>
      </c>
      <c r="T51" s="22"/>
    </row>
    <row r="52" spans="1:20" ht="49.5" customHeight="1" x14ac:dyDescent="0.25">
      <c r="A52" s="150"/>
      <c r="B52" s="149"/>
      <c r="C52" s="155"/>
      <c r="D52" s="156"/>
      <c r="E52" s="157"/>
      <c r="F52" s="110" t="s">
        <v>23</v>
      </c>
      <c r="G52" s="90">
        <v>599</v>
      </c>
      <c r="H52" s="90">
        <v>749</v>
      </c>
      <c r="I52" s="90">
        <v>528</v>
      </c>
      <c r="J52" s="137">
        <v>560</v>
      </c>
      <c r="K52" s="137">
        <v>516</v>
      </c>
      <c r="L52" s="137">
        <v>470</v>
      </c>
      <c r="M52" s="53"/>
      <c r="N52" s="53"/>
      <c r="O52" s="53"/>
      <c r="P52" s="53"/>
      <c r="Q52" s="53"/>
      <c r="R52" s="53"/>
      <c r="S52" s="154"/>
      <c r="T52" s="22"/>
    </row>
    <row r="53" spans="1:20" ht="66" customHeight="1" x14ac:dyDescent="0.25">
      <c r="A53" s="150"/>
      <c r="B53" s="149"/>
      <c r="C53" s="155" t="s">
        <v>104</v>
      </c>
      <c r="D53" s="156" t="s">
        <v>105</v>
      </c>
      <c r="E53" s="157" t="s">
        <v>19</v>
      </c>
      <c r="F53" s="110" t="s">
        <v>22</v>
      </c>
      <c r="G53" s="75">
        <v>187</v>
      </c>
      <c r="H53" s="75">
        <v>187</v>
      </c>
      <c r="I53" s="75">
        <v>187</v>
      </c>
      <c r="J53" s="75">
        <v>188</v>
      </c>
      <c r="K53" s="75">
        <v>187</v>
      </c>
      <c r="L53" s="75">
        <v>187</v>
      </c>
      <c r="M53" s="75">
        <v>187</v>
      </c>
      <c r="N53" s="75">
        <v>187</v>
      </c>
      <c r="O53" s="75">
        <v>187</v>
      </c>
      <c r="P53" s="75">
        <v>187</v>
      </c>
      <c r="Q53" s="75">
        <v>187</v>
      </c>
      <c r="R53" s="75">
        <v>188</v>
      </c>
      <c r="S53" s="154">
        <f t="shared" ref="S53" si="20">SUM(G54:R54)/SUM(G53:R53)</f>
        <v>0.66696349065004457</v>
      </c>
      <c r="T53" s="22"/>
    </row>
    <row r="54" spans="1:20" ht="75" customHeight="1" x14ac:dyDescent="0.25">
      <c r="A54" s="150"/>
      <c r="B54" s="149"/>
      <c r="C54" s="155"/>
      <c r="D54" s="156"/>
      <c r="E54" s="157"/>
      <c r="F54" s="110" t="s">
        <v>23</v>
      </c>
      <c r="G54" s="88">
        <v>287</v>
      </c>
      <c r="H54" s="95">
        <v>302</v>
      </c>
      <c r="I54" s="95">
        <v>190</v>
      </c>
      <c r="J54" s="137">
        <v>196</v>
      </c>
      <c r="K54" s="137">
        <v>278</v>
      </c>
      <c r="L54" s="137">
        <v>245</v>
      </c>
      <c r="M54" s="53"/>
      <c r="N54" s="53"/>
      <c r="O54" s="53"/>
      <c r="P54" s="53"/>
      <c r="Q54" s="53"/>
      <c r="R54" s="53"/>
      <c r="S54" s="154"/>
      <c r="T54" s="22"/>
    </row>
    <row r="55" spans="1:20" ht="49.5" customHeight="1" x14ac:dyDescent="0.25">
      <c r="A55" s="150"/>
      <c r="B55" s="149"/>
      <c r="C55" s="155" t="s">
        <v>106</v>
      </c>
      <c r="D55" s="156" t="s">
        <v>107</v>
      </c>
      <c r="E55" s="157" t="s">
        <v>108</v>
      </c>
      <c r="F55" s="110" t="s">
        <v>22</v>
      </c>
      <c r="G55" s="72">
        <v>72</v>
      </c>
      <c r="H55" s="72">
        <v>142</v>
      </c>
      <c r="I55" s="72">
        <v>142</v>
      </c>
      <c r="J55" s="72">
        <v>143</v>
      </c>
      <c r="K55" s="72">
        <v>142</v>
      </c>
      <c r="L55" s="72">
        <v>142</v>
      </c>
      <c r="M55" s="72">
        <v>142</v>
      </c>
      <c r="N55" s="72">
        <v>142</v>
      </c>
      <c r="O55" s="72">
        <v>142</v>
      </c>
      <c r="P55" s="72">
        <v>142</v>
      </c>
      <c r="Q55" s="72">
        <v>142</v>
      </c>
      <c r="R55" s="72">
        <v>143</v>
      </c>
      <c r="S55" s="154">
        <f t="shared" ref="S55" si="21">SUM(G56:R56)/SUM(G55:R55)</f>
        <v>0.50794621026894871</v>
      </c>
      <c r="T55" s="22"/>
    </row>
    <row r="56" spans="1:20" ht="49.5" customHeight="1" x14ac:dyDescent="0.25">
      <c r="A56" s="150"/>
      <c r="B56" s="149"/>
      <c r="C56" s="155"/>
      <c r="D56" s="156"/>
      <c r="E56" s="157"/>
      <c r="F56" s="110" t="s">
        <v>23</v>
      </c>
      <c r="G56" s="88">
        <v>125</v>
      </c>
      <c r="H56" s="88">
        <v>180</v>
      </c>
      <c r="I56" s="88">
        <v>133</v>
      </c>
      <c r="J56" s="88">
        <v>129</v>
      </c>
      <c r="K56" s="88">
        <v>124</v>
      </c>
      <c r="L56" s="88">
        <v>140</v>
      </c>
      <c r="M56" s="37"/>
      <c r="N56" s="37"/>
      <c r="O56" s="37"/>
      <c r="P56" s="70"/>
      <c r="Q56" s="70"/>
      <c r="R56" s="70"/>
      <c r="S56" s="154"/>
      <c r="T56" s="22"/>
    </row>
    <row r="57" spans="1:20" ht="98.25" customHeight="1" x14ac:dyDescent="0.25">
      <c r="A57" s="150">
        <v>1</v>
      </c>
      <c r="B57" s="149" t="s">
        <v>80</v>
      </c>
      <c r="C57" s="155" t="s">
        <v>109</v>
      </c>
      <c r="D57" s="156" t="s">
        <v>110</v>
      </c>
      <c r="E57" s="157" t="s">
        <v>108</v>
      </c>
      <c r="F57" s="110" t="s">
        <v>22</v>
      </c>
      <c r="G57" s="75">
        <v>972</v>
      </c>
      <c r="H57" s="75">
        <v>972</v>
      </c>
      <c r="I57" s="75">
        <v>972</v>
      </c>
      <c r="J57" s="75">
        <v>973</v>
      </c>
      <c r="K57" s="75">
        <v>972</v>
      </c>
      <c r="L57" s="75">
        <v>600</v>
      </c>
      <c r="M57" s="75">
        <v>972</v>
      </c>
      <c r="N57" s="75">
        <v>972</v>
      </c>
      <c r="O57" s="75">
        <v>972</v>
      </c>
      <c r="P57" s="75">
        <v>972</v>
      </c>
      <c r="Q57" s="75">
        <v>972</v>
      </c>
      <c r="R57" s="75">
        <v>974</v>
      </c>
      <c r="S57" s="154">
        <f t="shared" ref="S57" si="22">SUM(G58:R58)/SUM(G57:R57)</f>
        <v>0.49915891987605138</v>
      </c>
      <c r="T57" s="22"/>
    </row>
    <row r="58" spans="1:20" ht="74.25" customHeight="1" x14ac:dyDescent="0.25">
      <c r="A58" s="150"/>
      <c r="B58" s="149"/>
      <c r="C58" s="155"/>
      <c r="D58" s="156"/>
      <c r="E58" s="157"/>
      <c r="F58" s="110" t="s">
        <v>23</v>
      </c>
      <c r="G58" s="125">
        <v>831</v>
      </c>
      <c r="H58" s="131">
        <v>1479</v>
      </c>
      <c r="I58" s="131">
        <v>934</v>
      </c>
      <c r="J58" s="135">
        <v>817</v>
      </c>
      <c r="K58" s="135">
        <v>1089</v>
      </c>
      <c r="L58" s="135">
        <v>488</v>
      </c>
      <c r="M58" s="53"/>
      <c r="N58" s="53"/>
      <c r="O58" s="53"/>
      <c r="P58" s="53"/>
      <c r="Q58" s="53"/>
      <c r="R58" s="53"/>
      <c r="S58" s="154"/>
      <c r="T58" s="22"/>
    </row>
    <row r="59" spans="1:20" ht="49.5" customHeight="1" x14ac:dyDescent="0.25">
      <c r="A59" s="150"/>
      <c r="B59" s="149" t="s">
        <v>111</v>
      </c>
      <c r="C59" s="155" t="s">
        <v>112</v>
      </c>
      <c r="D59" s="156" t="s">
        <v>113</v>
      </c>
      <c r="E59" s="157" t="s">
        <v>18</v>
      </c>
      <c r="F59" s="110" t="s">
        <v>22</v>
      </c>
      <c r="G59" s="96">
        <v>21</v>
      </c>
      <c r="H59" s="96">
        <v>20</v>
      </c>
      <c r="I59" s="96">
        <v>20</v>
      </c>
      <c r="J59" s="96">
        <v>21</v>
      </c>
      <c r="K59" s="96">
        <v>20</v>
      </c>
      <c r="L59" s="96">
        <v>20</v>
      </c>
      <c r="M59" s="96">
        <v>21</v>
      </c>
      <c r="N59" s="96">
        <v>20</v>
      </c>
      <c r="O59" s="96">
        <v>20</v>
      </c>
      <c r="P59" s="96">
        <v>21</v>
      </c>
      <c r="Q59" s="96">
        <v>20</v>
      </c>
      <c r="R59" s="96">
        <v>20</v>
      </c>
      <c r="S59" s="154">
        <f t="shared" ref="S59" si="23">SUM(G60:R60)/SUM(G59:R59)</f>
        <v>0.48360655737704916</v>
      </c>
      <c r="T59" s="22"/>
    </row>
    <row r="60" spans="1:20" ht="49.5" customHeight="1" x14ac:dyDescent="0.25">
      <c r="A60" s="150"/>
      <c r="B60" s="149"/>
      <c r="C60" s="155"/>
      <c r="D60" s="156"/>
      <c r="E60" s="157"/>
      <c r="F60" s="110" t="s">
        <v>23</v>
      </c>
      <c r="G60" s="100">
        <v>24</v>
      </c>
      <c r="H60" s="100">
        <v>22</v>
      </c>
      <c r="I60" s="100">
        <v>21</v>
      </c>
      <c r="J60" s="138">
        <v>17</v>
      </c>
      <c r="K60" s="138">
        <v>16</v>
      </c>
      <c r="L60" s="138">
        <v>18</v>
      </c>
      <c r="M60" s="100"/>
      <c r="N60" s="100"/>
      <c r="O60" s="100"/>
      <c r="P60" s="101"/>
      <c r="Q60" s="101"/>
      <c r="R60" s="97"/>
      <c r="S60" s="154"/>
      <c r="T60" s="22"/>
    </row>
    <row r="61" spans="1:20" ht="49.5" customHeight="1" x14ac:dyDescent="0.25">
      <c r="A61" s="150"/>
      <c r="B61" s="149"/>
      <c r="C61" s="155" t="s">
        <v>114</v>
      </c>
      <c r="D61" s="156" t="s">
        <v>115</v>
      </c>
      <c r="E61" s="157" t="s">
        <v>19</v>
      </c>
      <c r="F61" s="110" t="s">
        <v>22</v>
      </c>
      <c r="G61" s="96">
        <v>21</v>
      </c>
      <c r="H61" s="96">
        <v>25</v>
      </c>
      <c r="I61" s="96">
        <v>31</v>
      </c>
      <c r="J61" s="96">
        <v>23</v>
      </c>
      <c r="K61" s="96">
        <v>25</v>
      </c>
      <c r="L61" s="96">
        <v>21</v>
      </c>
      <c r="M61" s="96">
        <v>14</v>
      </c>
      <c r="N61" s="96">
        <v>14</v>
      </c>
      <c r="O61" s="96">
        <v>23</v>
      </c>
      <c r="P61" s="96">
        <v>19</v>
      </c>
      <c r="Q61" s="96">
        <v>22</v>
      </c>
      <c r="R61" s="96">
        <v>16</v>
      </c>
      <c r="S61" s="154">
        <f t="shared" ref="S61" si="24">SUM(G62:R62)/SUM(G61:R61)</f>
        <v>0.67322834645669294</v>
      </c>
      <c r="T61" s="22"/>
    </row>
    <row r="62" spans="1:20" ht="49.5" customHeight="1" x14ac:dyDescent="0.25">
      <c r="A62" s="150"/>
      <c r="B62" s="149"/>
      <c r="C62" s="155"/>
      <c r="D62" s="156"/>
      <c r="E62" s="157"/>
      <c r="F62" s="110" t="s">
        <v>23</v>
      </c>
      <c r="G62" s="100">
        <v>39</v>
      </c>
      <c r="H62" s="100">
        <v>26</v>
      </c>
      <c r="I62" s="100">
        <v>35</v>
      </c>
      <c r="J62" s="100">
        <v>26</v>
      </c>
      <c r="K62" s="100">
        <v>21</v>
      </c>
      <c r="L62" s="102">
        <v>24</v>
      </c>
      <c r="M62" s="103"/>
      <c r="N62" s="103"/>
      <c r="O62" s="103"/>
      <c r="P62" s="103"/>
      <c r="Q62" s="103"/>
      <c r="R62" s="103"/>
      <c r="S62" s="154"/>
      <c r="T62" s="22"/>
    </row>
    <row r="63" spans="1:20" ht="49.5" customHeight="1" x14ac:dyDescent="0.25">
      <c r="A63" s="150"/>
      <c r="B63" s="149"/>
      <c r="C63" s="155" t="s">
        <v>116</v>
      </c>
      <c r="D63" s="156" t="s">
        <v>44</v>
      </c>
      <c r="E63" s="157" t="s">
        <v>14</v>
      </c>
      <c r="F63" s="110" t="s">
        <v>22</v>
      </c>
      <c r="G63" s="98">
        <v>3545</v>
      </c>
      <c r="H63" s="98">
        <v>3545</v>
      </c>
      <c r="I63" s="98">
        <v>3545</v>
      </c>
      <c r="J63" s="98">
        <v>3545</v>
      </c>
      <c r="K63" s="98">
        <v>3545</v>
      </c>
      <c r="L63" s="98">
        <v>3545</v>
      </c>
      <c r="M63" s="98">
        <v>3545</v>
      </c>
      <c r="N63" s="98">
        <v>3545</v>
      </c>
      <c r="O63" s="98">
        <v>3545</v>
      </c>
      <c r="P63" s="98">
        <v>3545</v>
      </c>
      <c r="Q63" s="98">
        <v>3545</v>
      </c>
      <c r="R63" s="98">
        <v>3545</v>
      </c>
      <c r="S63" s="154">
        <f t="shared" ref="S63" si="25">SUM(G64:R64)/SUM(G63:R63)</f>
        <v>0.61069581570286791</v>
      </c>
      <c r="T63" s="22"/>
    </row>
    <row r="64" spans="1:20" ht="49.5" customHeight="1" x14ac:dyDescent="0.25">
      <c r="A64" s="150"/>
      <c r="B64" s="149"/>
      <c r="C64" s="155"/>
      <c r="D64" s="156"/>
      <c r="E64" s="157"/>
      <c r="F64" s="110" t="s">
        <v>23</v>
      </c>
      <c r="G64" s="104">
        <v>4370</v>
      </c>
      <c r="H64" s="104">
        <v>3435</v>
      </c>
      <c r="I64" s="105">
        <v>4387</v>
      </c>
      <c r="J64" s="104">
        <v>4801</v>
      </c>
      <c r="K64" s="104">
        <v>4858</v>
      </c>
      <c r="L64" s="104">
        <v>4128</v>
      </c>
      <c r="M64" s="106"/>
      <c r="N64" s="106"/>
      <c r="O64" s="106"/>
      <c r="P64" s="106"/>
      <c r="Q64" s="106"/>
      <c r="R64" s="106"/>
      <c r="S64" s="154"/>
      <c r="T64" s="22"/>
    </row>
    <row r="65" spans="1:23" ht="49.5" customHeight="1" x14ac:dyDescent="0.25">
      <c r="A65" s="150"/>
      <c r="B65" s="149"/>
      <c r="C65" s="155" t="s">
        <v>117</v>
      </c>
      <c r="D65" s="156" t="s">
        <v>118</v>
      </c>
      <c r="E65" s="157" t="s">
        <v>119</v>
      </c>
      <c r="F65" s="110" t="s">
        <v>22</v>
      </c>
      <c r="G65" s="96">
        <v>11521</v>
      </c>
      <c r="H65" s="96">
        <v>10321</v>
      </c>
      <c r="I65" s="96">
        <v>10731</v>
      </c>
      <c r="J65" s="96">
        <v>11351</v>
      </c>
      <c r="K65" s="96">
        <v>11751</v>
      </c>
      <c r="L65" s="96">
        <v>11241</v>
      </c>
      <c r="M65" s="96">
        <v>11241</v>
      </c>
      <c r="N65" s="96">
        <v>10731</v>
      </c>
      <c r="O65" s="96">
        <v>11241</v>
      </c>
      <c r="P65" s="96">
        <v>11521</v>
      </c>
      <c r="Q65" s="96">
        <v>10221</v>
      </c>
      <c r="R65" s="96">
        <v>11521</v>
      </c>
      <c r="S65" s="154">
        <f t="shared" ref="S65" si="26">SUM(G66:R66)/SUM(G65:R65)</f>
        <v>0.58519251529327099</v>
      </c>
      <c r="T65" s="22"/>
    </row>
    <row r="66" spans="1:23" ht="49.5" customHeight="1" x14ac:dyDescent="0.25">
      <c r="A66" s="150"/>
      <c r="B66" s="149"/>
      <c r="C66" s="155"/>
      <c r="D66" s="156"/>
      <c r="E66" s="157"/>
      <c r="F66" s="110" t="s">
        <v>23</v>
      </c>
      <c r="G66" s="105">
        <v>17340</v>
      </c>
      <c r="H66" s="105">
        <v>12060</v>
      </c>
      <c r="I66" s="105">
        <v>11600</v>
      </c>
      <c r="J66" s="107">
        <v>12720</v>
      </c>
      <c r="K66" s="105">
        <v>12660</v>
      </c>
      <c r="L66" s="105">
        <v>11680</v>
      </c>
      <c r="M66" s="106"/>
      <c r="N66" s="106"/>
      <c r="O66" s="106"/>
      <c r="P66" s="106"/>
      <c r="Q66" s="106"/>
      <c r="R66" s="106"/>
      <c r="S66" s="154"/>
      <c r="T66" s="22"/>
    </row>
    <row r="67" spans="1:23" ht="49.5" customHeight="1" x14ac:dyDescent="0.25">
      <c r="A67" s="150"/>
      <c r="B67" s="149"/>
      <c r="C67" s="155" t="s">
        <v>120</v>
      </c>
      <c r="D67" s="156" t="s">
        <v>52</v>
      </c>
      <c r="E67" s="157" t="s">
        <v>53</v>
      </c>
      <c r="F67" s="110" t="s">
        <v>22</v>
      </c>
      <c r="G67" s="134">
        <v>17</v>
      </c>
      <c r="H67" s="134">
        <v>19</v>
      </c>
      <c r="I67" s="134">
        <v>19</v>
      </c>
      <c r="J67" s="134">
        <v>22</v>
      </c>
      <c r="K67" s="134">
        <v>17</v>
      </c>
      <c r="L67" s="134">
        <v>23</v>
      </c>
      <c r="M67" s="134">
        <v>20</v>
      </c>
      <c r="N67" s="134">
        <v>18</v>
      </c>
      <c r="O67" s="134">
        <v>20</v>
      </c>
      <c r="P67" s="134">
        <v>20</v>
      </c>
      <c r="Q67" s="134">
        <v>22</v>
      </c>
      <c r="R67" s="134">
        <v>16</v>
      </c>
      <c r="S67" s="154">
        <f t="shared" ref="S67" si="27">SUM(G68:R68)/SUM(G67:R67)</f>
        <v>0.62231759656652363</v>
      </c>
      <c r="T67" s="22"/>
    </row>
    <row r="68" spans="1:23" ht="49.5" customHeight="1" x14ac:dyDescent="0.25">
      <c r="A68" s="150"/>
      <c r="B68" s="149"/>
      <c r="C68" s="155"/>
      <c r="D68" s="156"/>
      <c r="E68" s="157"/>
      <c r="F68" s="110" t="s">
        <v>23</v>
      </c>
      <c r="G68" s="105">
        <v>23</v>
      </c>
      <c r="H68" s="105">
        <v>20</v>
      </c>
      <c r="I68" s="105">
        <v>22</v>
      </c>
      <c r="J68" s="102">
        <v>26</v>
      </c>
      <c r="K68" s="102">
        <v>27</v>
      </c>
      <c r="L68" s="102">
        <v>27</v>
      </c>
      <c r="M68" s="99"/>
      <c r="N68" s="99"/>
      <c r="O68" s="99"/>
      <c r="P68" s="99"/>
      <c r="Q68" s="99"/>
      <c r="R68" s="99"/>
      <c r="S68" s="154"/>
      <c r="T68" s="22"/>
    </row>
    <row r="69" spans="1:23" ht="49.5" customHeight="1" x14ac:dyDescent="0.25">
      <c r="A69" s="150"/>
      <c r="B69" s="149"/>
      <c r="C69" s="155" t="s">
        <v>121</v>
      </c>
      <c r="D69" s="156" t="s">
        <v>122</v>
      </c>
      <c r="E69" s="157" t="s">
        <v>16</v>
      </c>
      <c r="F69" s="110" t="s">
        <v>22</v>
      </c>
      <c r="G69" s="96">
        <v>18</v>
      </c>
      <c r="H69" s="96">
        <v>18</v>
      </c>
      <c r="I69" s="96">
        <v>18</v>
      </c>
      <c r="J69" s="96">
        <v>18</v>
      </c>
      <c r="K69" s="96">
        <v>20</v>
      </c>
      <c r="L69" s="96">
        <v>18</v>
      </c>
      <c r="M69" s="96">
        <v>18</v>
      </c>
      <c r="N69" s="96">
        <v>18</v>
      </c>
      <c r="O69" s="96">
        <v>20</v>
      </c>
      <c r="P69" s="96">
        <v>18</v>
      </c>
      <c r="Q69" s="96">
        <v>18</v>
      </c>
      <c r="R69" s="96">
        <v>18</v>
      </c>
      <c r="S69" s="154">
        <f t="shared" ref="S69" si="28">SUM(G70:R70)/SUM(G69:R69)</f>
        <v>0.48181818181818181</v>
      </c>
      <c r="T69" s="22"/>
    </row>
    <row r="70" spans="1:23" ht="42.75" customHeight="1" x14ac:dyDescent="0.25">
      <c r="A70" s="150"/>
      <c r="B70" s="149"/>
      <c r="C70" s="155"/>
      <c r="D70" s="156"/>
      <c r="E70" s="157"/>
      <c r="F70" s="110" t="s">
        <v>23</v>
      </c>
      <c r="G70" s="108">
        <v>22</v>
      </c>
      <c r="H70" s="108">
        <v>19</v>
      </c>
      <c r="I70" s="108">
        <v>16</v>
      </c>
      <c r="J70" s="139">
        <v>17</v>
      </c>
      <c r="K70" s="139">
        <v>16</v>
      </c>
      <c r="L70" s="139">
        <v>16</v>
      </c>
      <c r="M70" s="106"/>
      <c r="N70" s="106"/>
      <c r="O70" s="106"/>
      <c r="P70" s="106"/>
      <c r="Q70" s="106"/>
      <c r="R70" s="106"/>
      <c r="S70" s="154"/>
      <c r="T70" s="22"/>
    </row>
    <row r="71" spans="1:23" ht="49.5" customHeight="1" x14ac:dyDescent="0.25">
      <c r="A71" s="150"/>
      <c r="B71" s="149" t="s">
        <v>123</v>
      </c>
      <c r="C71" s="155" t="s">
        <v>124</v>
      </c>
      <c r="D71" s="156" t="s">
        <v>125</v>
      </c>
      <c r="E71" s="157" t="s">
        <v>29</v>
      </c>
      <c r="F71" s="110" t="s">
        <v>22</v>
      </c>
      <c r="G71" s="109">
        <v>300</v>
      </c>
      <c r="H71" s="109">
        <v>310</v>
      </c>
      <c r="I71" s="109">
        <v>300</v>
      </c>
      <c r="J71" s="109">
        <v>300</v>
      </c>
      <c r="K71" s="109">
        <v>300</v>
      </c>
      <c r="L71" s="109">
        <v>300</v>
      </c>
      <c r="M71" s="109">
        <v>300</v>
      </c>
      <c r="N71" s="109">
        <v>300</v>
      </c>
      <c r="O71" s="109">
        <v>300</v>
      </c>
      <c r="P71" s="109">
        <v>300</v>
      </c>
      <c r="Q71" s="109">
        <v>300</v>
      </c>
      <c r="R71" s="109">
        <v>300</v>
      </c>
      <c r="S71" s="154">
        <f t="shared" ref="S71" si="29">SUM(G72:R72)/SUM(G71:R71)</f>
        <v>0.5650969529085873</v>
      </c>
      <c r="T71" s="22"/>
    </row>
    <row r="72" spans="1:23" ht="40.5" customHeight="1" x14ac:dyDescent="0.25">
      <c r="A72" s="150"/>
      <c r="B72" s="149"/>
      <c r="C72" s="155"/>
      <c r="D72" s="156"/>
      <c r="E72" s="157"/>
      <c r="F72" s="110" t="s">
        <v>23</v>
      </c>
      <c r="G72" s="82">
        <v>416</v>
      </c>
      <c r="H72" s="82">
        <v>358</v>
      </c>
      <c r="I72" s="82">
        <v>318</v>
      </c>
      <c r="J72" s="140">
        <v>299</v>
      </c>
      <c r="K72" s="140">
        <v>318</v>
      </c>
      <c r="L72" s="140">
        <v>331</v>
      </c>
      <c r="M72" s="62"/>
      <c r="N72" s="62"/>
      <c r="O72" s="62"/>
      <c r="P72" s="66"/>
      <c r="Q72" s="66"/>
      <c r="R72" s="66"/>
      <c r="S72" s="154"/>
      <c r="T72" s="22"/>
    </row>
    <row r="73" spans="1:23" ht="78" customHeight="1" x14ac:dyDescent="0.25">
      <c r="A73" s="150"/>
      <c r="B73" s="149"/>
      <c r="C73" s="155" t="s">
        <v>126</v>
      </c>
      <c r="D73" s="156" t="s">
        <v>127</v>
      </c>
      <c r="E73" s="157" t="s">
        <v>15</v>
      </c>
      <c r="F73" s="110" t="s">
        <v>22</v>
      </c>
      <c r="G73" s="72">
        <v>809</v>
      </c>
      <c r="H73" s="72">
        <v>809</v>
      </c>
      <c r="I73" s="72">
        <v>809</v>
      </c>
      <c r="J73" s="72">
        <v>809</v>
      </c>
      <c r="K73" s="72">
        <v>809</v>
      </c>
      <c r="L73" s="72">
        <v>809</v>
      </c>
      <c r="M73" s="72">
        <v>809</v>
      </c>
      <c r="N73" s="72">
        <v>809</v>
      </c>
      <c r="O73" s="72">
        <v>809</v>
      </c>
      <c r="P73" s="72">
        <v>809</v>
      </c>
      <c r="Q73" s="72">
        <v>809</v>
      </c>
      <c r="R73" s="72">
        <v>809</v>
      </c>
      <c r="S73" s="154">
        <f t="shared" ref="S73" si="30">SUM(G74:R74)/SUM(G73:R73)</f>
        <v>0.53265348166460647</v>
      </c>
      <c r="T73" s="22"/>
    </row>
    <row r="74" spans="1:23" ht="78" customHeight="1" x14ac:dyDescent="0.25">
      <c r="A74" s="150"/>
      <c r="B74" s="149"/>
      <c r="C74" s="155"/>
      <c r="D74" s="156"/>
      <c r="E74" s="157"/>
      <c r="F74" s="110" t="s">
        <v>23</v>
      </c>
      <c r="G74" s="82">
        <v>908</v>
      </c>
      <c r="H74" s="82">
        <v>793</v>
      </c>
      <c r="I74" s="82">
        <v>874</v>
      </c>
      <c r="J74" s="140">
        <v>832</v>
      </c>
      <c r="K74" s="140">
        <v>937</v>
      </c>
      <c r="L74" s="140">
        <v>827</v>
      </c>
      <c r="M74" s="66"/>
      <c r="N74" s="66"/>
      <c r="O74" s="66"/>
      <c r="P74" s="66"/>
      <c r="Q74" s="66"/>
      <c r="R74" s="66"/>
      <c r="S74" s="154"/>
      <c r="T74" s="22"/>
    </row>
    <row r="75" spans="1:23" ht="49.5" customHeight="1" x14ac:dyDescent="0.25">
      <c r="A75" s="150"/>
      <c r="B75" s="149"/>
      <c r="C75" s="155" t="s">
        <v>128</v>
      </c>
      <c r="D75" s="156" t="s">
        <v>130</v>
      </c>
      <c r="E75" s="157" t="s">
        <v>129</v>
      </c>
      <c r="F75" s="110" t="s">
        <v>22</v>
      </c>
      <c r="G75" s="72">
        <v>1200</v>
      </c>
      <c r="H75" s="72">
        <v>1200</v>
      </c>
      <c r="I75" s="72">
        <v>1185</v>
      </c>
      <c r="J75" s="72">
        <v>1185</v>
      </c>
      <c r="K75" s="72">
        <v>1170</v>
      </c>
      <c r="L75" s="72">
        <v>1171</v>
      </c>
      <c r="M75" s="72">
        <v>1170</v>
      </c>
      <c r="N75" s="72">
        <v>1170</v>
      </c>
      <c r="O75" s="72">
        <v>1185</v>
      </c>
      <c r="P75" s="72">
        <v>1185</v>
      </c>
      <c r="Q75" s="72">
        <v>1200</v>
      </c>
      <c r="R75" s="72">
        <v>1200</v>
      </c>
      <c r="S75" s="154">
        <f t="shared" ref="S75" si="31">SUM(G76:R76)/SUM(G75:R75)</f>
        <v>0.5179663877364461</v>
      </c>
      <c r="U75" s="22">
        <f>SUM(G75:R75)</f>
        <v>14221</v>
      </c>
    </row>
    <row r="76" spans="1:23" ht="33" customHeight="1" x14ac:dyDescent="0.25">
      <c r="A76" s="150"/>
      <c r="B76" s="149"/>
      <c r="C76" s="155"/>
      <c r="D76" s="156"/>
      <c r="E76" s="157"/>
      <c r="F76" s="110" t="s">
        <v>23</v>
      </c>
      <c r="G76" s="82">
        <v>2359</v>
      </c>
      <c r="H76" s="82">
        <v>1064</v>
      </c>
      <c r="I76" s="82">
        <v>1061</v>
      </c>
      <c r="J76" s="140">
        <v>855</v>
      </c>
      <c r="K76" s="140">
        <v>1029</v>
      </c>
      <c r="L76" s="140">
        <v>998</v>
      </c>
      <c r="M76" s="62"/>
      <c r="N76" s="62"/>
      <c r="O76" s="62"/>
      <c r="P76" s="66"/>
      <c r="Q76" s="66"/>
      <c r="R76" s="66"/>
      <c r="S76" s="154"/>
      <c r="T76" s="22">
        <f>SUM(G76:R76)</f>
        <v>7366</v>
      </c>
    </row>
    <row r="77" spans="1:23" ht="49.5" customHeight="1" x14ac:dyDescent="0.25">
      <c r="A77" s="150">
        <v>1</v>
      </c>
      <c r="B77" s="149" t="s">
        <v>123</v>
      </c>
      <c r="C77" s="155" t="s">
        <v>131</v>
      </c>
      <c r="D77" s="156" t="s">
        <v>134</v>
      </c>
      <c r="E77" s="157" t="s">
        <v>132</v>
      </c>
      <c r="F77" s="110" t="s">
        <v>22</v>
      </c>
      <c r="G77" s="72">
        <v>475</v>
      </c>
      <c r="H77" s="72">
        <v>475</v>
      </c>
      <c r="I77" s="72">
        <v>475</v>
      </c>
      <c r="J77" s="72">
        <v>475</v>
      </c>
      <c r="K77" s="72">
        <v>475</v>
      </c>
      <c r="L77" s="72">
        <v>475</v>
      </c>
      <c r="M77" s="72">
        <v>475</v>
      </c>
      <c r="N77" s="72">
        <v>475</v>
      </c>
      <c r="O77" s="72">
        <v>475</v>
      </c>
      <c r="P77" s="72">
        <v>475</v>
      </c>
      <c r="Q77" s="72">
        <v>475</v>
      </c>
      <c r="R77" s="72">
        <v>475</v>
      </c>
      <c r="S77" s="154">
        <f t="shared" ref="S77" si="32">SUM(G78:R78)/SUM(G77:R77)</f>
        <v>0.47298245614035089</v>
      </c>
      <c r="U77" s="22">
        <f>SUM(G77:R77)</f>
        <v>5700</v>
      </c>
    </row>
    <row r="78" spans="1:23" ht="49.5" customHeight="1" x14ac:dyDescent="0.25">
      <c r="A78" s="150"/>
      <c r="B78" s="149"/>
      <c r="C78" s="155"/>
      <c r="D78" s="156"/>
      <c r="E78" s="157"/>
      <c r="F78" s="110" t="s">
        <v>23</v>
      </c>
      <c r="G78" s="82">
        <v>432</v>
      </c>
      <c r="H78" s="82">
        <v>368</v>
      </c>
      <c r="I78" s="82">
        <v>513</v>
      </c>
      <c r="J78" s="140">
        <v>475</v>
      </c>
      <c r="K78" s="140">
        <v>451</v>
      </c>
      <c r="L78" s="140">
        <v>457</v>
      </c>
      <c r="M78" s="62"/>
      <c r="N78" s="62"/>
      <c r="O78" s="62"/>
      <c r="P78" s="66"/>
      <c r="Q78" s="66"/>
      <c r="R78" s="66"/>
      <c r="S78" s="154"/>
      <c r="T78" s="22">
        <f>SUM(G78:R78)</f>
        <v>2696</v>
      </c>
    </row>
    <row r="79" spans="1:23" ht="49.5" customHeight="1" x14ac:dyDescent="0.25">
      <c r="A79" s="150"/>
      <c r="B79" s="149"/>
      <c r="C79" s="155" t="s">
        <v>133</v>
      </c>
      <c r="D79" s="156" t="s">
        <v>135</v>
      </c>
      <c r="E79" s="177" t="s">
        <v>29</v>
      </c>
      <c r="F79" s="110" t="s">
        <v>22</v>
      </c>
      <c r="G79" s="72">
        <v>965</v>
      </c>
      <c r="H79" s="72">
        <v>965</v>
      </c>
      <c r="I79" s="72">
        <v>965</v>
      </c>
      <c r="J79" s="72">
        <v>965</v>
      </c>
      <c r="K79" s="72">
        <v>965</v>
      </c>
      <c r="L79" s="72">
        <v>965</v>
      </c>
      <c r="M79" s="72">
        <v>965</v>
      </c>
      <c r="N79" s="72">
        <v>965</v>
      </c>
      <c r="O79" s="72">
        <v>965</v>
      </c>
      <c r="P79" s="72">
        <v>965</v>
      </c>
      <c r="Q79" s="72">
        <v>965</v>
      </c>
      <c r="R79" s="72">
        <v>965</v>
      </c>
      <c r="S79" s="154">
        <f t="shared" ref="S79" si="33">SUM(G80:R80)/SUM(G79:R79)</f>
        <v>0.48773747841105353</v>
      </c>
      <c r="U79" s="22">
        <f>SUM(G79:R79)</f>
        <v>11580</v>
      </c>
    </row>
    <row r="80" spans="1:23" ht="49.5" customHeight="1" x14ac:dyDescent="0.25">
      <c r="A80" s="150"/>
      <c r="B80" s="149"/>
      <c r="C80" s="155"/>
      <c r="D80" s="156"/>
      <c r="E80" s="177"/>
      <c r="F80" s="110" t="s">
        <v>23</v>
      </c>
      <c r="G80" s="82">
        <v>886</v>
      </c>
      <c r="H80" s="82">
        <v>960</v>
      </c>
      <c r="I80" s="82">
        <v>969</v>
      </c>
      <c r="J80" s="140">
        <v>969</v>
      </c>
      <c r="K80" s="140">
        <v>923</v>
      </c>
      <c r="L80" s="140">
        <v>941</v>
      </c>
      <c r="M80" s="62"/>
      <c r="N80" s="62"/>
      <c r="O80" s="62"/>
      <c r="P80" s="66"/>
      <c r="Q80" s="66"/>
      <c r="R80" s="66"/>
      <c r="S80" s="154"/>
      <c r="T80" s="22">
        <f>SUM(G80:R80)</f>
        <v>5648</v>
      </c>
      <c r="W80" t="s">
        <v>48</v>
      </c>
    </row>
    <row r="81" spans="1:21" ht="58.5" customHeight="1" x14ac:dyDescent="0.25">
      <c r="A81" s="150"/>
      <c r="B81" s="149"/>
      <c r="C81" s="155" t="s">
        <v>136</v>
      </c>
      <c r="D81" s="156" t="s">
        <v>137</v>
      </c>
      <c r="E81" s="157" t="s">
        <v>25</v>
      </c>
      <c r="F81" s="111" t="s">
        <v>139</v>
      </c>
      <c r="G81" s="72">
        <v>958</v>
      </c>
      <c r="H81" s="72">
        <v>958</v>
      </c>
      <c r="I81" s="72">
        <v>958</v>
      </c>
      <c r="J81" s="72">
        <v>958</v>
      </c>
      <c r="K81" s="72">
        <v>958</v>
      </c>
      <c r="L81" s="72">
        <v>958</v>
      </c>
      <c r="M81" s="72">
        <v>958</v>
      </c>
      <c r="N81" s="72">
        <v>958</v>
      </c>
      <c r="O81" s="72">
        <v>958</v>
      </c>
      <c r="P81" s="72">
        <v>958</v>
      </c>
      <c r="Q81" s="72">
        <v>958</v>
      </c>
      <c r="R81" s="72">
        <v>958</v>
      </c>
      <c r="S81" s="154">
        <f t="shared" ref="S81" si="34">SUM(G82:R82)/SUM(G81:R81)</f>
        <v>0.56854558107167708</v>
      </c>
      <c r="U81" s="22">
        <f>SUM(G81:R81)</f>
        <v>11496</v>
      </c>
    </row>
    <row r="82" spans="1:21" ht="58.5" customHeight="1" x14ac:dyDescent="0.25">
      <c r="A82" s="150"/>
      <c r="B82" s="149"/>
      <c r="C82" s="155"/>
      <c r="D82" s="156"/>
      <c r="E82" s="157"/>
      <c r="F82" s="110" t="s">
        <v>23</v>
      </c>
      <c r="G82" s="91">
        <v>1105</v>
      </c>
      <c r="H82" s="91">
        <v>1182</v>
      </c>
      <c r="I82" s="91">
        <v>1134</v>
      </c>
      <c r="J82" s="91">
        <v>1029</v>
      </c>
      <c r="K82" s="91">
        <v>1049</v>
      </c>
      <c r="L82" s="91">
        <v>1037</v>
      </c>
      <c r="M82" s="64"/>
      <c r="N82" s="64"/>
      <c r="O82" s="64"/>
      <c r="P82" s="64"/>
      <c r="Q82" s="64"/>
      <c r="R82" s="64"/>
      <c r="S82" s="154"/>
      <c r="T82" s="22">
        <f>SUM(G82:R82)</f>
        <v>6536</v>
      </c>
    </row>
    <row r="83" spans="1:21" ht="55.5" customHeight="1" x14ac:dyDescent="0.25">
      <c r="A83" s="150"/>
      <c r="B83" s="149"/>
      <c r="C83" s="155" t="s">
        <v>138</v>
      </c>
      <c r="D83" s="156" t="s">
        <v>140</v>
      </c>
      <c r="E83" s="157" t="s">
        <v>141</v>
      </c>
      <c r="F83" s="110" t="s">
        <v>22</v>
      </c>
      <c r="G83" s="72">
        <v>9456</v>
      </c>
      <c r="H83" s="72">
        <v>9456</v>
      </c>
      <c r="I83" s="72">
        <v>9456</v>
      </c>
      <c r="J83" s="72">
        <v>9456</v>
      </c>
      <c r="K83" s="72">
        <v>9456</v>
      </c>
      <c r="L83" s="72">
        <v>9456</v>
      </c>
      <c r="M83" s="72">
        <v>9456</v>
      </c>
      <c r="N83" s="72">
        <v>9456</v>
      </c>
      <c r="O83" s="72">
        <v>9456</v>
      </c>
      <c r="P83" s="72">
        <v>9456</v>
      </c>
      <c r="Q83" s="72">
        <v>9456</v>
      </c>
      <c r="R83" s="72">
        <v>9456</v>
      </c>
      <c r="S83" s="154">
        <f t="shared" ref="S83" si="35">SUM(G84:R84)/SUM(G83:R83)</f>
        <v>0.43914798364354202</v>
      </c>
      <c r="U83" s="22">
        <f>SUM(G83:R83)</f>
        <v>113472</v>
      </c>
    </row>
    <row r="84" spans="1:21" ht="55.5" customHeight="1" x14ac:dyDescent="0.25">
      <c r="A84" s="150"/>
      <c r="B84" s="149"/>
      <c r="C84" s="155"/>
      <c r="D84" s="156"/>
      <c r="E84" s="157"/>
      <c r="F84" s="110" t="s">
        <v>23</v>
      </c>
      <c r="G84" s="82">
        <v>7269</v>
      </c>
      <c r="H84" s="82">
        <v>8002</v>
      </c>
      <c r="I84" s="82">
        <v>8005</v>
      </c>
      <c r="J84" s="138">
        <v>9066</v>
      </c>
      <c r="K84" s="138">
        <v>9289</v>
      </c>
      <c r="L84" s="138">
        <v>8200</v>
      </c>
      <c r="M84" s="62"/>
      <c r="N84" s="62"/>
      <c r="O84" s="62"/>
      <c r="P84" s="66"/>
      <c r="Q84" s="66"/>
      <c r="R84" s="66"/>
      <c r="S84" s="154"/>
      <c r="T84" s="22">
        <f>SUM(G84:R84)</f>
        <v>49831</v>
      </c>
    </row>
    <row r="85" spans="1:21" ht="50.1" customHeight="1" x14ac:dyDescent="0.25">
      <c r="A85" s="150"/>
      <c r="B85" s="149"/>
      <c r="C85" s="155" t="s">
        <v>142</v>
      </c>
      <c r="D85" s="156" t="s">
        <v>143</v>
      </c>
      <c r="E85" s="157" t="s">
        <v>30</v>
      </c>
      <c r="F85" s="110" t="s">
        <v>22</v>
      </c>
      <c r="G85" s="72">
        <v>514</v>
      </c>
      <c r="H85" s="72">
        <v>514</v>
      </c>
      <c r="I85" s="72">
        <v>514</v>
      </c>
      <c r="J85" s="72">
        <v>514</v>
      </c>
      <c r="K85" s="72">
        <v>514</v>
      </c>
      <c r="L85" s="72">
        <v>514</v>
      </c>
      <c r="M85" s="72">
        <v>514</v>
      </c>
      <c r="N85" s="72">
        <v>514</v>
      </c>
      <c r="O85" s="72">
        <v>514</v>
      </c>
      <c r="P85" s="72">
        <v>514</v>
      </c>
      <c r="Q85" s="72">
        <v>514</v>
      </c>
      <c r="R85" s="72">
        <v>514</v>
      </c>
      <c r="S85" s="154">
        <f t="shared" ref="S85" si="36">SUM(G86:R86)/SUM(G85:R85)</f>
        <v>0.5</v>
      </c>
      <c r="U85" s="22">
        <f>SUM(G85:R85)</f>
        <v>6168</v>
      </c>
    </row>
    <row r="86" spans="1:21" ht="50.1" customHeight="1" x14ac:dyDescent="0.25">
      <c r="A86" s="150"/>
      <c r="B86" s="149"/>
      <c r="C86" s="155"/>
      <c r="D86" s="156"/>
      <c r="E86" s="157"/>
      <c r="F86" s="110" t="s">
        <v>23</v>
      </c>
      <c r="G86" s="82">
        <v>514</v>
      </c>
      <c r="H86" s="82">
        <v>514</v>
      </c>
      <c r="I86" s="82">
        <v>514</v>
      </c>
      <c r="J86" s="140">
        <v>514</v>
      </c>
      <c r="K86" s="140">
        <v>514</v>
      </c>
      <c r="L86" s="140">
        <v>514</v>
      </c>
      <c r="M86" s="62"/>
      <c r="N86" s="62"/>
      <c r="O86" s="62"/>
      <c r="P86" s="66"/>
      <c r="Q86" s="66"/>
      <c r="R86" s="66"/>
      <c r="S86" s="154"/>
      <c r="T86" s="22">
        <f>SUM(G86:R86)</f>
        <v>3084</v>
      </c>
    </row>
    <row r="87" spans="1:21" ht="50.1" customHeight="1" x14ac:dyDescent="0.25">
      <c r="A87" s="150"/>
      <c r="B87" s="149"/>
      <c r="C87" s="155" t="s">
        <v>144</v>
      </c>
      <c r="D87" s="156" t="s">
        <v>143</v>
      </c>
      <c r="E87" s="157" t="s">
        <v>30</v>
      </c>
      <c r="F87" s="110" t="s">
        <v>22</v>
      </c>
      <c r="G87" s="72">
        <v>371</v>
      </c>
      <c r="H87" s="72">
        <v>371</v>
      </c>
      <c r="I87" s="72">
        <v>371</v>
      </c>
      <c r="J87" s="72">
        <v>371</v>
      </c>
      <c r="K87" s="72">
        <v>371</v>
      </c>
      <c r="L87" s="72">
        <v>371</v>
      </c>
      <c r="M87" s="72">
        <v>371</v>
      </c>
      <c r="N87" s="72">
        <v>371</v>
      </c>
      <c r="O87" s="72">
        <v>371</v>
      </c>
      <c r="P87" s="72">
        <v>371</v>
      </c>
      <c r="Q87" s="72">
        <v>371</v>
      </c>
      <c r="R87" s="72">
        <v>371</v>
      </c>
      <c r="S87" s="154">
        <f t="shared" ref="S87" si="37">SUM(G88:R88)/SUM(G87:R87)</f>
        <v>0.5</v>
      </c>
      <c r="U87" s="22">
        <f>SUM(G87:R87)</f>
        <v>4452</v>
      </c>
    </row>
    <row r="88" spans="1:21" ht="63" customHeight="1" x14ac:dyDescent="0.25">
      <c r="A88" s="150"/>
      <c r="B88" s="149"/>
      <c r="C88" s="155"/>
      <c r="D88" s="156"/>
      <c r="E88" s="157"/>
      <c r="F88" s="110" t="s">
        <v>23</v>
      </c>
      <c r="G88" s="82">
        <v>371</v>
      </c>
      <c r="H88" s="82">
        <v>371</v>
      </c>
      <c r="I88" s="82">
        <v>371</v>
      </c>
      <c r="J88" s="138">
        <v>371</v>
      </c>
      <c r="K88" s="138">
        <v>371</v>
      </c>
      <c r="L88" s="138">
        <v>371</v>
      </c>
      <c r="M88" s="62"/>
      <c r="N88" s="62"/>
      <c r="O88" s="62"/>
      <c r="P88" s="66"/>
      <c r="Q88" s="66"/>
      <c r="R88" s="66"/>
      <c r="S88" s="154"/>
      <c r="T88" s="22">
        <f>SUM(G88:R88)</f>
        <v>2226</v>
      </c>
    </row>
    <row r="89" spans="1:21" ht="38.25" customHeight="1" x14ac:dyDescent="0.25">
      <c r="A89" s="150"/>
      <c r="B89" s="149"/>
      <c r="C89" s="160" t="s">
        <v>145</v>
      </c>
      <c r="D89" s="156" t="s">
        <v>24</v>
      </c>
      <c r="E89" s="157" t="s">
        <v>31</v>
      </c>
      <c r="F89" s="110" t="s">
        <v>22</v>
      </c>
      <c r="G89" s="72">
        <v>7000</v>
      </c>
      <c r="H89" s="72">
        <v>7000</v>
      </c>
      <c r="I89" s="72">
        <v>7000</v>
      </c>
      <c r="J89" s="72">
        <v>7000</v>
      </c>
      <c r="K89" s="72">
        <v>7000</v>
      </c>
      <c r="L89" s="72">
        <v>7000</v>
      </c>
      <c r="M89" s="72">
        <v>7000</v>
      </c>
      <c r="N89" s="72">
        <v>7000</v>
      </c>
      <c r="O89" s="72">
        <v>7000</v>
      </c>
      <c r="P89" s="72">
        <v>7000</v>
      </c>
      <c r="Q89" s="72">
        <v>7000</v>
      </c>
      <c r="R89" s="72">
        <v>7000</v>
      </c>
      <c r="S89" s="154">
        <f t="shared" ref="S89" si="38">SUM(G90:R90)/SUM(G89:R89)</f>
        <v>0.52572619047619051</v>
      </c>
    </row>
    <row r="90" spans="1:21" ht="38.25" customHeight="1" x14ac:dyDescent="0.25">
      <c r="A90" s="150"/>
      <c r="B90" s="149"/>
      <c r="C90" s="160"/>
      <c r="D90" s="156"/>
      <c r="E90" s="157"/>
      <c r="F90" s="110" t="s">
        <v>23</v>
      </c>
      <c r="G90" s="82">
        <v>7182</v>
      </c>
      <c r="H90" s="82">
        <v>6898</v>
      </c>
      <c r="I90" s="82">
        <v>7561</v>
      </c>
      <c r="J90" s="138">
        <v>6354</v>
      </c>
      <c r="K90" s="138">
        <v>8963</v>
      </c>
      <c r="L90" s="138">
        <v>7203</v>
      </c>
      <c r="M90" s="62"/>
      <c r="N90" s="62"/>
      <c r="O90" s="62"/>
      <c r="P90" s="66"/>
      <c r="Q90" s="66"/>
      <c r="R90" s="66"/>
      <c r="S90" s="154"/>
    </row>
    <row r="91" spans="1:21" ht="56.25" customHeight="1" x14ac:dyDescent="0.25">
      <c r="A91" s="150"/>
      <c r="B91" s="149"/>
      <c r="C91" s="161" t="s">
        <v>146</v>
      </c>
      <c r="D91" s="156" t="s">
        <v>147</v>
      </c>
      <c r="E91" s="157" t="s">
        <v>29</v>
      </c>
      <c r="F91" s="110" t="s">
        <v>22</v>
      </c>
      <c r="G91" s="72">
        <v>3115</v>
      </c>
      <c r="H91" s="72">
        <v>3115</v>
      </c>
      <c r="I91" s="72">
        <v>3115</v>
      </c>
      <c r="J91" s="72">
        <v>3115</v>
      </c>
      <c r="K91" s="72">
        <v>3115</v>
      </c>
      <c r="L91" s="72">
        <v>3115</v>
      </c>
      <c r="M91" s="72">
        <v>3115</v>
      </c>
      <c r="N91" s="72">
        <v>3115</v>
      </c>
      <c r="O91" s="72">
        <v>3115</v>
      </c>
      <c r="P91" s="72">
        <v>3115</v>
      </c>
      <c r="Q91" s="72">
        <v>3115</v>
      </c>
      <c r="R91" s="72">
        <v>3115</v>
      </c>
      <c r="S91" s="154">
        <f t="shared" ref="S91" si="39">SUM(G92:R92)/SUM(G91:R91)</f>
        <v>0.5073301230604601</v>
      </c>
    </row>
    <row r="92" spans="1:21" ht="44.25" customHeight="1" x14ac:dyDescent="0.25">
      <c r="A92" s="150"/>
      <c r="B92" s="149"/>
      <c r="C92" s="161"/>
      <c r="D92" s="156"/>
      <c r="E92" s="157"/>
      <c r="F92" s="110" t="s">
        <v>23</v>
      </c>
      <c r="G92" s="82">
        <v>5506</v>
      </c>
      <c r="H92" s="82">
        <v>2506</v>
      </c>
      <c r="I92" s="82">
        <v>2732</v>
      </c>
      <c r="J92" s="138">
        <v>2944</v>
      </c>
      <c r="K92" s="138">
        <v>2768</v>
      </c>
      <c r="L92" s="138">
        <v>2508</v>
      </c>
      <c r="M92" s="62"/>
      <c r="N92" s="62"/>
      <c r="O92" s="62"/>
      <c r="P92" s="66"/>
      <c r="Q92" s="66"/>
      <c r="R92" s="66"/>
      <c r="S92" s="154"/>
    </row>
    <row r="93" spans="1:21" ht="59.25" customHeight="1" x14ac:dyDescent="0.25">
      <c r="A93" s="150"/>
      <c r="B93" s="149"/>
      <c r="C93" s="162" t="s">
        <v>148</v>
      </c>
      <c r="D93" s="156" t="s">
        <v>149</v>
      </c>
      <c r="E93" s="151" t="s">
        <v>19</v>
      </c>
      <c r="F93" s="110" t="s">
        <v>22</v>
      </c>
      <c r="G93" s="72">
        <v>700</v>
      </c>
      <c r="H93" s="72">
        <v>650</v>
      </c>
      <c r="I93" s="72">
        <v>650</v>
      </c>
      <c r="J93" s="72">
        <v>650</v>
      </c>
      <c r="K93" s="72">
        <v>650</v>
      </c>
      <c r="L93" s="72">
        <v>600</v>
      </c>
      <c r="M93" s="72">
        <v>600</v>
      </c>
      <c r="N93" s="72">
        <v>600</v>
      </c>
      <c r="O93" s="72">
        <v>500</v>
      </c>
      <c r="P93" s="72">
        <v>500</v>
      </c>
      <c r="Q93" s="72">
        <v>600</v>
      </c>
      <c r="R93" s="72">
        <v>700</v>
      </c>
      <c r="S93" s="154">
        <f t="shared" ref="S93" si="40">SUM(G94:R94)/SUM(G93:R93)</f>
        <v>0.89662162162162162</v>
      </c>
    </row>
    <row r="94" spans="1:21" ht="59.25" customHeight="1" x14ac:dyDescent="0.25">
      <c r="A94" s="150"/>
      <c r="B94" s="149"/>
      <c r="C94" s="162"/>
      <c r="D94" s="156"/>
      <c r="E94" s="151"/>
      <c r="F94" s="110" t="s">
        <v>23</v>
      </c>
      <c r="G94" s="82">
        <v>2001</v>
      </c>
      <c r="H94" s="82">
        <v>1058</v>
      </c>
      <c r="I94" s="82">
        <v>766</v>
      </c>
      <c r="J94" s="140">
        <v>1138</v>
      </c>
      <c r="K94" s="140">
        <v>890</v>
      </c>
      <c r="L94" s="140">
        <v>782</v>
      </c>
      <c r="M94" s="62"/>
      <c r="N94" s="62"/>
      <c r="O94" s="62"/>
      <c r="P94" s="66"/>
      <c r="Q94" s="66"/>
      <c r="R94" s="66"/>
      <c r="S94" s="154"/>
    </row>
    <row r="95" spans="1:21" ht="66.75" customHeight="1" x14ac:dyDescent="0.25">
      <c r="A95" s="150"/>
      <c r="B95" s="149"/>
      <c r="C95" s="162" t="s">
        <v>150</v>
      </c>
      <c r="D95" s="156" t="s">
        <v>151</v>
      </c>
      <c r="E95" s="151" t="s">
        <v>19</v>
      </c>
      <c r="F95" s="110" t="s">
        <v>22</v>
      </c>
      <c r="G95" s="72">
        <v>4143</v>
      </c>
      <c r="H95" s="72">
        <v>4143</v>
      </c>
      <c r="I95" s="72">
        <v>4143</v>
      </c>
      <c r="J95" s="72">
        <v>4143</v>
      </c>
      <c r="K95" s="72">
        <v>4143</v>
      </c>
      <c r="L95" s="72">
        <v>4143</v>
      </c>
      <c r="M95" s="72">
        <v>4143</v>
      </c>
      <c r="N95" s="72">
        <v>4143</v>
      </c>
      <c r="O95" s="72">
        <v>4143</v>
      </c>
      <c r="P95" s="72">
        <v>4143</v>
      </c>
      <c r="Q95" s="72">
        <v>4143</v>
      </c>
      <c r="R95" s="72">
        <v>4143</v>
      </c>
      <c r="S95" s="154">
        <f t="shared" ref="S95" si="41">SUM(G96:R96)/SUM(G95:R95)</f>
        <v>0.60741008930726526</v>
      </c>
    </row>
    <row r="96" spans="1:21" ht="66.75" customHeight="1" x14ac:dyDescent="0.25">
      <c r="A96" s="150"/>
      <c r="B96" s="149"/>
      <c r="C96" s="162"/>
      <c r="D96" s="156"/>
      <c r="E96" s="151"/>
      <c r="F96" s="110" t="s">
        <v>23</v>
      </c>
      <c r="G96" s="82">
        <v>6389</v>
      </c>
      <c r="H96" s="82">
        <v>4276</v>
      </c>
      <c r="I96" s="82">
        <v>4764</v>
      </c>
      <c r="J96" s="138">
        <v>7053</v>
      </c>
      <c r="K96" s="138">
        <v>4356</v>
      </c>
      <c r="L96" s="138">
        <v>3360</v>
      </c>
      <c r="M96" s="138"/>
      <c r="N96" s="62"/>
      <c r="O96" s="62"/>
      <c r="P96" s="66"/>
      <c r="Q96" s="66"/>
      <c r="R96" s="66"/>
      <c r="S96" s="154"/>
    </row>
    <row r="97" spans="1:22" ht="60" customHeight="1" x14ac:dyDescent="0.25">
      <c r="A97" s="153">
        <v>1</v>
      </c>
      <c r="B97" s="151" t="s">
        <v>123</v>
      </c>
      <c r="C97" s="162" t="s">
        <v>152</v>
      </c>
      <c r="D97" s="156" t="s">
        <v>153</v>
      </c>
      <c r="E97" s="167" t="s">
        <v>19</v>
      </c>
      <c r="F97" s="110" t="s">
        <v>22</v>
      </c>
      <c r="G97" s="72">
        <v>6147</v>
      </c>
      <c r="H97" s="72">
        <v>6147</v>
      </c>
      <c r="I97" s="72">
        <v>6147</v>
      </c>
      <c r="J97" s="72">
        <v>6147</v>
      </c>
      <c r="K97" s="72">
        <v>6147</v>
      </c>
      <c r="L97" s="72">
        <v>6147</v>
      </c>
      <c r="M97" s="72">
        <v>6147</v>
      </c>
      <c r="N97" s="72">
        <v>6147</v>
      </c>
      <c r="O97" s="72">
        <v>6147</v>
      </c>
      <c r="P97" s="72">
        <v>6147</v>
      </c>
      <c r="Q97" s="72">
        <v>6147</v>
      </c>
      <c r="R97" s="72">
        <v>6147</v>
      </c>
      <c r="S97" s="154">
        <f t="shared" ref="S97" si="42">SUM(G98:R98)/SUM(G97:R97)</f>
        <v>0.46144460712542706</v>
      </c>
    </row>
    <row r="98" spans="1:22" ht="60.75" customHeight="1" x14ac:dyDescent="0.25">
      <c r="A98" s="153"/>
      <c r="B98" s="151"/>
      <c r="C98" s="162"/>
      <c r="D98" s="156"/>
      <c r="E98" s="167"/>
      <c r="F98" s="110" t="s">
        <v>23</v>
      </c>
      <c r="G98" s="82">
        <v>6157</v>
      </c>
      <c r="H98" s="82">
        <v>6162</v>
      </c>
      <c r="I98" s="82">
        <v>5902</v>
      </c>
      <c r="J98" s="138">
        <v>6108</v>
      </c>
      <c r="K98" s="138">
        <v>4790</v>
      </c>
      <c r="L98" s="138">
        <v>4919</v>
      </c>
      <c r="M98" s="62"/>
      <c r="N98" s="62"/>
      <c r="O98" s="62"/>
      <c r="P98" s="66"/>
      <c r="Q98" s="66"/>
      <c r="R98" s="66"/>
      <c r="S98" s="154"/>
    </row>
    <row r="99" spans="1:22" ht="61.5" customHeight="1" x14ac:dyDescent="0.25">
      <c r="A99" s="153"/>
      <c r="B99" s="151"/>
      <c r="C99" s="162" t="s">
        <v>154</v>
      </c>
      <c r="D99" s="156" t="s">
        <v>155</v>
      </c>
      <c r="E99" s="167" t="s">
        <v>19</v>
      </c>
      <c r="F99" s="110" t="s">
        <v>22</v>
      </c>
      <c r="G99" s="72">
        <v>3352</v>
      </c>
      <c r="H99" s="72">
        <v>3352</v>
      </c>
      <c r="I99" s="72">
        <v>3352</v>
      </c>
      <c r="J99" s="72">
        <v>3352</v>
      </c>
      <c r="K99" s="72">
        <v>3352</v>
      </c>
      <c r="L99" s="72">
        <v>3352</v>
      </c>
      <c r="M99" s="72">
        <v>3352</v>
      </c>
      <c r="N99" s="72">
        <v>3352</v>
      </c>
      <c r="O99" s="72">
        <v>3352</v>
      </c>
      <c r="P99" s="72">
        <v>3352</v>
      </c>
      <c r="Q99" s="72">
        <v>3352</v>
      </c>
      <c r="R99" s="72">
        <v>3352</v>
      </c>
      <c r="S99" s="154">
        <f t="shared" ref="S99" si="43">SUM(G100:R100)/SUM(G99:R99)</f>
        <v>0.45930290373906124</v>
      </c>
    </row>
    <row r="100" spans="1:22" ht="48.75" customHeight="1" x14ac:dyDescent="0.25">
      <c r="A100" s="153"/>
      <c r="B100" s="151"/>
      <c r="C100" s="162"/>
      <c r="D100" s="156"/>
      <c r="E100" s="167"/>
      <c r="F100" s="110" t="s">
        <v>23</v>
      </c>
      <c r="G100" s="112">
        <v>4207</v>
      </c>
      <c r="H100" s="112">
        <v>2773</v>
      </c>
      <c r="I100" s="112">
        <v>2940</v>
      </c>
      <c r="J100" s="141">
        <v>3004</v>
      </c>
      <c r="K100" s="141">
        <v>2773</v>
      </c>
      <c r="L100" s="141">
        <v>2778</v>
      </c>
      <c r="M100" s="68"/>
      <c r="N100" s="68"/>
      <c r="O100" s="68"/>
      <c r="P100" s="67"/>
      <c r="Q100" s="67"/>
      <c r="R100" s="67"/>
      <c r="S100" s="154"/>
    </row>
    <row r="101" spans="1:22" ht="48.75" customHeight="1" x14ac:dyDescent="0.25">
      <c r="A101" s="153"/>
      <c r="B101" s="151"/>
      <c r="C101" s="162" t="s">
        <v>156</v>
      </c>
      <c r="D101" s="156" t="s">
        <v>157</v>
      </c>
      <c r="E101" s="167" t="s">
        <v>19</v>
      </c>
      <c r="F101" s="110" t="s">
        <v>22</v>
      </c>
      <c r="G101" s="72">
        <v>1960</v>
      </c>
      <c r="H101" s="72">
        <v>1960</v>
      </c>
      <c r="I101" s="72">
        <v>1960</v>
      </c>
      <c r="J101" s="72">
        <v>1960</v>
      </c>
      <c r="K101" s="72">
        <v>1960</v>
      </c>
      <c r="L101" s="72">
        <v>1960</v>
      </c>
      <c r="M101" s="72">
        <v>1960</v>
      </c>
      <c r="N101" s="72">
        <v>1960</v>
      </c>
      <c r="O101" s="72">
        <v>1960</v>
      </c>
      <c r="P101" s="72">
        <v>1960</v>
      </c>
      <c r="Q101" s="72">
        <v>1960</v>
      </c>
      <c r="R101" s="72">
        <v>1960</v>
      </c>
      <c r="S101" s="154">
        <f t="shared" ref="S101" si="44">SUM(G102:R102)/SUM(G101:R101)</f>
        <v>0.57028061224489801</v>
      </c>
    </row>
    <row r="102" spans="1:22" ht="80.25" customHeight="1" x14ac:dyDescent="0.25">
      <c r="A102" s="153"/>
      <c r="B102" s="151"/>
      <c r="C102" s="162"/>
      <c r="D102" s="156"/>
      <c r="E102" s="167"/>
      <c r="F102" s="110" t="s">
        <v>23</v>
      </c>
      <c r="G102" s="82">
        <v>3263</v>
      </c>
      <c r="H102" s="82">
        <v>2255</v>
      </c>
      <c r="I102" s="82">
        <v>2081</v>
      </c>
      <c r="J102" s="140">
        <v>1981</v>
      </c>
      <c r="K102" s="140">
        <v>1966</v>
      </c>
      <c r="L102" s="140">
        <v>1867</v>
      </c>
      <c r="M102" s="62"/>
      <c r="N102" s="62"/>
      <c r="O102" s="62"/>
      <c r="P102" s="66"/>
      <c r="Q102" s="66"/>
      <c r="R102" s="66"/>
      <c r="S102" s="154"/>
      <c r="U102" s="22">
        <f>SUM(G101:R101)</f>
        <v>23520</v>
      </c>
    </row>
    <row r="103" spans="1:22" ht="70.5" customHeight="1" x14ac:dyDescent="0.25">
      <c r="A103" s="153"/>
      <c r="B103" s="151" t="s">
        <v>158</v>
      </c>
      <c r="C103" s="162" t="s">
        <v>159</v>
      </c>
      <c r="D103" s="156" t="s">
        <v>160</v>
      </c>
      <c r="E103" s="157" t="s">
        <v>16</v>
      </c>
      <c r="F103" s="110" t="s">
        <v>22</v>
      </c>
      <c r="G103" s="113">
        <v>45</v>
      </c>
      <c r="H103" s="113">
        <v>45</v>
      </c>
      <c r="I103" s="113">
        <v>45</v>
      </c>
      <c r="J103" s="113">
        <v>45</v>
      </c>
      <c r="K103" s="113">
        <v>45</v>
      </c>
      <c r="L103" s="113">
        <v>45</v>
      </c>
      <c r="M103" s="113">
        <v>45</v>
      </c>
      <c r="N103" s="113">
        <v>45</v>
      </c>
      <c r="O103" s="113">
        <v>45</v>
      </c>
      <c r="P103" s="113">
        <v>45</v>
      </c>
      <c r="Q103" s="113">
        <v>45</v>
      </c>
      <c r="R103" s="113">
        <v>45</v>
      </c>
      <c r="S103" s="154">
        <f t="shared" ref="S103" si="45">SUM(G104:R104)/SUM(G103:R103)</f>
        <v>0.4685185185185185</v>
      </c>
      <c r="T103" s="22">
        <f>SUM(T34:T88)</f>
        <v>78811</v>
      </c>
      <c r="U103" s="22">
        <f>SUM(U34:U88)</f>
        <v>169504</v>
      </c>
      <c r="V103" s="23">
        <f>T103/U103</f>
        <v>0.46495067962997921</v>
      </c>
    </row>
    <row r="104" spans="1:22" ht="70.5" customHeight="1" x14ac:dyDescent="0.25">
      <c r="A104" s="153"/>
      <c r="B104" s="151"/>
      <c r="C104" s="162"/>
      <c r="D104" s="156"/>
      <c r="E104" s="157"/>
      <c r="F104" s="110" t="s">
        <v>23</v>
      </c>
      <c r="G104" s="114">
        <v>42</v>
      </c>
      <c r="H104" s="114">
        <v>40</v>
      </c>
      <c r="I104" s="114">
        <v>46</v>
      </c>
      <c r="J104" s="142">
        <v>44</v>
      </c>
      <c r="K104" s="142">
        <v>39</v>
      </c>
      <c r="L104" s="143">
        <v>42</v>
      </c>
      <c r="M104" s="54"/>
      <c r="N104" s="54"/>
      <c r="O104" s="54"/>
      <c r="P104" s="55"/>
      <c r="Q104" s="55"/>
      <c r="R104" s="55"/>
      <c r="S104" s="154"/>
      <c r="U104" s="22"/>
    </row>
    <row r="105" spans="1:22" ht="60" customHeight="1" x14ac:dyDescent="0.25">
      <c r="A105" s="153"/>
      <c r="B105" s="151"/>
      <c r="C105" s="162" t="s">
        <v>161</v>
      </c>
      <c r="D105" s="156" t="s">
        <v>162</v>
      </c>
      <c r="E105" s="157" t="s">
        <v>16</v>
      </c>
      <c r="F105" s="110" t="s">
        <v>22</v>
      </c>
      <c r="G105" s="115">
        <v>35</v>
      </c>
      <c r="H105" s="115">
        <v>35</v>
      </c>
      <c r="I105" s="115">
        <v>35</v>
      </c>
      <c r="J105" s="115">
        <v>35</v>
      </c>
      <c r="K105" s="115">
        <v>35</v>
      </c>
      <c r="L105" s="115">
        <v>35</v>
      </c>
      <c r="M105" s="115">
        <v>35</v>
      </c>
      <c r="N105" s="115">
        <v>35</v>
      </c>
      <c r="O105" s="115">
        <v>35</v>
      </c>
      <c r="P105" s="115">
        <v>35</v>
      </c>
      <c r="Q105" s="115">
        <v>35</v>
      </c>
      <c r="R105" s="115">
        <v>35</v>
      </c>
      <c r="S105" s="154">
        <f t="shared" ref="S105" si="46">SUM(G106:R106)/SUM(G105:R105)</f>
        <v>0.4642857142857143</v>
      </c>
    </row>
    <row r="106" spans="1:22" ht="60" customHeight="1" x14ac:dyDescent="0.25">
      <c r="A106" s="153"/>
      <c r="B106" s="151"/>
      <c r="C106" s="162"/>
      <c r="D106" s="156"/>
      <c r="E106" s="157"/>
      <c r="F106" s="110" t="s">
        <v>23</v>
      </c>
      <c r="G106" s="116">
        <v>33</v>
      </c>
      <c r="H106" s="116">
        <v>31</v>
      </c>
      <c r="I106" s="116">
        <v>32</v>
      </c>
      <c r="J106" s="116">
        <v>32</v>
      </c>
      <c r="K106" s="116">
        <v>33</v>
      </c>
      <c r="L106" s="116">
        <v>34</v>
      </c>
      <c r="M106" s="56"/>
      <c r="N106" s="56"/>
      <c r="O106" s="56"/>
      <c r="P106" s="57"/>
      <c r="Q106" s="57"/>
      <c r="R106" s="57"/>
      <c r="S106" s="154"/>
    </row>
    <row r="107" spans="1:22" ht="60" customHeight="1" x14ac:dyDescent="0.25">
      <c r="A107" s="153"/>
      <c r="B107" s="151"/>
      <c r="C107" s="162" t="s">
        <v>163</v>
      </c>
      <c r="D107" s="156" t="s">
        <v>164</v>
      </c>
      <c r="E107" s="157" t="s">
        <v>46</v>
      </c>
      <c r="F107" s="110" t="s">
        <v>22</v>
      </c>
      <c r="G107" s="117">
        <v>10</v>
      </c>
      <c r="H107" s="117">
        <v>10</v>
      </c>
      <c r="I107" s="117">
        <v>10</v>
      </c>
      <c r="J107" s="117">
        <v>10</v>
      </c>
      <c r="K107" s="117">
        <v>10</v>
      </c>
      <c r="L107" s="117">
        <v>10</v>
      </c>
      <c r="M107" s="117">
        <v>10</v>
      </c>
      <c r="N107" s="117">
        <v>10</v>
      </c>
      <c r="O107" s="117">
        <v>10</v>
      </c>
      <c r="P107" s="117">
        <v>10</v>
      </c>
      <c r="Q107" s="117">
        <v>10</v>
      </c>
      <c r="R107" s="117">
        <v>10</v>
      </c>
      <c r="S107" s="154">
        <f t="shared" ref="S107" si="47">SUM(G108:R108)/SUM(G107:R107)</f>
        <v>0.38333333333333336</v>
      </c>
    </row>
    <row r="108" spans="1:22" ht="60" customHeight="1" x14ac:dyDescent="0.25">
      <c r="A108" s="153"/>
      <c r="B108" s="151"/>
      <c r="C108" s="162"/>
      <c r="D108" s="156"/>
      <c r="E108" s="157"/>
      <c r="F108" s="110" t="s">
        <v>23</v>
      </c>
      <c r="G108" s="118">
        <v>6</v>
      </c>
      <c r="H108" s="118">
        <v>8</v>
      </c>
      <c r="I108" s="118">
        <v>9</v>
      </c>
      <c r="J108" s="118">
        <v>8</v>
      </c>
      <c r="K108" s="118">
        <v>7</v>
      </c>
      <c r="L108" s="118">
        <v>8</v>
      </c>
      <c r="M108" s="58"/>
      <c r="N108" s="58"/>
      <c r="O108" s="58"/>
      <c r="P108" s="59"/>
      <c r="Q108" s="59"/>
      <c r="R108" s="59"/>
      <c r="S108" s="154"/>
    </row>
    <row r="109" spans="1:22" ht="60" customHeight="1" x14ac:dyDescent="0.25">
      <c r="A109" s="153"/>
      <c r="B109" s="151"/>
      <c r="C109" s="162" t="s">
        <v>165</v>
      </c>
      <c r="D109" s="156" t="s">
        <v>166</v>
      </c>
      <c r="E109" s="157" t="s">
        <v>14</v>
      </c>
      <c r="F109" s="110" t="s">
        <v>22</v>
      </c>
      <c r="G109" s="117">
        <v>625</v>
      </c>
      <c r="H109" s="117">
        <v>625</v>
      </c>
      <c r="I109" s="117">
        <v>625</v>
      </c>
      <c r="J109" s="117">
        <v>625</v>
      </c>
      <c r="K109" s="117">
        <v>625</v>
      </c>
      <c r="L109" s="117">
        <v>625</v>
      </c>
      <c r="M109" s="117">
        <v>625</v>
      </c>
      <c r="N109" s="117">
        <v>625</v>
      </c>
      <c r="O109" s="117">
        <v>625</v>
      </c>
      <c r="P109" s="117">
        <v>625</v>
      </c>
      <c r="Q109" s="117">
        <v>625</v>
      </c>
      <c r="R109" s="117">
        <v>625</v>
      </c>
      <c r="S109" s="154">
        <f t="shared" ref="S109" si="48">SUM(G110:R110)/SUM(G109:R109)</f>
        <v>0.5716</v>
      </c>
    </row>
    <row r="110" spans="1:22" ht="60" customHeight="1" x14ac:dyDescent="0.25">
      <c r="A110" s="153"/>
      <c r="B110" s="151"/>
      <c r="C110" s="162"/>
      <c r="D110" s="156"/>
      <c r="E110" s="157"/>
      <c r="F110" s="110" t="s">
        <v>23</v>
      </c>
      <c r="G110" s="118">
        <v>818</v>
      </c>
      <c r="H110" s="118">
        <v>766</v>
      </c>
      <c r="I110" s="118">
        <v>858</v>
      </c>
      <c r="J110" s="118">
        <v>607</v>
      </c>
      <c r="K110" s="118">
        <v>620</v>
      </c>
      <c r="L110" s="118">
        <v>618</v>
      </c>
      <c r="M110" s="58"/>
      <c r="N110" s="58"/>
      <c r="O110" s="58"/>
      <c r="P110" s="59"/>
      <c r="Q110" s="59"/>
      <c r="R110" s="59"/>
      <c r="S110" s="154"/>
    </row>
    <row r="111" spans="1:22" ht="60" customHeight="1" x14ac:dyDescent="0.25">
      <c r="A111" s="153"/>
      <c r="B111" s="151"/>
      <c r="C111" s="162" t="s">
        <v>168</v>
      </c>
      <c r="D111" s="156" t="s">
        <v>169</v>
      </c>
      <c r="E111" s="157" t="s">
        <v>167</v>
      </c>
      <c r="F111" s="110" t="s">
        <v>22</v>
      </c>
      <c r="G111" s="117">
        <v>4290</v>
      </c>
      <c r="H111" s="117">
        <v>4290</v>
      </c>
      <c r="I111" s="117">
        <v>4290</v>
      </c>
      <c r="J111" s="117">
        <v>4290</v>
      </c>
      <c r="K111" s="117">
        <v>4290</v>
      </c>
      <c r="L111" s="117">
        <v>4290</v>
      </c>
      <c r="M111" s="117">
        <v>4290</v>
      </c>
      <c r="N111" s="117">
        <v>4290</v>
      </c>
      <c r="O111" s="117">
        <v>4290</v>
      </c>
      <c r="P111" s="117">
        <v>4290</v>
      </c>
      <c r="Q111" s="117">
        <v>4290</v>
      </c>
      <c r="R111" s="117">
        <v>4290</v>
      </c>
      <c r="S111" s="154">
        <f t="shared" ref="S111" si="49">SUM(G112:R112)/SUM(G111:R111)</f>
        <v>0.49106449106449107</v>
      </c>
    </row>
    <row r="112" spans="1:22" ht="60" customHeight="1" x14ac:dyDescent="0.25">
      <c r="A112" s="153"/>
      <c r="B112" s="151"/>
      <c r="C112" s="162"/>
      <c r="D112" s="156"/>
      <c r="E112" s="157"/>
      <c r="F112" s="110" t="s">
        <v>23</v>
      </c>
      <c r="G112" s="118">
        <v>4180</v>
      </c>
      <c r="H112" s="118">
        <v>4100</v>
      </c>
      <c r="I112" s="118">
        <v>4250</v>
      </c>
      <c r="J112" s="118">
        <v>4300</v>
      </c>
      <c r="K112" s="118">
        <v>4200</v>
      </c>
      <c r="L112" s="118">
        <v>4250</v>
      </c>
      <c r="M112" s="60"/>
      <c r="N112" s="60"/>
      <c r="O112" s="60"/>
      <c r="P112" s="61"/>
      <c r="Q112" s="61"/>
      <c r="R112" s="61"/>
      <c r="S112" s="154"/>
    </row>
    <row r="113" spans="1:19" ht="60" customHeight="1" x14ac:dyDescent="0.25">
      <c r="A113" s="153"/>
      <c r="B113" s="151"/>
      <c r="C113" s="162" t="s">
        <v>170</v>
      </c>
      <c r="D113" s="156" t="s">
        <v>176</v>
      </c>
      <c r="E113" s="157" t="s">
        <v>13</v>
      </c>
      <c r="F113" s="110" t="s">
        <v>22</v>
      </c>
      <c r="G113" s="117">
        <v>115</v>
      </c>
      <c r="H113" s="117">
        <v>115</v>
      </c>
      <c r="I113" s="117">
        <v>115</v>
      </c>
      <c r="J113" s="117">
        <v>115</v>
      </c>
      <c r="K113" s="117">
        <v>115</v>
      </c>
      <c r="L113" s="117">
        <v>115</v>
      </c>
      <c r="M113" s="117">
        <v>115</v>
      </c>
      <c r="N113" s="117">
        <v>115</v>
      </c>
      <c r="O113" s="117">
        <v>115</v>
      </c>
      <c r="P113" s="117">
        <v>115</v>
      </c>
      <c r="Q113" s="117">
        <v>115</v>
      </c>
      <c r="R113" s="117">
        <v>115</v>
      </c>
      <c r="S113" s="154">
        <f t="shared" ref="S113" si="50">SUM(G114:R114)/SUM(G113:R113)</f>
        <v>0.54057971014492756</v>
      </c>
    </row>
    <row r="114" spans="1:19" ht="50.25" customHeight="1" x14ac:dyDescent="0.25">
      <c r="A114" s="153"/>
      <c r="B114" s="151"/>
      <c r="C114" s="162"/>
      <c r="D114" s="156"/>
      <c r="E114" s="157"/>
      <c r="F114" s="110" t="s">
        <v>23</v>
      </c>
      <c r="G114" s="118">
        <v>113</v>
      </c>
      <c r="H114" s="118">
        <v>137</v>
      </c>
      <c r="I114" s="118">
        <v>160</v>
      </c>
      <c r="J114" s="144">
        <v>114</v>
      </c>
      <c r="K114" s="144">
        <v>110</v>
      </c>
      <c r="L114" s="144">
        <v>112</v>
      </c>
      <c r="M114" s="60"/>
      <c r="N114" s="60"/>
      <c r="O114" s="60"/>
      <c r="P114" s="61"/>
      <c r="Q114" s="61"/>
      <c r="R114" s="61"/>
      <c r="S114" s="154"/>
    </row>
    <row r="115" spans="1:19" ht="60" customHeight="1" x14ac:dyDescent="0.25">
      <c r="A115" s="153">
        <v>1</v>
      </c>
      <c r="B115" s="152" t="s">
        <v>158</v>
      </c>
      <c r="C115" s="162" t="s">
        <v>171</v>
      </c>
      <c r="D115" s="156" t="s">
        <v>177</v>
      </c>
      <c r="E115" s="157" t="s">
        <v>17</v>
      </c>
      <c r="F115" s="110" t="s">
        <v>22</v>
      </c>
      <c r="G115" s="117">
        <v>55</v>
      </c>
      <c r="H115" s="117">
        <v>55</v>
      </c>
      <c r="I115" s="117">
        <v>55</v>
      </c>
      <c r="J115" s="117">
        <v>55</v>
      </c>
      <c r="K115" s="117">
        <v>55</v>
      </c>
      <c r="L115" s="117">
        <v>55</v>
      </c>
      <c r="M115" s="117">
        <v>55</v>
      </c>
      <c r="N115" s="117">
        <v>55</v>
      </c>
      <c r="O115" s="117">
        <v>55</v>
      </c>
      <c r="P115" s="117">
        <v>55</v>
      </c>
      <c r="Q115" s="117">
        <v>55</v>
      </c>
      <c r="R115" s="117">
        <v>55</v>
      </c>
      <c r="S115" s="154">
        <f t="shared" ref="S115" si="51">SUM(G116:R116)/SUM(G115:R115)</f>
        <v>0.47121212121212119</v>
      </c>
    </row>
    <row r="116" spans="1:19" ht="60" customHeight="1" x14ac:dyDescent="0.25">
      <c r="A116" s="153"/>
      <c r="B116" s="152"/>
      <c r="C116" s="162"/>
      <c r="D116" s="156"/>
      <c r="E116" s="157"/>
      <c r="F116" s="110" t="s">
        <v>23</v>
      </c>
      <c r="G116" s="118">
        <v>60</v>
      </c>
      <c r="H116" s="118">
        <v>52</v>
      </c>
      <c r="I116" s="118">
        <v>48</v>
      </c>
      <c r="J116" s="144">
        <v>54</v>
      </c>
      <c r="K116" s="144">
        <v>49</v>
      </c>
      <c r="L116" s="144">
        <v>48</v>
      </c>
      <c r="M116" s="144"/>
      <c r="N116" s="60"/>
      <c r="O116" s="60"/>
      <c r="P116" s="61"/>
      <c r="Q116" s="61"/>
      <c r="R116" s="61"/>
      <c r="S116" s="154"/>
    </row>
    <row r="117" spans="1:19" ht="60" customHeight="1" x14ac:dyDescent="0.25">
      <c r="A117" s="153"/>
      <c r="B117" s="152"/>
      <c r="C117" s="162" t="s">
        <v>172</v>
      </c>
      <c r="D117" s="156" t="s">
        <v>178</v>
      </c>
      <c r="E117" s="157" t="s">
        <v>14</v>
      </c>
      <c r="F117" s="110" t="s">
        <v>22</v>
      </c>
      <c r="G117" s="117">
        <v>185</v>
      </c>
      <c r="H117" s="117">
        <v>185</v>
      </c>
      <c r="I117" s="117">
        <v>185</v>
      </c>
      <c r="J117" s="117">
        <v>185</v>
      </c>
      <c r="K117" s="117">
        <v>185</v>
      </c>
      <c r="L117" s="117">
        <v>185</v>
      </c>
      <c r="M117" s="117">
        <v>185</v>
      </c>
      <c r="N117" s="117">
        <v>185</v>
      </c>
      <c r="O117" s="117">
        <v>185</v>
      </c>
      <c r="P117" s="117">
        <v>185</v>
      </c>
      <c r="Q117" s="117">
        <v>185</v>
      </c>
      <c r="R117" s="117">
        <v>185</v>
      </c>
      <c r="S117" s="154">
        <f t="shared" ref="S117" si="52">SUM(G118:R118)/SUM(G117:R117)</f>
        <v>0.38828828828828826</v>
      </c>
    </row>
    <row r="118" spans="1:19" ht="60" customHeight="1" x14ac:dyDescent="0.25">
      <c r="A118" s="153"/>
      <c r="B118" s="152"/>
      <c r="C118" s="162"/>
      <c r="D118" s="156"/>
      <c r="E118" s="157"/>
      <c r="F118" s="110" t="s">
        <v>23</v>
      </c>
      <c r="G118" s="118">
        <v>118</v>
      </c>
      <c r="H118" s="118">
        <v>150</v>
      </c>
      <c r="I118" s="118">
        <v>126</v>
      </c>
      <c r="J118" s="118">
        <v>129</v>
      </c>
      <c r="K118" s="118">
        <v>160</v>
      </c>
      <c r="L118" s="118">
        <v>179</v>
      </c>
      <c r="M118" s="60"/>
      <c r="N118" s="60"/>
      <c r="O118" s="60"/>
      <c r="P118" s="71"/>
      <c r="Q118" s="71"/>
      <c r="R118" s="71"/>
      <c r="S118" s="154"/>
    </row>
    <row r="119" spans="1:19" ht="60" customHeight="1" x14ac:dyDescent="0.25">
      <c r="A119" s="153"/>
      <c r="B119" s="152"/>
      <c r="C119" s="162" t="s">
        <v>173</v>
      </c>
      <c r="D119" s="156" t="s">
        <v>179</v>
      </c>
      <c r="E119" s="157" t="s">
        <v>19</v>
      </c>
      <c r="F119" s="110" t="s">
        <v>22</v>
      </c>
      <c r="G119" s="113">
        <v>35</v>
      </c>
      <c r="H119" s="113">
        <v>35</v>
      </c>
      <c r="I119" s="113">
        <v>35</v>
      </c>
      <c r="J119" s="113">
        <v>35</v>
      </c>
      <c r="K119" s="113">
        <v>35</v>
      </c>
      <c r="L119" s="113">
        <v>35</v>
      </c>
      <c r="M119" s="113">
        <v>35</v>
      </c>
      <c r="N119" s="113">
        <v>35</v>
      </c>
      <c r="O119" s="113">
        <v>35</v>
      </c>
      <c r="P119" s="113">
        <v>35</v>
      </c>
      <c r="Q119" s="113">
        <v>35</v>
      </c>
      <c r="R119" s="113">
        <v>35</v>
      </c>
      <c r="S119" s="154">
        <f t="shared" ref="S119" si="53">SUM(G120:R120)/SUM(G119:R119)</f>
        <v>0.47380952380952379</v>
      </c>
    </row>
    <row r="120" spans="1:19" ht="32.25" customHeight="1" x14ac:dyDescent="0.25">
      <c r="A120" s="153"/>
      <c r="B120" s="152"/>
      <c r="C120" s="162"/>
      <c r="D120" s="156"/>
      <c r="E120" s="157"/>
      <c r="F120" s="110" t="s">
        <v>23</v>
      </c>
      <c r="G120" s="114">
        <v>32</v>
      </c>
      <c r="H120" s="114">
        <v>33</v>
      </c>
      <c r="I120" s="114">
        <v>33</v>
      </c>
      <c r="J120" s="143">
        <v>34</v>
      </c>
      <c r="K120" s="143">
        <v>33</v>
      </c>
      <c r="L120" s="143">
        <v>34</v>
      </c>
      <c r="M120" s="69"/>
      <c r="N120" s="69"/>
      <c r="O120" s="69"/>
      <c r="P120" s="55"/>
      <c r="Q120" s="55"/>
      <c r="R120" s="55"/>
      <c r="S120" s="154"/>
    </row>
    <row r="121" spans="1:19" ht="42.75" customHeight="1" x14ac:dyDescent="0.25">
      <c r="A121" s="153"/>
      <c r="B121" s="152"/>
      <c r="C121" s="162" t="s">
        <v>174</v>
      </c>
      <c r="D121" s="156" t="s">
        <v>180</v>
      </c>
      <c r="E121" s="157" t="s">
        <v>181</v>
      </c>
      <c r="F121" s="110" t="s">
        <v>22</v>
      </c>
      <c r="G121" s="113">
        <v>137</v>
      </c>
      <c r="H121" s="113">
        <v>137</v>
      </c>
      <c r="I121" s="113">
        <v>137</v>
      </c>
      <c r="J121" s="113">
        <v>137</v>
      </c>
      <c r="K121" s="113">
        <v>137</v>
      </c>
      <c r="L121" s="113">
        <v>137</v>
      </c>
      <c r="M121" s="113">
        <v>137</v>
      </c>
      <c r="N121" s="113">
        <v>137</v>
      </c>
      <c r="O121" s="113">
        <v>137</v>
      </c>
      <c r="P121" s="113">
        <v>137</v>
      </c>
      <c r="Q121" s="113">
        <v>137</v>
      </c>
      <c r="R121" s="113">
        <v>137</v>
      </c>
      <c r="S121" s="154">
        <f t="shared" ref="S121" si="54">SUM(G122:R122)/SUM(G121:R121)</f>
        <v>0.47201946472019463</v>
      </c>
    </row>
    <row r="122" spans="1:19" ht="60" customHeight="1" x14ac:dyDescent="0.25">
      <c r="A122" s="153"/>
      <c r="B122" s="152"/>
      <c r="C122" s="162"/>
      <c r="D122" s="156"/>
      <c r="E122" s="157"/>
      <c r="F122" s="110" t="s">
        <v>23</v>
      </c>
      <c r="G122" s="119">
        <v>125</v>
      </c>
      <c r="H122" s="119">
        <v>130</v>
      </c>
      <c r="I122" s="116">
        <v>128</v>
      </c>
      <c r="J122" s="116">
        <v>135</v>
      </c>
      <c r="K122" s="116">
        <v>125</v>
      </c>
      <c r="L122" s="116">
        <v>133</v>
      </c>
      <c r="M122" s="57"/>
      <c r="N122" s="57"/>
      <c r="O122" s="57"/>
      <c r="P122" s="57"/>
      <c r="Q122" s="57"/>
      <c r="R122" s="57"/>
      <c r="S122" s="154"/>
    </row>
    <row r="123" spans="1:19" ht="60" customHeight="1" x14ac:dyDescent="0.25">
      <c r="A123" s="153"/>
      <c r="B123" s="152"/>
      <c r="C123" s="162" t="s">
        <v>175</v>
      </c>
      <c r="D123" s="156" t="s">
        <v>182</v>
      </c>
      <c r="E123" s="157" t="s">
        <v>14</v>
      </c>
      <c r="F123" s="110" t="s">
        <v>22</v>
      </c>
      <c r="G123" s="113">
        <v>80</v>
      </c>
      <c r="H123" s="113">
        <v>80</v>
      </c>
      <c r="I123" s="113">
        <v>80</v>
      </c>
      <c r="J123" s="113">
        <v>80</v>
      </c>
      <c r="K123" s="113">
        <v>80</v>
      </c>
      <c r="L123" s="113">
        <v>80</v>
      </c>
      <c r="M123" s="113">
        <v>80</v>
      </c>
      <c r="N123" s="113">
        <v>80</v>
      </c>
      <c r="O123" s="113">
        <v>80</v>
      </c>
      <c r="P123" s="113">
        <v>80</v>
      </c>
      <c r="Q123" s="113">
        <v>80</v>
      </c>
      <c r="R123" s="113">
        <v>80</v>
      </c>
      <c r="S123" s="154">
        <f t="shared" ref="S123" si="55">SUM(G124:R124)/SUM(G123:R123)</f>
        <v>0.55833333333333335</v>
      </c>
    </row>
    <row r="124" spans="1:19" ht="60" customHeight="1" x14ac:dyDescent="0.25">
      <c r="A124" s="153"/>
      <c r="B124" s="152"/>
      <c r="C124" s="162"/>
      <c r="D124" s="156"/>
      <c r="E124" s="157"/>
      <c r="F124" s="110" t="s">
        <v>23</v>
      </c>
      <c r="G124" s="120">
        <v>73</v>
      </c>
      <c r="H124" s="120">
        <v>75</v>
      </c>
      <c r="I124" s="114">
        <v>137</v>
      </c>
      <c r="J124" s="114">
        <v>95</v>
      </c>
      <c r="K124" s="114">
        <v>77</v>
      </c>
      <c r="L124" s="114">
        <v>79</v>
      </c>
      <c r="M124" s="69"/>
      <c r="N124" s="69"/>
      <c r="O124" s="69"/>
      <c r="P124" s="55"/>
      <c r="Q124" s="55"/>
      <c r="R124" s="55"/>
      <c r="S124" s="154"/>
    </row>
    <row r="125" spans="1:19" ht="60" customHeight="1" x14ac:dyDescent="0.25">
      <c r="A125" s="153"/>
      <c r="B125" s="152" t="s">
        <v>184</v>
      </c>
      <c r="C125" s="162" t="s">
        <v>183</v>
      </c>
      <c r="D125" s="156" t="s">
        <v>33</v>
      </c>
      <c r="E125" s="157" t="s">
        <v>19</v>
      </c>
      <c r="F125" s="110" t="s">
        <v>22</v>
      </c>
      <c r="G125" s="121">
        <v>21</v>
      </c>
      <c r="H125" s="121">
        <v>21</v>
      </c>
      <c r="I125" s="121">
        <v>21</v>
      </c>
      <c r="J125" s="121">
        <v>21</v>
      </c>
      <c r="K125" s="121">
        <v>21</v>
      </c>
      <c r="L125" s="121">
        <v>21</v>
      </c>
      <c r="M125" s="121">
        <v>21</v>
      </c>
      <c r="N125" s="121">
        <v>21</v>
      </c>
      <c r="O125" s="121">
        <v>21</v>
      </c>
      <c r="P125" s="121">
        <v>21</v>
      </c>
      <c r="Q125" s="121">
        <v>21</v>
      </c>
      <c r="R125" s="121">
        <v>21</v>
      </c>
      <c r="S125" s="154">
        <f t="shared" ref="S125" si="56">SUM(G126:R126)/SUM(G125:R125)</f>
        <v>0.52380952380952384</v>
      </c>
    </row>
    <row r="126" spans="1:19" ht="60" customHeight="1" x14ac:dyDescent="0.25">
      <c r="A126" s="153"/>
      <c r="B126" s="152"/>
      <c r="C126" s="162"/>
      <c r="D126" s="156"/>
      <c r="E126" s="157"/>
      <c r="F126" s="110" t="s">
        <v>23</v>
      </c>
      <c r="G126" s="127">
        <v>22</v>
      </c>
      <c r="H126" s="127">
        <v>20</v>
      </c>
      <c r="I126" s="127">
        <v>23</v>
      </c>
      <c r="J126" s="122">
        <v>22</v>
      </c>
      <c r="K126" s="122">
        <v>23</v>
      </c>
      <c r="L126" s="122">
        <v>22</v>
      </c>
      <c r="M126" s="123"/>
      <c r="N126" s="123"/>
      <c r="O126" s="123"/>
      <c r="P126" s="124"/>
      <c r="Q126" s="124"/>
      <c r="R126" s="124"/>
      <c r="S126" s="154"/>
    </row>
    <row r="127" spans="1:19" ht="60" customHeight="1" x14ac:dyDescent="0.25">
      <c r="A127" s="153"/>
      <c r="B127" s="152"/>
      <c r="C127" s="162" t="s">
        <v>185</v>
      </c>
      <c r="D127" s="156" t="s">
        <v>34</v>
      </c>
      <c r="E127" s="157" t="s">
        <v>187</v>
      </c>
      <c r="F127" s="110" t="s">
        <v>22</v>
      </c>
      <c r="G127" s="121">
        <v>12</v>
      </c>
      <c r="H127" s="121">
        <v>12</v>
      </c>
      <c r="I127" s="121">
        <v>12</v>
      </c>
      <c r="J127" s="121">
        <v>12</v>
      </c>
      <c r="K127" s="121">
        <v>12</v>
      </c>
      <c r="L127" s="121">
        <v>12</v>
      </c>
      <c r="M127" s="121">
        <v>12</v>
      </c>
      <c r="N127" s="121">
        <v>12</v>
      </c>
      <c r="O127" s="121">
        <v>12</v>
      </c>
      <c r="P127" s="121">
        <v>12</v>
      </c>
      <c r="Q127" s="121">
        <v>12</v>
      </c>
      <c r="R127" s="121">
        <v>12</v>
      </c>
      <c r="S127" s="154">
        <f t="shared" ref="S127" si="57">SUM(G128:R128)/SUM(G127:R127)</f>
        <v>0.52083333333333337</v>
      </c>
    </row>
    <row r="128" spans="1:19" ht="60" customHeight="1" x14ac:dyDescent="0.25">
      <c r="A128" s="153"/>
      <c r="B128" s="152"/>
      <c r="C128" s="162"/>
      <c r="D128" s="156"/>
      <c r="E128" s="157"/>
      <c r="F128" s="110" t="s">
        <v>23</v>
      </c>
      <c r="G128" s="127">
        <v>13</v>
      </c>
      <c r="H128" s="127">
        <v>13</v>
      </c>
      <c r="I128" s="127">
        <v>13</v>
      </c>
      <c r="J128" s="127">
        <v>14</v>
      </c>
      <c r="K128" s="127">
        <v>11</v>
      </c>
      <c r="L128" s="127">
        <v>11</v>
      </c>
      <c r="M128" s="125"/>
      <c r="N128" s="125"/>
      <c r="O128" s="125"/>
      <c r="P128" s="82"/>
      <c r="Q128" s="82"/>
      <c r="R128" s="82"/>
      <c r="S128" s="154"/>
    </row>
    <row r="129" spans="1:19" ht="60" customHeight="1" x14ac:dyDescent="0.25">
      <c r="A129" s="153"/>
      <c r="B129" s="152"/>
      <c r="C129" s="162" t="s">
        <v>186</v>
      </c>
      <c r="D129" s="156" t="s">
        <v>35</v>
      </c>
      <c r="E129" s="157" t="s">
        <v>188</v>
      </c>
      <c r="F129" s="110" t="s">
        <v>22</v>
      </c>
      <c r="G129" s="121">
        <v>16</v>
      </c>
      <c r="H129" s="121">
        <v>16</v>
      </c>
      <c r="I129" s="121">
        <v>16</v>
      </c>
      <c r="J129" s="121">
        <v>16</v>
      </c>
      <c r="K129" s="121">
        <v>16</v>
      </c>
      <c r="L129" s="121">
        <v>16</v>
      </c>
      <c r="M129" s="121">
        <v>16</v>
      </c>
      <c r="N129" s="121">
        <v>16</v>
      </c>
      <c r="O129" s="121">
        <v>16</v>
      </c>
      <c r="P129" s="121">
        <v>16</v>
      </c>
      <c r="Q129" s="121">
        <v>16</v>
      </c>
      <c r="R129" s="121">
        <v>16</v>
      </c>
      <c r="S129" s="154">
        <f t="shared" ref="S129" si="58">SUM(G130:R130)/SUM(G129:R129)</f>
        <v>0.53125</v>
      </c>
    </row>
    <row r="130" spans="1:19" ht="60" customHeight="1" x14ac:dyDescent="0.25">
      <c r="A130" s="153"/>
      <c r="B130" s="152"/>
      <c r="C130" s="162"/>
      <c r="D130" s="156"/>
      <c r="E130" s="157"/>
      <c r="F130" s="110" t="s">
        <v>23</v>
      </c>
      <c r="G130" s="122">
        <v>16</v>
      </c>
      <c r="H130" s="122">
        <v>17</v>
      </c>
      <c r="I130" s="122">
        <v>16</v>
      </c>
      <c r="J130" s="145">
        <v>17</v>
      </c>
      <c r="K130" s="122">
        <v>18</v>
      </c>
      <c r="L130" s="145">
        <v>18</v>
      </c>
      <c r="M130" s="126"/>
      <c r="N130" s="126"/>
      <c r="O130" s="126"/>
      <c r="P130" s="112"/>
      <c r="Q130" s="112"/>
      <c r="R130" s="112"/>
      <c r="S130" s="154"/>
    </row>
    <row r="131" spans="1:19" ht="60" customHeight="1" x14ac:dyDescent="0.25">
      <c r="A131" s="153">
        <v>1</v>
      </c>
      <c r="B131" s="152" t="s">
        <v>184</v>
      </c>
      <c r="C131" s="162" t="s">
        <v>189</v>
      </c>
      <c r="D131" s="156" t="s">
        <v>36</v>
      </c>
      <c r="E131" s="157" t="s">
        <v>50</v>
      </c>
      <c r="F131" s="110" t="s">
        <v>22</v>
      </c>
      <c r="G131" s="121">
        <v>10</v>
      </c>
      <c r="H131" s="121">
        <v>10</v>
      </c>
      <c r="I131" s="121">
        <v>10</v>
      </c>
      <c r="J131" s="121">
        <v>10</v>
      </c>
      <c r="K131" s="121">
        <v>10</v>
      </c>
      <c r="L131" s="121">
        <v>10</v>
      </c>
      <c r="M131" s="121">
        <v>10</v>
      </c>
      <c r="N131" s="121">
        <v>10</v>
      </c>
      <c r="O131" s="121">
        <v>10</v>
      </c>
      <c r="P131" s="121">
        <v>10</v>
      </c>
      <c r="Q131" s="121">
        <v>10</v>
      </c>
      <c r="R131" s="121">
        <v>10</v>
      </c>
      <c r="S131" s="154">
        <f t="shared" ref="S131" si="59">SUM(G132:R132)/SUM(G131:R131)</f>
        <v>0.53333333333333333</v>
      </c>
    </row>
    <row r="132" spans="1:19" ht="72" customHeight="1" x14ac:dyDescent="0.25">
      <c r="A132" s="153"/>
      <c r="B132" s="152"/>
      <c r="C132" s="162"/>
      <c r="D132" s="156"/>
      <c r="E132" s="157"/>
      <c r="F132" s="110" t="s">
        <v>23</v>
      </c>
      <c r="G132" s="122">
        <v>9</v>
      </c>
      <c r="H132" s="122">
        <v>11</v>
      </c>
      <c r="I132" s="122">
        <v>10</v>
      </c>
      <c r="J132" s="122">
        <v>11</v>
      </c>
      <c r="K132" s="122">
        <v>11</v>
      </c>
      <c r="L132" s="122">
        <v>12</v>
      </c>
      <c r="M132" s="125"/>
      <c r="N132" s="125"/>
      <c r="O132" s="125"/>
      <c r="P132" s="82"/>
      <c r="Q132" s="82"/>
      <c r="R132" s="82"/>
      <c r="S132" s="154"/>
    </row>
    <row r="133" spans="1:19" ht="51" customHeight="1" x14ac:dyDescent="0.25">
      <c r="A133" s="153"/>
      <c r="B133" s="152"/>
      <c r="C133" s="160" t="s">
        <v>190</v>
      </c>
      <c r="D133" s="156" t="s">
        <v>191</v>
      </c>
      <c r="E133" s="149" t="s">
        <v>18</v>
      </c>
      <c r="F133" s="110" t="s">
        <v>22</v>
      </c>
      <c r="G133" s="121">
        <v>5</v>
      </c>
      <c r="H133" s="121">
        <v>5</v>
      </c>
      <c r="I133" s="121">
        <v>5</v>
      </c>
      <c r="J133" s="121">
        <v>6</v>
      </c>
      <c r="K133" s="121">
        <v>5</v>
      </c>
      <c r="L133" s="121">
        <v>5</v>
      </c>
      <c r="M133" s="121">
        <v>5</v>
      </c>
      <c r="N133" s="121">
        <v>5</v>
      </c>
      <c r="O133" s="121">
        <v>5</v>
      </c>
      <c r="P133" s="121">
        <v>5</v>
      </c>
      <c r="Q133" s="121">
        <v>5</v>
      </c>
      <c r="R133" s="121">
        <v>5</v>
      </c>
      <c r="S133" s="154">
        <f t="shared" ref="S133" si="60">SUM(G134:R134)/SUM(G133:R133)</f>
        <v>0.55737704918032782</v>
      </c>
    </row>
    <row r="134" spans="1:19" ht="51" customHeight="1" x14ac:dyDescent="0.25">
      <c r="A134" s="153"/>
      <c r="B134" s="152"/>
      <c r="C134" s="160"/>
      <c r="D134" s="156"/>
      <c r="E134" s="149"/>
      <c r="F134" s="110" t="s">
        <v>23</v>
      </c>
      <c r="G134" s="122">
        <v>6</v>
      </c>
      <c r="H134" s="122">
        <v>5</v>
      </c>
      <c r="I134" s="122">
        <v>5</v>
      </c>
      <c r="J134" s="127">
        <v>7</v>
      </c>
      <c r="K134" s="127">
        <v>6</v>
      </c>
      <c r="L134" s="127">
        <v>5</v>
      </c>
      <c r="M134" s="127"/>
      <c r="N134" s="128"/>
      <c r="O134" s="128"/>
      <c r="P134" s="129"/>
      <c r="Q134" s="129"/>
      <c r="R134" s="129"/>
      <c r="S134" s="154"/>
    </row>
    <row r="135" spans="1:19" ht="50.1" customHeight="1" x14ac:dyDescent="0.25">
      <c r="A135" s="153"/>
      <c r="B135" s="152"/>
      <c r="C135" s="160" t="s">
        <v>192</v>
      </c>
      <c r="D135" s="156" t="s">
        <v>37</v>
      </c>
      <c r="E135" s="149" t="s">
        <v>18</v>
      </c>
      <c r="F135" s="110" t="s">
        <v>22</v>
      </c>
      <c r="G135" s="121">
        <v>20</v>
      </c>
      <c r="H135" s="121">
        <v>20</v>
      </c>
      <c r="I135" s="121">
        <v>20</v>
      </c>
      <c r="J135" s="121">
        <v>20</v>
      </c>
      <c r="K135" s="121">
        <v>20</v>
      </c>
      <c r="L135" s="121">
        <v>20</v>
      </c>
      <c r="M135" s="121">
        <v>20</v>
      </c>
      <c r="N135" s="121">
        <v>20</v>
      </c>
      <c r="O135" s="121">
        <v>20</v>
      </c>
      <c r="P135" s="121">
        <v>20</v>
      </c>
      <c r="Q135" s="121">
        <v>20</v>
      </c>
      <c r="R135" s="121">
        <v>20</v>
      </c>
      <c r="S135" s="154">
        <f t="shared" ref="S135" si="61">SUM(G136:R136)/SUM(G135:R135)</f>
        <v>0.54583333333333328</v>
      </c>
    </row>
    <row r="136" spans="1:19" ht="63" customHeight="1" x14ac:dyDescent="0.25">
      <c r="A136" s="153"/>
      <c r="B136" s="152"/>
      <c r="C136" s="160"/>
      <c r="D136" s="156"/>
      <c r="E136" s="149"/>
      <c r="F136" s="110" t="s">
        <v>23</v>
      </c>
      <c r="G136" s="122">
        <v>22</v>
      </c>
      <c r="H136" s="122">
        <v>20</v>
      </c>
      <c r="I136" s="122">
        <v>24</v>
      </c>
      <c r="J136" s="127">
        <v>22</v>
      </c>
      <c r="K136" s="127">
        <v>21</v>
      </c>
      <c r="L136" s="127">
        <v>22</v>
      </c>
      <c r="M136" s="127"/>
      <c r="N136" s="127"/>
      <c r="O136" s="127"/>
      <c r="P136" s="122"/>
      <c r="Q136" s="122"/>
      <c r="R136" s="122"/>
      <c r="S136" s="154"/>
    </row>
    <row r="137" spans="1:19" ht="59.25" customHeight="1" x14ac:dyDescent="0.25">
      <c r="A137" s="153"/>
      <c r="B137" s="152"/>
      <c r="C137" s="160" t="s">
        <v>56</v>
      </c>
      <c r="D137" s="156" t="s">
        <v>193</v>
      </c>
      <c r="E137" s="156" t="s">
        <v>18</v>
      </c>
      <c r="F137" s="110" t="s">
        <v>22</v>
      </c>
      <c r="G137" s="121">
        <v>22</v>
      </c>
      <c r="H137" s="121">
        <v>22</v>
      </c>
      <c r="I137" s="121">
        <v>22</v>
      </c>
      <c r="J137" s="121">
        <v>22</v>
      </c>
      <c r="K137" s="121">
        <v>22</v>
      </c>
      <c r="L137" s="121">
        <v>22</v>
      </c>
      <c r="M137" s="121">
        <v>22</v>
      </c>
      <c r="N137" s="121">
        <v>22</v>
      </c>
      <c r="O137" s="121">
        <v>22</v>
      </c>
      <c r="P137" s="121">
        <v>22</v>
      </c>
      <c r="Q137" s="121">
        <v>22</v>
      </c>
      <c r="R137" s="121">
        <v>22</v>
      </c>
      <c r="S137" s="154">
        <f t="shared" ref="S137" si="62">SUM(G138:R138)/SUM(G137:R137)</f>
        <v>0.48863636363636365</v>
      </c>
    </row>
    <row r="138" spans="1:19" ht="50.1" customHeight="1" x14ac:dyDescent="0.25">
      <c r="A138" s="153"/>
      <c r="B138" s="152"/>
      <c r="C138" s="160"/>
      <c r="D138" s="156"/>
      <c r="E138" s="156"/>
      <c r="F138" s="110" t="s">
        <v>23</v>
      </c>
      <c r="G138" s="122">
        <v>26</v>
      </c>
      <c r="H138" s="122">
        <v>20</v>
      </c>
      <c r="I138" s="122">
        <v>21</v>
      </c>
      <c r="J138" s="122">
        <v>20</v>
      </c>
      <c r="K138" s="122">
        <v>20</v>
      </c>
      <c r="L138" s="122">
        <v>22</v>
      </c>
      <c r="M138" s="127"/>
      <c r="N138" s="127"/>
      <c r="O138" s="127"/>
      <c r="P138" s="122"/>
      <c r="Q138" s="122"/>
      <c r="R138" s="122"/>
      <c r="S138" s="154"/>
    </row>
    <row r="139" spans="1:19" ht="50.1" customHeight="1" x14ac:dyDescent="0.25">
      <c r="A139" s="153"/>
      <c r="B139" s="152"/>
      <c r="C139" s="160" t="s">
        <v>194</v>
      </c>
      <c r="D139" s="156" t="s">
        <v>195</v>
      </c>
      <c r="E139" s="156" t="s">
        <v>18</v>
      </c>
      <c r="F139" s="110" t="s">
        <v>22</v>
      </c>
      <c r="G139" s="121">
        <v>10</v>
      </c>
      <c r="H139" s="121">
        <v>10</v>
      </c>
      <c r="I139" s="121">
        <v>10</v>
      </c>
      <c r="J139" s="121">
        <v>10</v>
      </c>
      <c r="K139" s="121">
        <v>10</v>
      </c>
      <c r="L139" s="121">
        <v>10</v>
      </c>
      <c r="M139" s="121">
        <v>10</v>
      </c>
      <c r="N139" s="121">
        <v>10</v>
      </c>
      <c r="O139" s="121">
        <v>10</v>
      </c>
      <c r="P139" s="121">
        <v>10</v>
      </c>
      <c r="Q139" s="121">
        <v>10</v>
      </c>
      <c r="R139" s="121">
        <v>10</v>
      </c>
      <c r="S139" s="154">
        <f t="shared" ref="S139" si="63">SUM(G140:R140)/SUM(G139:R139)</f>
        <v>0.52500000000000002</v>
      </c>
    </row>
    <row r="140" spans="1:19" ht="50.1" customHeight="1" x14ac:dyDescent="0.25">
      <c r="A140" s="153"/>
      <c r="B140" s="152"/>
      <c r="C140" s="160"/>
      <c r="D140" s="156"/>
      <c r="E140" s="156"/>
      <c r="F140" s="110" t="s">
        <v>23</v>
      </c>
      <c r="G140" s="122">
        <v>11</v>
      </c>
      <c r="H140" s="122">
        <v>11</v>
      </c>
      <c r="I140" s="122">
        <v>9</v>
      </c>
      <c r="J140" s="122">
        <v>11</v>
      </c>
      <c r="K140" s="122">
        <v>10</v>
      </c>
      <c r="L140" s="122">
        <v>11</v>
      </c>
      <c r="M140" s="118"/>
      <c r="N140" s="118"/>
      <c r="O140" s="118"/>
      <c r="P140" s="130"/>
      <c r="Q140" s="130"/>
      <c r="R140" s="130"/>
      <c r="S140" s="154"/>
    </row>
    <row r="141" spans="1:19" ht="50.1" customHeight="1" x14ac:dyDescent="0.25">
      <c r="A141" s="153"/>
      <c r="B141" s="152"/>
      <c r="C141" s="161" t="s">
        <v>196</v>
      </c>
      <c r="D141" s="156" t="s">
        <v>197</v>
      </c>
      <c r="E141" s="149" t="s">
        <v>51</v>
      </c>
      <c r="F141" s="110" t="s">
        <v>22</v>
      </c>
      <c r="G141" s="121">
        <v>2</v>
      </c>
      <c r="H141" s="121">
        <v>2</v>
      </c>
      <c r="I141" s="121">
        <v>8</v>
      </c>
      <c r="J141" s="121">
        <v>1</v>
      </c>
      <c r="K141" s="121">
        <v>2</v>
      </c>
      <c r="L141" s="121">
        <v>0</v>
      </c>
      <c r="M141" s="121">
        <v>2</v>
      </c>
      <c r="N141" s="121">
        <v>1</v>
      </c>
      <c r="O141" s="121">
        <v>8</v>
      </c>
      <c r="P141" s="121">
        <v>0</v>
      </c>
      <c r="Q141" s="121">
        <v>1</v>
      </c>
      <c r="R141" s="121">
        <v>0</v>
      </c>
      <c r="S141" s="154">
        <f>SUM(G142:R142)/SUM(G141:R141)</f>
        <v>0.55555555555555558</v>
      </c>
    </row>
    <row r="142" spans="1:19" ht="57" customHeight="1" x14ac:dyDescent="0.25">
      <c r="A142" s="153"/>
      <c r="B142" s="152"/>
      <c r="C142" s="161"/>
      <c r="D142" s="156"/>
      <c r="E142" s="149"/>
      <c r="F142" s="110" t="s">
        <v>23</v>
      </c>
      <c r="G142" s="122">
        <v>2</v>
      </c>
      <c r="H142" s="122">
        <v>2</v>
      </c>
      <c r="I142" s="122">
        <v>8</v>
      </c>
      <c r="J142" s="127">
        <v>1</v>
      </c>
      <c r="K142" s="127">
        <v>2</v>
      </c>
      <c r="L142" s="127">
        <v>0</v>
      </c>
      <c r="M142" s="127"/>
      <c r="N142" s="127"/>
      <c r="O142" s="127"/>
      <c r="P142" s="122"/>
      <c r="Q142" s="122"/>
      <c r="R142" s="122"/>
      <c r="S142" s="154"/>
    </row>
    <row r="143" spans="1:19" ht="53.25" customHeight="1" x14ac:dyDescent="0.25">
      <c r="A143" s="153"/>
      <c r="B143" s="152"/>
      <c r="C143" s="161" t="s">
        <v>198</v>
      </c>
      <c r="D143" s="156" t="s">
        <v>38</v>
      </c>
      <c r="E143" s="149" t="s">
        <v>32</v>
      </c>
      <c r="F143" s="110" t="s">
        <v>22</v>
      </c>
      <c r="G143" s="121">
        <v>35</v>
      </c>
      <c r="H143" s="121">
        <v>31</v>
      </c>
      <c r="I143" s="121">
        <v>35</v>
      </c>
      <c r="J143" s="121">
        <v>33</v>
      </c>
      <c r="K143" s="121">
        <v>35</v>
      </c>
      <c r="L143" s="121">
        <v>33</v>
      </c>
      <c r="M143" s="121">
        <v>35</v>
      </c>
      <c r="N143" s="121">
        <v>34</v>
      </c>
      <c r="O143" s="121">
        <v>34</v>
      </c>
      <c r="P143" s="121">
        <v>34</v>
      </c>
      <c r="Q143" s="121">
        <v>34</v>
      </c>
      <c r="R143" s="121">
        <v>34</v>
      </c>
      <c r="S143" s="154">
        <f>SUM(G144:R144)/SUM(G143:R143)</f>
        <v>0.49631449631449631</v>
      </c>
    </row>
    <row r="144" spans="1:19" ht="50.1" customHeight="1" x14ac:dyDescent="0.25">
      <c r="A144" s="153"/>
      <c r="B144" s="152"/>
      <c r="C144" s="161"/>
      <c r="D144" s="156"/>
      <c r="E144" s="149"/>
      <c r="F144" s="110" t="s">
        <v>23</v>
      </c>
      <c r="G144" s="93">
        <v>35</v>
      </c>
      <c r="H144" s="93">
        <v>31</v>
      </c>
      <c r="I144" s="84">
        <v>35</v>
      </c>
      <c r="J144" s="122">
        <v>33</v>
      </c>
      <c r="K144" s="122">
        <v>35</v>
      </c>
      <c r="L144" s="122">
        <v>33</v>
      </c>
      <c r="M144" s="127"/>
      <c r="N144" s="128"/>
      <c r="O144" s="128"/>
      <c r="P144" s="129"/>
      <c r="Q144" s="129"/>
      <c r="R144" s="129"/>
      <c r="S144" s="154"/>
    </row>
    <row r="145" spans="1:19" ht="45.75" customHeight="1" x14ac:dyDescent="0.25">
      <c r="A145" s="38"/>
      <c r="B145" s="36"/>
      <c r="C145" s="39"/>
      <c r="D145" s="33"/>
      <c r="E145" s="34"/>
      <c r="F145" s="40"/>
      <c r="G145" s="41"/>
      <c r="H145" s="41"/>
      <c r="I145" s="41"/>
      <c r="J145" s="42"/>
      <c r="K145" s="42"/>
      <c r="L145" s="42"/>
      <c r="M145" s="43"/>
      <c r="N145" s="44"/>
      <c r="O145" s="44"/>
      <c r="P145" s="45"/>
      <c r="Q145" s="45"/>
      <c r="R145" s="45"/>
      <c r="S145" s="46"/>
    </row>
    <row r="146" spans="1:19" ht="247.5" customHeight="1" x14ac:dyDescent="0.3">
      <c r="A146" s="24"/>
      <c r="B146" s="24"/>
      <c r="C146" s="25"/>
      <c r="E146" s="26"/>
      <c r="F146" s="25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1"/>
    </row>
    <row r="147" spans="1:19" ht="150.75" customHeight="1" x14ac:dyDescent="0.3">
      <c r="A147" s="24"/>
      <c r="B147" s="24"/>
      <c r="C147" s="25"/>
      <c r="E147" s="26"/>
      <c r="F147" s="25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1"/>
    </row>
    <row r="148" spans="1:19" ht="29.25" customHeight="1" x14ac:dyDescent="0.25">
      <c r="A148" s="27"/>
      <c r="B148" s="28"/>
      <c r="C148" s="29"/>
      <c r="D148" s="6"/>
      <c r="E148" s="30"/>
      <c r="F148" s="31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32"/>
    </row>
    <row r="149" spans="1:19" ht="29.25" customHeight="1" x14ac:dyDescent="0.3">
      <c r="A149" s="24"/>
      <c r="B149" s="24"/>
      <c r="C149" s="25"/>
      <c r="E149" s="26"/>
      <c r="F149" s="25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1"/>
    </row>
    <row r="150" spans="1:19" ht="29.25" customHeight="1" x14ac:dyDescent="0.3">
      <c r="A150" s="24"/>
      <c r="B150" s="24"/>
      <c r="C150" s="25"/>
      <c r="E150" s="26"/>
      <c r="F150" s="25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1"/>
    </row>
    <row r="151" spans="1:19" ht="29.25" customHeight="1" x14ac:dyDescent="0.3">
      <c r="A151" s="24"/>
      <c r="B151" s="24"/>
      <c r="C151" s="25"/>
      <c r="E151" s="26"/>
      <c r="F151" s="25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1"/>
    </row>
    <row r="152" spans="1:19" ht="41.25" customHeight="1" x14ac:dyDescent="0.3">
      <c r="A152" s="24"/>
      <c r="B152" s="24"/>
      <c r="C152" s="25"/>
      <c r="E152" s="26"/>
      <c r="F152" s="25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1"/>
    </row>
    <row r="153" spans="1:19" ht="41.25" customHeight="1" x14ac:dyDescent="0.3">
      <c r="A153" s="24"/>
      <c r="B153" s="24"/>
      <c r="C153" s="25"/>
      <c r="E153" s="26"/>
      <c r="F153" s="25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1"/>
    </row>
    <row r="154" spans="1:19" ht="41.25" customHeight="1" x14ac:dyDescent="0.3"/>
    <row r="155" spans="1:19" ht="41.25" customHeight="1" x14ac:dyDescent="0.3"/>
    <row r="156" spans="1:19" ht="41.25" customHeight="1" x14ac:dyDescent="0.3"/>
    <row r="157" spans="1:19" ht="41.25" customHeight="1" x14ac:dyDescent="0.3"/>
    <row r="158" spans="1:19" ht="41.25" customHeight="1" x14ac:dyDescent="0.3"/>
    <row r="159" spans="1:19" ht="41.25" customHeight="1" x14ac:dyDescent="0.3"/>
    <row r="160" spans="1:19" ht="41.25" customHeight="1" x14ac:dyDescent="0.3"/>
    <row r="161" spans="1:19" ht="41.25" customHeight="1" x14ac:dyDescent="0.3"/>
    <row r="162" spans="1:19" ht="41.25" customHeight="1" x14ac:dyDescent="0.3"/>
    <row r="163" spans="1:19" ht="41.25" customHeight="1" x14ac:dyDescent="0.3"/>
    <row r="164" spans="1:19" ht="41.25" customHeight="1" x14ac:dyDescent="0.3"/>
    <row r="165" spans="1:19" ht="41.25" customHeight="1" x14ac:dyDescent="0.3"/>
    <row r="166" spans="1:19" s="1" customFormat="1" ht="29.25" customHeight="1" x14ac:dyDescent="0.3">
      <c r="A166"/>
      <c r="B166"/>
      <c r="C166" s="3"/>
      <c r="D166" s="7"/>
      <c r="E166" s="17"/>
      <c r="F166" s="3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"/>
    </row>
    <row r="167" spans="1:19" s="1" customFormat="1" ht="29.25" customHeight="1" x14ac:dyDescent="0.3">
      <c r="A167"/>
      <c r="B167"/>
      <c r="C167" s="3"/>
      <c r="D167" s="7"/>
      <c r="E167" s="17"/>
      <c r="F167" s="3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"/>
    </row>
    <row r="168" spans="1:19" s="1" customFormat="1" ht="29.25" customHeight="1" x14ac:dyDescent="0.3">
      <c r="A168"/>
      <c r="B168"/>
      <c r="C168" s="3"/>
      <c r="D168" s="7"/>
      <c r="E168" s="17"/>
      <c r="F168" s="3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"/>
    </row>
    <row r="169" spans="1:19" s="1" customFormat="1" ht="29.25" customHeight="1" x14ac:dyDescent="0.3">
      <c r="A169"/>
      <c r="B169"/>
      <c r="C169" s="3"/>
      <c r="D169" s="7"/>
      <c r="E169" s="17"/>
      <c r="F169" s="3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"/>
    </row>
    <row r="170" spans="1:19" s="1" customFormat="1" ht="29.25" customHeight="1" x14ac:dyDescent="0.3">
      <c r="A170"/>
      <c r="B170"/>
      <c r="C170" s="3"/>
      <c r="D170" s="7"/>
      <c r="E170" s="17"/>
      <c r="F170" s="3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"/>
    </row>
    <row r="171" spans="1:19" s="1" customFormat="1" ht="29.25" customHeight="1" x14ac:dyDescent="0.3">
      <c r="A171"/>
      <c r="B171"/>
      <c r="C171" s="3"/>
      <c r="D171" s="7"/>
      <c r="E171" s="17"/>
      <c r="F171" s="3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"/>
    </row>
    <row r="172" spans="1:19" s="1" customFormat="1" ht="29.25" customHeight="1" x14ac:dyDescent="0.3">
      <c r="A172"/>
      <c r="B172"/>
      <c r="C172" s="3"/>
      <c r="D172" s="7"/>
      <c r="E172" s="17"/>
      <c r="F172" s="3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"/>
    </row>
    <row r="173" spans="1:19" s="1" customFormat="1" ht="29.25" customHeight="1" x14ac:dyDescent="0.3">
      <c r="A173"/>
      <c r="B173"/>
      <c r="C173" s="3"/>
      <c r="D173" s="7"/>
      <c r="E173" s="17"/>
      <c r="F173" s="3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"/>
    </row>
    <row r="174" spans="1:19" s="1" customFormat="1" ht="29.25" customHeight="1" x14ac:dyDescent="0.3">
      <c r="A174"/>
      <c r="B174"/>
      <c r="C174" s="3"/>
      <c r="D174" s="7"/>
      <c r="E174" s="17"/>
      <c r="F174" s="3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"/>
    </row>
    <row r="175" spans="1:19" s="1" customFormat="1" ht="29.25" customHeight="1" x14ac:dyDescent="0.3">
      <c r="A175"/>
      <c r="B175"/>
      <c r="C175" s="3"/>
      <c r="D175" s="7"/>
      <c r="E175" s="17"/>
      <c r="F175" s="3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"/>
    </row>
    <row r="176" spans="1:19" s="1" customFormat="1" ht="29.25" customHeight="1" x14ac:dyDescent="0.3">
      <c r="A176"/>
      <c r="B176"/>
      <c r="C176" s="3"/>
      <c r="D176" s="7"/>
      <c r="E176" s="17"/>
      <c r="F176" s="3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"/>
    </row>
    <row r="177" spans="1:19" s="1" customFormat="1" ht="29.25" customHeight="1" x14ac:dyDescent="0.3">
      <c r="A177"/>
      <c r="B177"/>
      <c r="C177" s="3"/>
      <c r="D177" s="7"/>
      <c r="E177" s="17"/>
      <c r="F177" s="3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"/>
    </row>
    <row r="178" spans="1:19" s="1" customFormat="1" ht="29.25" customHeight="1" x14ac:dyDescent="0.3">
      <c r="A178"/>
      <c r="B178"/>
      <c r="C178" s="3"/>
      <c r="D178" s="7"/>
      <c r="E178" s="17"/>
      <c r="F178" s="3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"/>
    </row>
    <row r="179" spans="1:19" s="1" customFormat="1" ht="29.25" customHeight="1" x14ac:dyDescent="0.3">
      <c r="A179"/>
      <c r="B179"/>
      <c r="C179" s="3"/>
      <c r="D179" s="7"/>
      <c r="E179" s="17"/>
      <c r="F179" s="3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"/>
    </row>
    <row r="180" spans="1:19" s="1" customFormat="1" ht="29.25" customHeight="1" x14ac:dyDescent="0.3">
      <c r="A180"/>
      <c r="B180"/>
      <c r="C180" s="3"/>
      <c r="D180" s="7"/>
      <c r="E180" s="17"/>
      <c r="F180" s="3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"/>
    </row>
    <row r="181" spans="1:19" s="1" customFormat="1" ht="29.25" customHeight="1" x14ac:dyDescent="0.3">
      <c r="A181"/>
      <c r="B181"/>
      <c r="C181" s="3"/>
      <c r="D181" s="7"/>
      <c r="E181" s="17"/>
      <c r="F181" s="3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"/>
    </row>
    <row r="182" spans="1:19" s="1" customFormat="1" ht="29.25" customHeight="1" x14ac:dyDescent="0.3">
      <c r="A182"/>
      <c r="B182"/>
      <c r="C182" s="3"/>
      <c r="D182" s="7"/>
      <c r="E182" s="17"/>
      <c r="F182" s="3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"/>
    </row>
    <row r="183" spans="1:19" s="1" customFormat="1" ht="29.25" customHeight="1" x14ac:dyDescent="0.3">
      <c r="A183"/>
      <c r="B183"/>
      <c r="C183" s="3"/>
      <c r="D183" s="7"/>
      <c r="E183" s="17"/>
      <c r="F183" s="3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"/>
    </row>
    <row r="184" spans="1:19" s="1" customFormat="1" ht="29.25" customHeight="1" x14ac:dyDescent="0.3">
      <c r="A184"/>
      <c r="B184"/>
      <c r="C184" s="3"/>
      <c r="D184" s="7"/>
      <c r="E184" s="17"/>
      <c r="F184" s="3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"/>
    </row>
    <row r="185" spans="1:19" s="1" customFormat="1" ht="29.25" customHeight="1" x14ac:dyDescent="0.3">
      <c r="A185"/>
      <c r="B185"/>
      <c r="C185" s="3"/>
      <c r="D185" s="7"/>
      <c r="E185" s="17"/>
      <c r="F185" s="3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"/>
    </row>
    <row r="186" spans="1:19" s="1" customFormat="1" ht="29.25" customHeight="1" x14ac:dyDescent="0.3">
      <c r="A186"/>
      <c r="B186"/>
      <c r="C186" s="3"/>
      <c r="D186" s="7"/>
      <c r="E186" s="17"/>
      <c r="F186" s="3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"/>
    </row>
    <row r="187" spans="1:19" s="1" customFormat="1" ht="29.25" customHeight="1" x14ac:dyDescent="0.3">
      <c r="A187"/>
      <c r="B187"/>
      <c r="C187" s="3"/>
      <c r="D187" s="7"/>
      <c r="E187" s="17"/>
      <c r="F187" s="3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"/>
    </row>
    <row r="188" spans="1:19" s="1" customFormat="1" ht="29.25" customHeight="1" x14ac:dyDescent="0.3">
      <c r="A188"/>
      <c r="B188"/>
      <c r="C188" s="3"/>
      <c r="D188" s="7"/>
      <c r="E188" s="17"/>
      <c r="F188" s="3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"/>
    </row>
    <row r="189" spans="1:19" s="1" customFormat="1" ht="29.25" customHeight="1" x14ac:dyDescent="0.3">
      <c r="A189"/>
      <c r="B189"/>
      <c r="C189" s="3"/>
      <c r="D189" s="7"/>
      <c r="E189" s="17"/>
      <c r="F189" s="3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"/>
    </row>
    <row r="190" spans="1:19" s="1" customFormat="1" ht="29.25" customHeight="1" x14ac:dyDescent="0.3">
      <c r="A190"/>
      <c r="B190"/>
      <c r="C190" s="3"/>
      <c r="D190" s="7"/>
      <c r="E190" s="17"/>
      <c r="F190" s="3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"/>
    </row>
    <row r="191" spans="1:19" s="1" customFormat="1" ht="29.25" customHeight="1" x14ac:dyDescent="0.3">
      <c r="A191"/>
      <c r="B191"/>
      <c r="C191" s="3"/>
      <c r="D191" s="7"/>
      <c r="E191" s="17"/>
      <c r="F191" s="3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"/>
    </row>
    <row r="192" spans="1:19" s="1" customFormat="1" ht="29.25" customHeight="1" x14ac:dyDescent="0.3">
      <c r="A192"/>
      <c r="B192"/>
      <c r="C192" s="3"/>
      <c r="D192" s="7"/>
      <c r="E192" s="17"/>
      <c r="F192" s="3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"/>
    </row>
    <row r="193" spans="1:19" s="1" customFormat="1" ht="29.25" customHeight="1" x14ac:dyDescent="0.3">
      <c r="A193"/>
      <c r="B193"/>
      <c r="C193" s="3"/>
      <c r="D193" s="7"/>
      <c r="E193" s="17"/>
      <c r="F193" s="3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"/>
    </row>
    <row r="194" spans="1:19" s="1" customFormat="1" ht="29.25" customHeight="1" x14ac:dyDescent="0.3">
      <c r="A194"/>
      <c r="B194"/>
      <c r="C194" s="3"/>
      <c r="D194" s="7"/>
      <c r="E194" s="17"/>
      <c r="F194" s="3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"/>
    </row>
    <row r="195" spans="1:19" s="1" customFormat="1" ht="29.25" customHeight="1" x14ac:dyDescent="0.3">
      <c r="A195"/>
      <c r="B195"/>
      <c r="C195" s="3"/>
      <c r="D195" s="7"/>
      <c r="E195" s="17"/>
      <c r="F195" s="3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"/>
    </row>
    <row r="196" spans="1:19" ht="15" customHeight="1" x14ac:dyDescent="0.3"/>
    <row r="197" spans="1:19" ht="15" customHeight="1" x14ac:dyDescent="0.3"/>
    <row r="198" spans="1:19" ht="15" customHeight="1" x14ac:dyDescent="0.3"/>
    <row r="199" spans="1:19" ht="15" customHeight="1" x14ac:dyDescent="0.3"/>
    <row r="200" spans="1:19" ht="15" customHeight="1" x14ac:dyDescent="0.3"/>
    <row r="201" spans="1:19" ht="15" customHeight="1" x14ac:dyDescent="0.3"/>
    <row r="202" spans="1:19" ht="15" customHeight="1" x14ac:dyDescent="0.3"/>
    <row r="203" spans="1:19" ht="15" customHeight="1" x14ac:dyDescent="0.3"/>
    <row r="204" spans="1:19" ht="15" customHeight="1" x14ac:dyDescent="0.3"/>
    <row r="205" spans="1:19" ht="15" customHeight="1" x14ac:dyDescent="0.3"/>
    <row r="206" spans="1:19" ht="15" customHeight="1" x14ac:dyDescent="0.3"/>
    <row r="207" spans="1:19" ht="15" customHeight="1" x14ac:dyDescent="0.3"/>
    <row r="208" spans="1:19" ht="15" customHeight="1" x14ac:dyDescent="0.3"/>
    <row r="209" ht="15" customHeight="1" x14ac:dyDescent="0.3"/>
    <row r="210" ht="15" customHeight="1" x14ac:dyDescent="0.3"/>
    <row r="211" ht="15" customHeight="1" x14ac:dyDescent="0.3"/>
    <row r="212" ht="15.75" customHeight="1" x14ac:dyDescent="0.3"/>
  </sheetData>
  <mergeCells count="302">
    <mergeCell ref="C143:C144"/>
    <mergeCell ref="D143:D144"/>
    <mergeCell ref="S135:S136"/>
    <mergeCell ref="S139:S140"/>
    <mergeCell ref="S141:S142"/>
    <mergeCell ref="E131:E132"/>
    <mergeCell ref="S137:S138"/>
    <mergeCell ref="S131:S132"/>
    <mergeCell ref="D113:D114"/>
    <mergeCell ref="S119:S120"/>
    <mergeCell ref="D115:D116"/>
    <mergeCell ref="D119:D120"/>
    <mergeCell ref="E123:E124"/>
    <mergeCell ref="E121:E122"/>
    <mergeCell ref="S125:S126"/>
    <mergeCell ref="S127:S128"/>
    <mergeCell ref="S129:S130"/>
    <mergeCell ref="S143:S144"/>
    <mergeCell ref="S133:S134"/>
    <mergeCell ref="D123:D124"/>
    <mergeCell ref="S123:S124"/>
    <mergeCell ref="S115:S116"/>
    <mergeCell ref="S117:S118"/>
    <mergeCell ref="S121:S122"/>
    <mergeCell ref="S113:S114"/>
    <mergeCell ref="E47:E48"/>
    <mergeCell ref="E49:E50"/>
    <mergeCell ref="E51:E52"/>
    <mergeCell ref="E53:E54"/>
    <mergeCell ref="E55:E56"/>
    <mergeCell ref="E57:E58"/>
    <mergeCell ref="S63:S64"/>
    <mergeCell ref="E113:E114"/>
    <mergeCell ref="E111:E112"/>
    <mergeCell ref="S99:S100"/>
    <mergeCell ref="S95:S96"/>
    <mergeCell ref="E95:E96"/>
    <mergeCell ref="E97:E98"/>
    <mergeCell ref="S97:S98"/>
    <mergeCell ref="S109:S110"/>
    <mergeCell ref="E79:E80"/>
    <mergeCell ref="E99:E100"/>
    <mergeCell ref="E109:E110"/>
    <mergeCell ref="S83:S84"/>
    <mergeCell ref="S81:S82"/>
    <mergeCell ref="E91:E92"/>
    <mergeCell ref="S89:S90"/>
    <mergeCell ref="S91:S92"/>
    <mergeCell ref="D35:D36"/>
    <mergeCell ref="S79:S80"/>
    <mergeCell ref="S111:S112"/>
    <mergeCell ref="S33:S34"/>
    <mergeCell ref="S35:S36"/>
    <mergeCell ref="S39:S40"/>
    <mergeCell ref="E89:E90"/>
    <mergeCell ref="S93:S94"/>
    <mergeCell ref="S103:S104"/>
    <mergeCell ref="E103:E104"/>
    <mergeCell ref="E81:E82"/>
    <mergeCell ref="S101:S102"/>
    <mergeCell ref="S87:S88"/>
    <mergeCell ref="D99:D100"/>
    <mergeCell ref="D105:D106"/>
    <mergeCell ref="D107:D108"/>
    <mergeCell ref="D103:D104"/>
    <mergeCell ref="S37:S38"/>
    <mergeCell ref="S85:S86"/>
    <mergeCell ref="S77:S78"/>
    <mergeCell ref="S105:S106"/>
    <mergeCell ref="S75:S76"/>
    <mergeCell ref="D79:D80"/>
    <mergeCell ref="D77:D78"/>
    <mergeCell ref="A2:S2"/>
    <mergeCell ref="S8:S10"/>
    <mergeCell ref="A8:A10"/>
    <mergeCell ref="B8:B10"/>
    <mergeCell ref="C8:C10"/>
    <mergeCell ref="D8:D10"/>
    <mergeCell ref="C15:C16"/>
    <mergeCell ref="D15:D16"/>
    <mergeCell ref="E15:E16"/>
    <mergeCell ref="S11:S12"/>
    <mergeCell ref="E8:E10"/>
    <mergeCell ref="S13:S14"/>
    <mergeCell ref="S15:S16"/>
    <mergeCell ref="G8:R9"/>
    <mergeCell ref="C11:C12"/>
    <mergeCell ref="D11:D12"/>
    <mergeCell ref="A4:S4"/>
    <mergeCell ref="A5:S5"/>
    <mergeCell ref="A6:S6"/>
    <mergeCell ref="A11:A24"/>
    <mergeCell ref="C17:C18"/>
    <mergeCell ref="C19:C20"/>
    <mergeCell ref="C21:C22"/>
    <mergeCell ref="D19:D20"/>
    <mergeCell ref="C133:C134"/>
    <mergeCell ref="E11:E12"/>
    <mergeCell ref="C13:C14"/>
    <mergeCell ref="D13:D14"/>
    <mergeCell ref="E13:E14"/>
    <mergeCell ref="D133:D134"/>
    <mergeCell ref="D141:D142"/>
    <mergeCell ref="D135:D136"/>
    <mergeCell ref="D17:D18"/>
    <mergeCell ref="C101:C102"/>
    <mergeCell ref="D101:D102"/>
    <mergeCell ref="E101:E102"/>
    <mergeCell ref="C87:C88"/>
    <mergeCell ref="E87:E88"/>
    <mergeCell ref="C83:C84"/>
    <mergeCell ref="C79:C80"/>
    <mergeCell ref="D91:D92"/>
    <mergeCell ref="D87:D88"/>
    <mergeCell ref="E37:E38"/>
    <mergeCell ref="E39:E40"/>
    <mergeCell ref="D89:D90"/>
    <mergeCell ref="D75:D76"/>
    <mergeCell ref="E77:E78"/>
    <mergeCell ref="D109:D110"/>
    <mergeCell ref="C129:C130"/>
    <mergeCell ref="D125:D126"/>
    <mergeCell ref="E125:E126"/>
    <mergeCell ref="C127:C128"/>
    <mergeCell ref="C125:C126"/>
    <mergeCell ref="D129:D130"/>
    <mergeCell ref="D127:D128"/>
    <mergeCell ref="D131:D132"/>
    <mergeCell ref="E127:E128"/>
    <mergeCell ref="E129:E130"/>
    <mergeCell ref="C131:C132"/>
    <mergeCell ref="E139:E140"/>
    <mergeCell ref="E141:E142"/>
    <mergeCell ref="E143:E144"/>
    <mergeCell ref="F8:F10"/>
    <mergeCell ref="E17:E18"/>
    <mergeCell ref="E33:E34"/>
    <mergeCell ref="E35:E36"/>
    <mergeCell ref="E19:E20"/>
    <mergeCell ref="E137:E138"/>
    <mergeCell ref="E133:E134"/>
    <mergeCell ref="E85:E86"/>
    <mergeCell ref="E75:E76"/>
    <mergeCell ref="E105:E106"/>
    <mergeCell ref="S17:S18"/>
    <mergeCell ref="S19:S20"/>
    <mergeCell ref="S21:S22"/>
    <mergeCell ref="E21:E22"/>
    <mergeCell ref="S107:S108"/>
    <mergeCell ref="E41:E42"/>
    <mergeCell ref="E43:E44"/>
    <mergeCell ref="E45:E46"/>
    <mergeCell ref="S57:S58"/>
    <mergeCell ref="S59:S60"/>
    <mergeCell ref="S61:S62"/>
    <mergeCell ref="E93:E94"/>
    <mergeCell ref="D39:D40"/>
    <mergeCell ref="C37:C38"/>
    <mergeCell ref="C39:C40"/>
    <mergeCell ref="D47:D48"/>
    <mergeCell ref="C47:C48"/>
    <mergeCell ref="D49:D50"/>
    <mergeCell ref="C49:C50"/>
    <mergeCell ref="C51:C52"/>
    <mergeCell ref="D51:D52"/>
    <mergeCell ref="C81:C82"/>
    <mergeCell ref="C103:C104"/>
    <mergeCell ref="D93:D94"/>
    <mergeCell ref="C95:C96"/>
    <mergeCell ref="D95:D96"/>
    <mergeCell ref="C115:C116"/>
    <mergeCell ref="C117:C118"/>
    <mergeCell ref="C119:C120"/>
    <mergeCell ref="C121:C122"/>
    <mergeCell ref="D117:D118"/>
    <mergeCell ref="C89:C90"/>
    <mergeCell ref="C91:C92"/>
    <mergeCell ref="C85:C86"/>
    <mergeCell ref="C93:C94"/>
    <mergeCell ref="D85:D86"/>
    <mergeCell ref="C111:C112"/>
    <mergeCell ref="C113:C114"/>
    <mergeCell ref="D111:D112"/>
    <mergeCell ref="C97:C98"/>
    <mergeCell ref="D97:D98"/>
    <mergeCell ref="C99:C100"/>
    <mergeCell ref="C135:C136"/>
    <mergeCell ref="C137:C138"/>
    <mergeCell ref="C139:C140"/>
    <mergeCell ref="C141:C142"/>
    <mergeCell ref="E135:E136"/>
    <mergeCell ref="D137:D138"/>
    <mergeCell ref="D139:D140"/>
    <mergeCell ref="B33:B36"/>
    <mergeCell ref="A33:A36"/>
    <mergeCell ref="E107:E108"/>
    <mergeCell ref="D83:D84"/>
    <mergeCell ref="C123:C124"/>
    <mergeCell ref="C33:C34"/>
    <mergeCell ref="C75:C76"/>
    <mergeCell ref="C77:C78"/>
    <mergeCell ref="D81:D82"/>
    <mergeCell ref="E83:E84"/>
    <mergeCell ref="D121:D122"/>
    <mergeCell ref="E117:E118"/>
    <mergeCell ref="E115:E116"/>
    <mergeCell ref="E119:E120"/>
    <mergeCell ref="C105:C106"/>
    <mergeCell ref="C107:C108"/>
    <mergeCell ref="C109:C110"/>
    <mergeCell ref="A25:A32"/>
    <mergeCell ref="C23:C24"/>
    <mergeCell ref="D23:D24"/>
    <mergeCell ref="E23:E24"/>
    <mergeCell ref="C25:C26"/>
    <mergeCell ref="D25:D26"/>
    <mergeCell ref="E25:E26"/>
    <mergeCell ref="C27:C28"/>
    <mergeCell ref="D27:D28"/>
    <mergeCell ref="E27:E28"/>
    <mergeCell ref="D21:D22"/>
    <mergeCell ref="D65:D66"/>
    <mergeCell ref="C65:C66"/>
    <mergeCell ref="E67:E68"/>
    <mergeCell ref="D67:D68"/>
    <mergeCell ref="C67:C68"/>
    <mergeCell ref="E69:E70"/>
    <mergeCell ref="D69:D70"/>
    <mergeCell ref="B59:B70"/>
    <mergeCell ref="C35:C36"/>
    <mergeCell ref="D33:D34"/>
    <mergeCell ref="D53:D54"/>
    <mergeCell ref="C53:C54"/>
    <mergeCell ref="D55:D56"/>
    <mergeCell ref="C55:C56"/>
    <mergeCell ref="D57:D58"/>
    <mergeCell ref="C57:C58"/>
    <mergeCell ref="C63:C64"/>
    <mergeCell ref="C41:C42"/>
    <mergeCell ref="D41:D42"/>
    <mergeCell ref="D43:D44"/>
    <mergeCell ref="C43:C44"/>
    <mergeCell ref="D45:D46"/>
    <mergeCell ref="C45:C46"/>
    <mergeCell ref="A37:A56"/>
    <mergeCell ref="D37:D38"/>
    <mergeCell ref="B37:B56"/>
    <mergeCell ref="S23:S24"/>
    <mergeCell ref="S25:S26"/>
    <mergeCell ref="S27:S28"/>
    <mergeCell ref="S29:S30"/>
    <mergeCell ref="S31:S32"/>
    <mergeCell ref="S41:S42"/>
    <mergeCell ref="S43:S44"/>
    <mergeCell ref="S45:S46"/>
    <mergeCell ref="S47:S48"/>
    <mergeCell ref="S49:S50"/>
    <mergeCell ref="S51:S52"/>
    <mergeCell ref="S53:S54"/>
    <mergeCell ref="S55:S56"/>
    <mergeCell ref="C29:C30"/>
    <mergeCell ref="D29:D30"/>
    <mergeCell ref="E29:E30"/>
    <mergeCell ref="E31:E32"/>
    <mergeCell ref="D31:D32"/>
    <mergeCell ref="C31:C32"/>
    <mergeCell ref="B11:B24"/>
    <mergeCell ref="B25:B32"/>
    <mergeCell ref="A57:A76"/>
    <mergeCell ref="B71:B76"/>
    <mergeCell ref="S65:S66"/>
    <mergeCell ref="S67:S68"/>
    <mergeCell ref="S69:S70"/>
    <mergeCell ref="C71:C72"/>
    <mergeCell ref="D71:D72"/>
    <mergeCell ref="E71:E72"/>
    <mergeCell ref="S71:S72"/>
    <mergeCell ref="S73:S74"/>
    <mergeCell ref="E73:E74"/>
    <mergeCell ref="D73:D74"/>
    <mergeCell ref="C73:C74"/>
    <mergeCell ref="D63:D64"/>
    <mergeCell ref="E63:E64"/>
    <mergeCell ref="E65:E66"/>
    <mergeCell ref="C69:C70"/>
    <mergeCell ref="B57:B58"/>
    <mergeCell ref="E59:E60"/>
    <mergeCell ref="D59:D60"/>
    <mergeCell ref="C59:C60"/>
    <mergeCell ref="E61:E62"/>
    <mergeCell ref="D61:D62"/>
    <mergeCell ref="C61:C62"/>
    <mergeCell ref="B77:B96"/>
    <mergeCell ref="A77:A96"/>
    <mergeCell ref="B97:B102"/>
    <mergeCell ref="B125:B130"/>
    <mergeCell ref="B131:B144"/>
    <mergeCell ref="A131:A144"/>
    <mergeCell ref="B103:B114"/>
    <mergeCell ref="A97:A114"/>
    <mergeCell ref="B115:B124"/>
    <mergeCell ref="A115:A130"/>
  </mergeCells>
  <conditionalFormatting sqref="F1:F4 E97 E99 E101 F8:F1048576">
    <cfRule type="cellIs" dxfId="0" priority="1" operator="equal">
      <formula>"PROGRAMADO"</formula>
    </cfRule>
  </conditionalFormatting>
  <printOptions horizontalCentered="1"/>
  <pageMargins left="0.7" right="0.7" top="0.75" bottom="0.75" header="0.3" footer="0.3"/>
  <pageSetup scale="35" fitToHeight="0" orientation="landscape" r:id="rId1"/>
  <headerFooter>
    <oddFooter>&amp;C
Indicadores de resultados estratégicos y de gestión Página &amp;P de &amp;N</oddFooter>
  </headerFooter>
  <rowBreaks count="5" manualBreakCount="5">
    <brk id="24" max="18" man="1"/>
    <brk id="36" max="18" man="1"/>
    <brk id="56" max="18" man="1"/>
    <brk id="76" max="18" man="1"/>
    <brk id="130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cuarto trimestre</vt:lpstr>
      <vt:lpstr>'cuarto trimestre'!Área_de_impresión</vt:lpstr>
      <vt:lpstr>'cuarto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LETICIA</cp:lastModifiedBy>
  <cp:lastPrinted>2025-07-16T22:05:05Z</cp:lastPrinted>
  <dcterms:created xsi:type="dcterms:W3CDTF">2018-08-13T19:32:24Z</dcterms:created>
  <dcterms:modified xsi:type="dcterms:W3CDTF">2025-07-16T22:05:14Z</dcterms:modified>
</cp:coreProperties>
</file>