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trimestre'!$A$1:$S$133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" l="1"/>
  <c r="S53" i="1"/>
  <c r="S51" i="1"/>
  <c r="S35" i="1" l="1"/>
  <c r="S37" i="1"/>
  <c r="S27" i="1" l="1"/>
  <c r="U27" i="1"/>
  <c r="T28" i="1"/>
  <c r="U58" i="1" l="1"/>
  <c r="U43" i="1"/>
  <c r="U41" i="1"/>
  <c r="U39" i="1"/>
  <c r="U37" i="1"/>
  <c r="U35" i="1"/>
  <c r="U33" i="1"/>
  <c r="U31" i="1"/>
  <c r="U29" i="1"/>
  <c r="U25" i="1"/>
  <c r="U23" i="1"/>
  <c r="U59" i="1" l="1"/>
  <c r="T44" i="1"/>
  <c r="T42" i="1"/>
  <c r="T40" i="1"/>
  <c r="T38" i="1"/>
  <c r="T36" i="1"/>
  <c r="T34" i="1"/>
  <c r="T32" i="1"/>
  <c r="T30" i="1"/>
  <c r="T26" i="1"/>
  <c r="T24" i="1"/>
  <c r="T59" i="1" l="1"/>
  <c r="V59" i="1" s="1"/>
  <c r="S49" i="1"/>
  <c r="S47" i="1"/>
  <c r="S45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43" i="1"/>
  <c r="S41" i="1"/>
  <c r="S39" i="1"/>
  <c r="S33" i="1"/>
  <c r="S31" i="1"/>
  <c r="S29" i="1"/>
  <c r="S25" i="1"/>
  <c r="S23" i="1"/>
  <c r="S21" i="1"/>
  <c r="S19" i="1"/>
  <c r="S17" i="1"/>
  <c r="S15" i="1"/>
  <c r="S13" i="1"/>
  <c r="S11" i="1"/>
</calcChain>
</file>

<file path=xl/sharedStrings.xml><?xml version="1.0" encoding="utf-8"?>
<sst xmlns="http://schemas.openxmlformats.org/spreadsheetml/2006/main" count="338" uniqueCount="189">
  <si>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</si>
  <si>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</si>
  <si>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</si>
  <si>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</si>
  <si>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</si>
  <si>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</si>
  <si>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</si>
  <si>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</si>
  <si>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</si>
  <si>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</si>
  <si>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</si>
  <si>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</si>
  <si>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</si>
  <si>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</si>
  <si>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</si>
  <si>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</si>
  <si>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</si>
  <si>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</si>
  <si>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</si>
  <si>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</si>
  <si>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</si>
  <si>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</si>
  <si>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</si>
  <si>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</si>
  <si>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</si>
  <si>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</si>
  <si>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</si>
  <si>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</si>
  <si>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</si>
  <si>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</si>
  <si>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</si>
  <si>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</si>
  <si>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</si>
  <si>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</si>
  <si>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</si>
  <si>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</si>
  <si>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</si>
  <si>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</si>
  <si>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</si>
  <si>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</si>
  <si>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</si>
  <si>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</si>
  <si>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</si>
  <si>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</si>
  <si>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</si>
  <si>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</si>
  <si>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</si>
  <si>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</si>
  <si>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</si>
  <si>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</si>
  <si>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</si>
  <si>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</si>
  <si>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</si>
  <si>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</si>
  <si>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</si>
  <si>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</si>
  <si>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</si>
  <si>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</si>
  <si>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</si>
  <si>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</si>
  <si>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</si>
  <si>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</si>
  <si>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</si>
  <si>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</si>
  <si>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</si>
  <si>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</si>
  <si>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</si>
  <si>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</si>
  <si>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</si>
  <si>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</si>
  <si>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</si>
  <si>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</si>
  <si>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</si>
  <si>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</si>
  <si>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</si>
  <si>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</si>
  <si>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</si>
  <si>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</si>
  <si>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</si>
  <si>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</si>
  <si>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</si>
  <si>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</si>
  <si>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</si>
  <si>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</si>
  <si>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</si>
  <si>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</si>
  <si>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</si>
  <si>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</si>
  <si>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</si>
  <si>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</si>
  <si>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</si>
  <si>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</si>
  <si>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</si>
  <si>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</si>
  <si>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</si>
  <si>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</si>
  <si>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</si>
  <si>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</si>
  <si>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</si>
  <si>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</si>
  <si>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</si>
  <si>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</si>
  <si>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</si>
  <si>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</si>
  <si>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</si>
  <si>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</si>
  <si>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</si>
  <si>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</si>
  <si>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</si>
  <si>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</si>
  <si>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</si>
  <si>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</si>
  <si>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</si>
  <si>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</si>
  <si>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</si>
  <si>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</si>
  <si>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     </t>
  </si>
  <si>
    <t>% de cumplimiento</t>
  </si>
  <si>
    <t>Presupuestos de Obra</t>
  </si>
  <si>
    <t>Supervisiones</t>
  </si>
  <si>
    <t>Títulos</t>
  </si>
  <si>
    <r>
      <rPr>
        <b/>
        <sz val="16"/>
        <rFont val="Arial"/>
        <family val="2"/>
      </rPr>
      <t>C1. P1.1. A1.</t>
    </r>
    <r>
      <rPr>
        <sz val="16"/>
        <rFont val="Arial"/>
        <family val="2"/>
      </rPr>
      <t xml:space="preserve"> Informar programas de acciones, ante los medios públicos, órganos de gobierno y organizaciones sociales.</t>
    </r>
  </si>
  <si>
    <r>
      <rPr>
        <b/>
        <sz val="16"/>
        <rFont val="Arial"/>
        <family val="2"/>
      </rPr>
      <t xml:space="preserve">C1. P1.1. A2. </t>
    </r>
    <r>
      <rPr>
        <sz val="16"/>
        <rFont val="Arial"/>
        <family val="2"/>
      </rPr>
      <t>Agendar mensual reuniones de trabajo para coordinar las áreas operativas y administrativas; así como reuniones externas que coadyuven a alcanzar los objetivos del Organismo.</t>
    </r>
  </si>
  <si>
    <r>
      <rPr>
        <b/>
        <sz val="16"/>
        <rFont val="Arial"/>
        <family val="2"/>
      </rPr>
      <t xml:space="preserve">C1. P1.1. A3. </t>
    </r>
    <r>
      <rPr>
        <sz val="16"/>
        <rFont val="Arial"/>
        <family val="2"/>
      </rPr>
      <t>Atender de manera eficaz las quejas y procesos administrativos, supervisar los procesos de obras y efectuar revisiones preventivas a las diferentes unidades administrativas para que cumplan con la normatividad aplicable.</t>
    </r>
  </si>
  <si>
    <r>
      <rPr>
        <b/>
        <sz val="16"/>
        <rFont val="Arial"/>
        <family val="2"/>
      </rPr>
      <t>C1. P1.1. A4.</t>
    </r>
    <r>
      <rPr>
        <sz val="16"/>
        <rFont val="Arial"/>
        <family val="2"/>
      </rPr>
      <t xml:space="preserve"> Realizar acciones informativas que incluye: monitoreo, seguimiento  de información en medios, publicación de boletines y cobertura de actividades institucionales.</t>
    </r>
  </si>
  <si>
    <r>
      <rPr>
        <b/>
        <sz val="16"/>
        <rFont val="Arial"/>
        <family val="2"/>
      </rPr>
      <t xml:space="preserve">C1. P1.1. A5. </t>
    </r>
    <r>
      <rPr>
        <sz val="16"/>
        <rFont val="Arial"/>
        <family val="2"/>
      </rPr>
      <t>Defender los asuntos juridicos ante autoridades federales, estatales, municipales, administrativas jurisdiccionales y particulares ya sea personas fisicas o morales.</t>
    </r>
  </si>
  <si>
    <r>
      <rPr>
        <b/>
        <sz val="16"/>
        <rFont val="Arial"/>
        <family val="2"/>
      </rPr>
      <t xml:space="preserve">C1. P1.1. A6. </t>
    </r>
    <r>
      <rPr>
        <sz val="16"/>
        <rFont val="Arial"/>
        <family val="2"/>
      </rPr>
      <t>Satisfacer la necesidades tecnológicas de información y comunicaciones.</t>
    </r>
  </si>
  <si>
    <r>
      <rPr>
        <b/>
        <sz val="16"/>
        <rFont val="Arial"/>
        <family val="2"/>
      </rPr>
      <t>C1. P1.2. A1.</t>
    </r>
    <r>
      <rPr>
        <sz val="16"/>
        <rFont val="Arial"/>
        <family val="2"/>
      </rPr>
      <t xml:space="preserve"> Aplicar evaluaciones a las direcciones de área del organismo en cuanto al manejo del gasto y desempeño.</t>
    </r>
  </si>
  <si>
    <r>
      <rPr>
        <b/>
        <sz val="16"/>
        <rFont val="Arial"/>
        <family val="2"/>
      </rPr>
      <t>C1. P1.2. A2.</t>
    </r>
    <r>
      <rPr>
        <sz val="16"/>
        <rFont val="Arial"/>
        <family val="2"/>
      </rPr>
      <t xml:space="preserve"> Llevar a cabo acciones pertinentes para vigilar y controlar el ingreso de usuarios por pago de servicios del organismo.</t>
    </r>
  </si>
  <si>
    <r>
      <rPr>
        <b/>
        <sz val="16"/>
        <rFont val="Arial"/>
        <family val="2"/>
      </rPr>
      <t>C1. P1.2. A3.</t>
    </r>
    <r>
      <rPr>
        <sz val="16"/>
        <rFont val="Arial"/>
        <family val="2"/>
      </rPr>
      <t xml:space="preserve"> Realizar recorridos a unidades receptoras centrales y territoriales.</t>
    </r>
  </si>
  <si>
    <r>
      <rPr>
        <b/>
        <sz val="16"/>
        <rFont val="Arial"/>
        <family val="2"/>
      </rPr>
      <t xml:space="preserve">C1. P1.2. A4. </t>
    </r>
    <r>
      <rPr>
        <sz val="16"/>
        <rFont val="Arial"/>
        <family val="2"/>
      </rPr>
      <t>Elaborar pólizas de cheques y trfansferencias para cubrir la operación del Organismo.</t>
    </r>
  </si>
  <si>
    <r>
      <rPr>
        <b/>
        <sz val="16"/>
        <rFont val="Arial"/>
        <family val="2"/>
      </rPr>
      <t xml:space="preserve">C1. P1.2. A5. </t>
    </r>
    <r>
      <rPr>
        <sz val="16"/>
        <rFont val="Arial"/>
        <family val="2"/>
      </rPr>
      <t>Realizar información financiera a través de acciones contables en apego a las normativas aplicables, generando periódicamente estados financieros.</t>
    </r>
  </si>
  <si>
    <r>
      <rPr>
        <b/>
        <sz val="16"/>
        <rFont val="Arial"/>
        <family val="2"/>
      </rPr>
      <t>C1. P1.2. A6.</t>
    </r>
    <r>
      <rPr>
        <sz val="16"/>
        <rFont val="Arial"/>
        <family val="2"/>
      </rPr>
      <t xml:space="preserve"> Realizar acciones de control en materia de presupuestos y evaluación.</t>
    </r>
  </si>
  <si>
    <r>
      <rPr>
        <b/>
        <sz val="16"/>
        <rFont val="Arial"/>
        <family val="2"/>
      </rPr>
      <t xml:space="preserve">C1. P1.2. A7. </t>
    </r>
    <r>
      <rPr>
        <sz val="16"/>
        <rFont val="Arial"/>
        <family val="2"/>
      </rPr>
      <t>Realizar revisiones al recurso humano, percepciones, deducciones y nóminas, así como la implementación de la cultura de equidad de género.</t>
    </r>
  </si>
  <si>
    <r>
      <rPr>
        <b/>
        <sz val="16"/>
        <rFont val="Arial"/>
        <family val="2"/>
      </rPr>
      <t>C1. P1.2. A8.</t>
    </r>
    <r>
      <rPr>
        <sz val="16"/>
        <rFont val="Arial"/>
        <family val="2"/>
      </rPr>
      <t xml:space="preserve"> Otorgar Consultas Médicas para coadyuvar con la salud  de las y los empleados de CAPAMA de lunes a viernes  para disminuir la morbimortalidad en este organismo. </t>
    </r>
  </si>
  <si>
    <r>
      <rPr>
        <b/>
        <sz val="16"/>
        <rFont val="Arial"/>
        <family val="2"/>
      </rPr>
      <t xml:space="preserve">C1. P1.2. A9. </t>
    </r>
    <r>
      <rPr>
        <sz val="16"/>
        <rFont val="Arial"/>
        <family val="2"/>
      </rPr>
      <t>Atender reportes de mantenimiento de infraestructura y automotriz,  asi como de seguridad, limpieza y control del patrimonio de bienes muebles e inmuebles.</t>
    </r>
  </si>
  <si>
    <r>
      <rPr>
        <b/>
        <sz val="16"/>
        <rFont val="Arial"/>
        <family val="2"/>
      </rPr>
      <t>C1. P1.2. A10.</t>
    </r>
    <r>
      <rPr>
        <sz val="16"/>
        <rFont val="Arial"/>
        <family val="2"/>
      </rPr>
      <t xml:space="preserve"> Satisfacer las necesidades de las diversas áreas de este organismo operador a través de requisiciones.</t>
    </r>
  </si>
  <si>
    <r>
      <rPr>
        <b/>
        <sz val="16"/>
        <rFont val="Arial"/>
        <family val="2"/>
      </rPr>
      <t xml:space="preserve">C1. P1.2. A11.  </t>
    </r>
    <r>
      <rPr>
        <sz val="16"/>
        <rFont val="Arial"/>
        <family val="2"/>
      </rPr>
      <t xml:space="preserve">Controlar a través de registros las entradas y salidas de materiales y equipos en los Almacenes. </t>
    </r>
  </si>
  <si>
    <t xml:space="preserve"> </t>
  </si>
  <si>
    <r>
      <rPr>
        <b/>
        <sz val="16"/>
        <color rgb="FF000000"/>
        <rFont val="Arial"/>
        <family val="2"/>
      </rPr>
      <t xml:space="preserve">C1. P1.3. A1. </t>
    </r>
    <r>
      <rPr>
        <sz val="16"/>
        <color rgb="FF000000"/>
        <rFont val="Arial"/>
        <family val="2"/>
      </rPr>
      <t>Supervisar y coordinar acciones con los departamentos de la Dirección de Gestión  Ciudadana para mejorar la atención a la sociedad.</t>
    </r>
  </si>
  <si>
    <r>
      <rPr>
        <b/>
        <sz val="16"/>
        <color rgb="FF000000"/>
        <rFont val="Arial"/>
        <family val="2"/>
      </rPr>
      <t xml:space="preserve">C1. P1.3. A2. </t>
    </r>
    <r>
      <rPr>
        <sz val="16"/>
        <color rgb="FF000000"/>
        <rFont val="Arial"/>
        <family val="2"/>
      </rPr>
      <t>Fomentar actividades  para el uso sustentable del agua, con ciudadanía en general, escuelas, empresas, etc.</t>
    </r>
  </si>
  <si>
    <r>
      <rPr>
        <b/>
        <sz val="16"/>
        <color theme="1"/>
        <rFont val="Arial"/>
        <family val="2"/>
      </rPr>
      <t xml:space="preserve">C1. P1.3. A3. </t>
    </r>
    <r>
      <rPr>
        <sz val="16"/>
        <color theme="1"/>
        <rFont val="Arial"/>
        <family val="2"/>
      </rPr>
      <t>Atender la demanda Ciudadana a través del Centro de Atención Telefónica 073.</t>
    </r>
  </si>
  <si>
    <r>
      <rPr>
        <b/>
        <sz val="16"/>
        <color theme="1"/>
        <rFont val="Arial"/>
        <family val="2"/>
      </rPr>
      <t>C1. P1.3. A4.</t>
    </r>
    <r>
      <rPr>
        <sz val="16"/>
        <color theme="1"/>
        <rFont val="Arial"/>
        <family val="2"/>
      </rPr>
      <t xml:space="preserve"> Suministrar agua en carro cisternas en áreas con problemas de desabasto en la red hidraúlica.</t>
    </r>
  </si>
  <si>
    <r>
      <rPr>
        <b/>
        <sz val="16"/>
        <color theme="1"/>
        <rFont val="Arial"/>
        <family val="2"/>
      </rPr>
      <t xml:space="preserve">C1. P1.3. A5. </t>
    </r>
    <r>
      <rPr>
        <sz val="16"/>
        <color theme="1"/>
        <rFont val="Arial"/>
        <family val="2"/>
      </rPr>
      <t>Recepcionar, atender y dar seguimiento a la demanda ciudadana mediante mesas de trabajo y recorridos.</t>
    </r>
  </si>
  <si>
    <r>
      <rPr>
        <b/>
        <sz val="16"/>
        <color theme="1"/>
        <rFont val="Arial"/>
        <family val="2"/>
      </rPr>
      <t>C1. P1.3. A6.</t>
    </r>
    <r>
      <rPr>
        <sz val="16"/>
        <color theme="1"/>
        <rFont val="Arial"/>
        <family val="2"/>
      </rPr>
      <t xml:space="preserve"> Recepcionar, atender y dar seguimiento a la demanda ciudadana a través  de los Comités Vecinales y Módulos de Atención Ciudadana.</t>
    </r>
  </si>
  <si>
    <t>Porcentaje de atención a demandas captadas en mesas de trabajo y recorridos.</t>
  </si>
  <si>
    <t>Porcentaje de cómites vecinales atendidos y módulos de atención.</t>
  </si>
  <si>
    <t>Demandas</t>
  </si>
  <si>
    <r>
      <rPr>
        <b/>
        <sz val="16"/>
        <color theme="1"/>
        <rFont val="Arial"/>
        <family val="2"/>
      </rPr>
      <t xml:space="preserve">C2. P2.1. A1. </t>
    </r>
    <r>
      <rPr>
        <sz val="16"/>
        <color theme="1"/>
        <rFont val="Arial"/>
        <family val="2"/>
      </rPr>
      <t>Dirigir las estrategias implementadas para el cumplimiento del plan de acción en la comercialización de los servicios que brinda el Organismo Operador.</t>
    </r>
  </si>
  <si>
    <r>
      <rPr>
        <b/>
        <sz val="16"/>
        <color theme="1"/>
        <rFont val="Arial"/>
        <family val="2"/>
      </rPr>
      <t xml:space="preserve">C2. P2.1. A2. </t>
    </r>
    <r>
      <rPr>
        <sz val="16"/>
        <color theme="1"/>
        <rFont val="Arial"/>
        <family val="2"/>
      </rPr>
      <t>Coordinar las acciones que permitan:  incrementar el padrón general de usuarios; mejorar la micromedición; atender el clandestinaje; atender el 100% de las inspecciones domiciliarias solicitadas; y que se vaya logrando una mejor actualización en el padrón de usuarios.</t>
    </r>
  </si>
  <si>
    <r>
      <rPr>
        <b/>
        <sz val="16"/>
        <color theme="1"/>
        <rFont val="Arial"/>
        <family val="2"/>
      </rPr>
      <t xml:space="preserve">C2. P2.1. A3. </t>
    </r>
    <r>
      <rPr>
        <sz val="16"/>
        <color theme="1"/>
        <rFont val="Arial"/>
        <family val="2"/>
      </rPr>
      <t xml:space="preserve">Recepcionar, vigilar, controlar y dar seguimiento a los  trámites legales en el ámbito comercial. </t>
    </r>
  </si>
  <si>
    <r>
      <rPr>
        <b/>
        <sz val="16"/>
        <color theme="1"/>
        <rFont val="Arial"/>
        <family val="2"/>
      </rPr>
      <t xml:space="preserve">C2. P2.1. A4. </t>
    </r>
    <r>
      <rPr>
        <sz val="16"/>
        <color theme="1"/>
        <rFont val="Arial"/>
        <family val="2"/>
      </rPr>
      <t>Mejorar la micromedicion mediante la instalacion de medidores y bancos de prueba a los medidores.</t>
    </r>
  </si>
  <si>
    <r>
      <rPr>
        <b/>
        <sz val="16"/>
        <color theme="1"/>
        <rFont val="Arial"/>
        <family val="2"/>
      </rPr>
      <t>C2. P2.1. A5.</t>
    </r>
    <r>
      <rPr>
        <sz val="16"/>
        <color theme="1"/>
        <rFont val="Arial"/>
        <family val="2"/>
      </rPr>
      <t xml:space="preserve"> Recorridos por Sector  para  la actualización de datos del  padrón de usuarios.</t>
    </r>
  </si>
  <si>
    <r>
      <rPr>
        <b/>
        <sz val="16"/>
        <color theme="1"/>
        <rFont val="Arial"/>
        <family val="2"/>
      </rPr>
      <t xml:space="preserve">C2. P2.1. A6. </t>
    </r>
    <r>
      <rPr>
        <sz val="16"/>
        <color theme="1"/>
        <rFont val="Arial"/>
        <family val="2"/>
      </rPr>
      <t>Atender el 100% de las Inspecciones para identificar tomas clandestinas e inspecciones domiciliarias generadas por inconformidad de usuarios internos y externos.</t>
    </r>
  </si>
  <si>
    <r>
      <rPr>
        <b/>
        <sz val="16"/>
        <color theme="1"/>
        <rFont val="Arial"/>
        <family val="2"/>
      </rPr>
      <t xml:space="preserve">C2. P2.1. A7. </t>
    </r>
    <r>
      <rPr>
        <sz val="16"/>
        <color theme="1"/>
        <rFont val="Arial"/>
        <family val="2"/>
      </rPr>
      <t xml:space="preserve"> Coordinar las actividades para un adecuado proceso de la facturación; optimizar la recaudación y ofrecer y vigilar una atención de calidad a los usuarios.</t>
    </r>
  </si>
  <si>
    <r>
      <rPr>
        <b/>
        <sz val="16"/>
        <color theme="1"/>
        <rFont val="Arial"/>
        <family val="2"/>
      </rPr>
      <t xml:space="preserve">C2. P2.1. A8. </t>
    </r>
    <r>
      <rPr>
        <sz val="16"/>
        <color theme="1"/>
        <rFont val="Arial"/>
        <family val="2"/>
      </rPr>
      <t>Atender las rutas de usuarios de la Oficina Central, el proceso de lectura, captura, análisis-corrección y entrega de recibos.</t>
    </r>
  </si>
  <si>
    <r>
      <rPr>
        <b/>
        <sz val="16"/>
        <color theme="1"/>
        <rFont val="Arial"/>
        <family val="2"/>
      </rPr>
      <t xml:space="preserve">C2. P2.1. A9. </t>
    </r>
    <r>
      <rPr>
        <sz val="16"/>
        <color theme="1"/>
        <rFont val="Arial"/>
        <family val="2"/>
      </rPr>
      <t xml:space="preserve">Atender las rutas de usuarios de la de las Gerencias Diamante, Renacimiento, Coloso y Pie de la Cuesta, el  proceso de lectura, captura, análisis-corrección y entrega de recibos. </t>
    </r>
  </si>
  <si>
    <r>
      <rPr>
        <b/>
        <sz val="16"/>
        <color theme="1"/>
        <rFont val="Arial"/>
        <family val="2"/>
      </rPr>
      <t>C2. P2.1. A10.</t>
    </r>
    <r>
      <rPr>
        <sz val="16"/>
        <color theme="1"/>
        <rFont val="Arial"/>
        <family val="2"/>
      </rPr>
      <t xml:space="preserve"> Realizar visitas domiciliarias de Notificación de Adeudo y Corte de Servicio a usuarios morosos.</t>
    </r>
  </si>
  <si>
    <r>
      <rPr>
        <b/>
        <sz val="16"/>
        <color theme="1"/>
        <rFont val="Arial"/>
        <family val="2"/>
      </rPr>
      <t>C2.  P2.1. A11.</t>
    </r>
    <r>
      <rPr>
        <sz val="16"/>
        <color theme="1"/>
        <rFont val="Arial"/>
        <family val="2"/>
      </rPr>
      <t xml:space="preserve"> Se atienden adecuadamente los usuarios que presentan incorformidades en los modulos de atención integral y  se fomenta el pago.</t>
    </r>
  </si>
  <si>
    <r>
      <rPr>
        <b/>
        <sz val="16"/>
        <color theme="1"/>
        <rFont val="Arial"/>
        <family val="2"/>
      </rPr>
      <t xml:space="preserve">C2.  P2.1. A12.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Centro.</t>
    </r>
  </si>
  <si>
    <r>
      <rPr>
        <b/>
        <sz val="16"/>
        <color theme="1"/>
        <rFont val="Arial"/>
        <family val="2"/>
      </rPr>
      <t>C2.  P2.1. A13.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Diamante.</t>
    </r>
  </si>
  <si>
    <r>
      <rPr>
        <b/>
        <sz val="16"/>
        <color theme="1"/>
        <rFont val="Arial"/>
        <family val="2"/>
      </rPr>
      <t xml:space="preserve">C2.  P2.1. A14.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Renacimiento.</t>
    </r>
  </si>
  <si>
    <r>
      <rPr>
        <b/>
        <sz val="16"/>
        <color theme="1"/>
        <rFont val="Arial"/>
        <family val="2"/>
      </rPr>
      <t>C2.  P2.1. A15.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Coloso.</t>
    </r>
  </si>
  <si>
    <r>
      <rPr>
        <b/>
        <sz val="16"/>
        <color theme="1"/>
        <rFont val="Arial"/>
        <family val="2"/>
      </rPr>
      <t xml:space="preserve">C2.  P2.1. A16.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Pie de la Cuesta.</t>
    </r>
  </si>
  <si>
    <t>Programado</t>
  </si>
  <si>
    <t>Abr</t>
  </si>
  <si>
    <t>May</t>
  </si>
  <si>
    <r>
      <rPr>
        <b/>
        <sz val="16"/>
        <color rgb="FF000000"/>
        <rFont val="Arial"/>
        <family val="2"/>
      </rPr>
      <t>C3.  P3.1. A1.</t>
    </r>
    <r>
      <rPr>
        <sz val="16"/>
        <color rgb="FF000000"/>
        <rFont val="Arial"/>
        <family val="2"/>
      </rPr>
      <t xml:space="preserve"> Realizar las reuniones de coordinación con las areas a cargo de la Dirección Operativa, logrando con esto un mejor servicio a la población.</t>
    </r>
  </si>
  <si>
    <r>
      <rPr>
        <b/>
        <sz val="16"/>
        <color rgb="FF000000"/>
        <rFont val="Arial"/>
        <family val="2"/>
      </rPr>
      <t xml:space="preserve">C3.  P3.1. A2. </t>
    </r>
    <r>
      <rPr>
        <sz val="16"/>
        <color rgb="FF000000"/>
        <rFont val="Arial"/>
        <family val="2"/>
      </rPr>
      <t>Preparar las reuniones  necesarias para mejorar el servicio que se brinda a la ciudadania de acuerdo al marco operativo del organismo.</t>
    </r>
  </si>
  <si>
    <r>
      <rPr>
        <b/>
        <sz val="16"/>
        <color rgb="FF000000"/>
        <rFont val="Arial"/>
        <family val="2"/>
      </rPr>
      <t xml:space="preserve">C3.  P3.1.  A3. </t>
    </r>
    <r>
      <rPr>
        <sz val="16"/>
        <color rgb="FF000000"/>
        <rFont val="Arial"/>
        <family val="2"/>
      </rPr>
      <t xml:space="preserve"> Reparar los acueductos para brindar una mayor dotación de agua a la población.</t>
    </r>
  </si>
  <si>
    <r>
      <rPr>
        <b/>
        <sz val="16"/>
        <color rgb="FF000000"/>
        <rFont val="Arial"/>
        <family val="2"/>
      </rPr>
      <t xml:space="preserve">C3.  P3.1.  A4.  </t>
    </r>
    <r>
      <rPr>
        <sz val="16"/>
        <color rgb="FF000000"/>
        <rFont val="Arial"/>
        <family val="2"/>
      </rPr>
      <t>Cumplir con las actividades que coadyuven a la operatividad de los sistemas  de agua potable municipal.</t>
    </r>
  </si>
  <si>
    <r>
      <rPr>
        <b/>
        <sz val="16"/>
        <color rgb="FF000000"/>
        <rFont val="Arial"/>
        <family val="2"/>
      </rPr>
      <t>C3.  P3.1. A5.</t>
    </r>
    <r>
      <rPr>
        <sz val="16"/>
        <color rgb="FF000000"/>
        <rFont val="Arial"/>
        <family val="2"/>
      </rPr>
      <t xml:space="preserve"> Monitorear el proceso, redes de distribución y tanques de almacenamiento para asegurar la calidad del agua suministrada a la población de acuerdo a la NOM-SSA1-1994.</t>
    </r>
  </si>
  <si>
    <r>
      <rPr>
        <b/>
        <sz val="16"/>
        <color rgb="FF000000"/>
        <rFont val="Arial"/>
        <family val="2"/>
      </rPr>
      <t xml:space="preserve">C3.  P3.1. A6. </t>
    </r>
    <r>
      <rPr>
        <sz val="16"/>
        <color rgb="FF000000"/>
        <rFont val="Arial"/>
        <family val="2"/>
      </rPr>
      <t>Realizar y coordinar el programa de mantenimiento preventivo-correctivo de los equipos electromecanicos en el rubro mecanico.</t>
    </r>
  </si>
  <si>
    <r>
      <rPr>
        <b/>
        <sz val="16"/>
        <color rgb="FF000000"/>
        <rFont val="Arial"/>
        <family val="2"/>
      </rPr>
      <t>C3.  P3.1. A7.</t>
    </r>
    <r>
      <rPr>
        <sz val="16"/>
        <color rgb="FF000000"/>
        <rFont val="Arial"/>
        <family val="2"/>
      </rPr>
      <t xml:space="preserve"> Cumplir con el programa de mantenimiento preventivo correctivo de los equipos electromecanicos.</t>
    </r>
  </si>
  <si>
    <r>
      <rPr>
        <b/>
        <sz val="16"/>
        <color rgb="FF000000"/>
        <rFont val="Arial"/>
        <family val="2"/>
      </rPr>
      <t>C3.  P3.1.  A8.</t>
    </r>
    <r>
      <rPr>
        <sz val="16"/>
        <color rgb="FF000000"/>
        <rFont val="Arial"/>
        <family val="2"/>
      </rPr>
      <t xml:space="preserve"> Cumplir con las actividades que coadyuven a la operatividad de los sistemas sanitarios, tanto en colectores, redes, y carcamos de aguas negras.</t>
    </r>
  </si>
  <si>
    <r>
      <rPr>
        <b/>
        <sz val="16"/>
        <color rgb="FF000000"/>
        <rFont val="Arial"/>
        <family val="2"/>
      </rPr>
      <t>C3.  P3.1.  A9.</t>
    </r>
    <r>
      <rPr>
        <sz val="16"/>
        <color rgb="FF000000"/>
        <rFont val="Arial"/>
        <family val="2"/>
      </rPr>
      <t xml:space="preserve"> Preparar los recorridos y visitas de inspección en coordinación con las areas a cargo de la Subdirección.</t>
    </r>
  </si>
  <si>
    <r>
      <rPr>
        <b/>
        <sz val="16"/>
        <color rgb="FF000000"/>
        <rFont val="Arial"/>
        <family val="2"/>
      </rPr>
      <t>C3.  P3.1. A10.</t>
    </r>
    <r>
      <rPr>
        <sz val="16"/>
        <color rgb="FF000000"/>
        <rFont val="Arial"/>
        <family val="2"/>
      </rPr>
      <t xml:space="preserve"> Coordinar las actividades necesarias para el mejor tratamiento de las aguas residuales de acuerdo a la normatividad establecida en la materia.</t>
    </r>
  </si>
  <si>
    <r>
      <rPr>
        <b/>
        <sz val="16"/>
        <color rgb="FF000000"/>
        <rFont val="Arial"/>
        <family val="2"/>
      </rPr>
      <t>C3.  P3.1.  A11.</t>
    </r>
    <r>
      <rPr>
        <sz val="16"/>
        <color rgb="FF000000"/>
        <rFont val="Arial"/>
        <family val="2"/>
      </rPr>
      <t xml:space="preserve"> Cumplir con la rehabililitación y/o construcción de infraestructura civil afectada o que afecta la operatividad de los sistemas hidrosanitarios municipales.</t>
    </r>
  </si>
  <si>
    <r>
      <rPr>
        <b/>
        <sz val="16"/>
        <color rgb="FF000000"/>
        <rFont val="Arial"/>
        <family val="2"/>
      </rPr>
      <t>C3. P3.2. A1.</t>
    </r>
    <r>
      <rPr>
        <sz val="16"/>
        <color rgb="FF000000"/>
        <rFont val="Arial"/>
        <family val="2"/>
      </rPr>
      <t xml:space="preserve"> Coordinar y dar seguimiento a las actividades de proyectos y obras, gestion de recursos a traves de las diferentes fuentes, asi como organización y programacion de las subdirecciones de planeacion y construccion.</t>
    </r>
  </si>
  <si>
    <r>
      <rPr>
        <b/>
        <sz val="16"/>
        <color rgb="FF000000"/>
        <rFont val="Arial"/>
        <family val="2"/>
      </rPr>
      <t xml:space="preserve">C3.  P3.2.  A2. </t>
    </r>
    <r>
      <rPr>
        <sz val="16"/>
        <color rgb="FF000000"/>
        <rFont val="Arial"/>
        <family val="2"/>
      </rPr>
      <t>Elaborar Proyectos para atender la demanda de servicios en Agua Potable, Alcantarillado y Saneamiento.</t>
    </r>
  </si>
  <si>
    <r>
      <rPr>
        <b/>
        <sz val="16"/>
        <color rgb="FF000000"/>
        <rFont val="Arial"/>
        <family val="2"/>
      </rPr>
      <t xml:space="preserve">C3. P3.2.  A3. </t>
    </r>
    <r>
      <rPr>
        <sz val="16"/>
        <color rgb="FF000000"/>
        <rFont val="Arial"/>
        <family val="2"/>
      </rPr>
      <t>Elaborar Presupuestos de obra de los Proyectos de Agua Potable, Alcantarillado y Saneamiento.</t>
    </r>
  </si>
  <si>
    <r>
      <rPr>
        <b/>
        <sz val="16"/>
        <color rgb="FF000000"/>
        <rFont val="Arial"/>
        <family val="2"/>
      </rPr>
      <t xml:space="preserve">C3. P3.2.  A4. </t>
    </r>
    <r>
      <rPr>
        <sz val="16"/>
        <color rgb="FF000000"/>
        <rFont val="Arial"/>
        <family val="2"/>
      </rPr>
      <t>Supervisar y evaluar físicamente las obras públicas o actividades derivadas de la demanda social.</t>
    </r>
  </si>
  <si>
    <r>
      <rPr>
        <b/>
        <sz val="16"/>
        <color rgb="FF000000"/>
        <rFont val="Arial"/>
        <family val="2"/>
      </rPr>
      <t xml:space="preserve">C3. P3.2.  A5. </t>
    </r>
    <r>
      <rPr>
        <sz val="16"/>
        <color rgb="FF000000"/>
        <rFont val="Arial"/>
        <family val="2"/>
      </rPr>
      <t>Realizar acciones de licitación y contratación de obras y servicios, con los diferentes programas de inversion que ejecuta el organismo.</t>
    </r>
  </si>
  <si>
    <r>
      <rPr>
        <b/>
        <sz val="16"/>
        <color rgb="FF000000"/>
        <rFont val="Arial"/>
        <family val="2"/>
      </rPr>
      <t xml:space="preserve">C3. P3.2.  A6. </t>
    </r>
    <r>
      <rPr>
        <sz val="16"/>
        <color rgb="FF000000"/>
        <rFont val="Arial"/>
        <family val="2"/>
      </rPr>
      <t>Coordinar las acciones de contratación, licitación y supervisión de obras, rehabilitación de la infraestructura hidráulica, así como de atención a la demanda ciudadana.</t>
    </r>
  </si>
  <si>
    <r>
      <rPr>
        <b/>
        <sz val="16"/>
        <color rgb="FF000000"/>
        <rFont val="Arial"/>
        <family val="2"/>
      </rPr>
      <t>C3. P3.2.  A7.</t>
    </r>
    <r>
      <rPr>
        <sz val="16"/>
        <color rgb="FF000000"/>
        <rFont val="Arial"/>
        <family val="2"/>
      </rPr>
      <t xml:space="preserve"> Coordinar acciones derivadas de proyectos, trámites de factibilidades, reuniones, recorridos técnicos y mesas de trabajo, así como la elaboración y seguimiento del programa anual de obras.</t>
    </r>
  </si>
  <si>
    <r>
      <rPr>
        <b/>
        <sz val="16"/>
        <color rgb="FF000000"/>
        <rFont val="Arial"/>
        <family val="2"/>
      </rPr>
      <t>C3. P3.2.  A8.</t>
    </r>
    <r>
      <rPr>
        <sz val="16"/>
        <color rgb="FF000000"/>
        <rFont val="Arial"/>
        <family val="2"/>
      </rPr>
      <t xml:space="preserve"> Elaborar acciones de rehabilitación y mantenimiento básico de la infraestructura hidráulica del organismo.</t>
    </r>
  </si>
  <si>
    <r>
      <rPr>
        <b/>
        <sz val="16"/>
        <color rgb="FF000000"/>
        <rFont val="Arial"/>
        <family val="2"/>
      </rPr>
      <t>C3. P3.2.  A9.</t>
    </r>
    <r>
      <rPr>
        <sz val="16"/>
        <color rgb="FF000000"/>
        <rFont val="Arial"/>
        <family val="2"/>
      </rPr>
      <t xml:space="preserve"> Tramitar y renovar títulos de Concesión de captaciones y plantas de tratamiento.</t>
    </r>
  </si>
  <si>
    <r>
      <rPr>
        <b/>
        <sz val="16"/>
        <color rgb="FF000000"/>
        <rFont val="Arial"/>
        <family val="2"/>
      </rPr>
      <t xml:space="preserve">C3. P3.2.  A10. </t>
    </r>
    <r>
      <rPr>
        <sz val="16"/>
        <color rgb="FF000000"/>
        <rFont val="Arial"/>
        <family val="2"/>
      </rPr>
      <t>Elaborar balances hidráulicos del sistema de agua potable, mantenimiento preventivo de macromedidores y medicion de eficiencia electromecanica de los bombeos.</t>
    </r>
  </si>
  <si>
    <t>PERIODO: ENERO - JUNIO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</si>
</sst>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28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39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23" fillId="2" borderId="4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9" xfId="3" applyFont="1" applyFill="1" applyBorder="1" applyAlignment="1">
      <alignment horizontal="center" vertical="center"/>
    </xf>
    <xf numFmtId="0" fontId="23" fillId="2" borderId="2" xfId="3" applyFont="1" applyFill="1" applyBorder="1" applyAlignment="1">
      <alignment horizontal="center" vertical="center"/>
    </xf>
    <xf numFmtId="0" fontId="23" fillId="0" borderId="4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9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26" fillId="5" borderId="1" xfId="5" applyNumberFormat="1" applyFont="1" applyFill="1" applyBorder="1" applyAlignment="1">
      <alignment horizontal="center" vertical="center" shrinkToFit="1"/>
    </xf>
    <xf numFmtId="3" fontId="11" fillId="2" borderId="1" xfId="5" applyNumberFormat="1" applyFont="1" applyFill="1" applyBorder="1" applyAlignment="1">
      <alignment horizontal="center" vertical="center" shrinkToFi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26" fillId="5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shrinkToFit="1"/>
    </xf>
    <xf numFmtId="0" fontId="23" fillId="0" borderId="2" xfId="3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shrinkToFit="1"/>
    </xf>
    <xf numFmtId="3" fontId="10" fillId="0" borderId="1" xfId="5" applyNumberFormat="1" applyFont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 shrinkToFit="1"/>
    </xf>
    <xf numFmtId="3" fontId="10" fillId="4" borderId="1" xfId="5" applyNumberFormat="1" applyFont="1" applyFill="1" applyBorder="1" applyAlignment="1">
      <alignment horizontal="center" vertical="center" shrinkToFit="1"/>
    </xf>
    <xf numFmtId="3" fontId="25" fillId="3" borderId="1" xfId="0" applyNumberFormat="1" applyFont="1" applyFill="1" applyBorder="1" applyAlignment="1">
      <alignment horizontal="center" vertical="center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3" fontId="29" fillId="3" borderId="1" xfId="0" applyNumberFormat="1" applyFont="1" applyFill="1" applyBorder="1" applyAlignment="1">
      <alignment horizontal="center" vertical="center" wrapText="1"/>
    </xf>
    <xf numFmtId="3" fontId="25" fillId="3" borderId="4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 readingOrder="1"/>
    </xf>
    <xf numFmtId="3" fontId="26" fillId="0" borderId="1" xfId="0" applyNumberFormat="1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/>
    </xf>
    <xf numFmtId="3" fontId="29" fillId="3" borderId="2" xfId="0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 readingOrder="1"/>
    </xf>
    <xf numFmtId="3" fontId="15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shrinkToFit="1"/>
    </xf>
    <xf numFmtId="3" fontId="26" fillId="0" borderId="1" xfId="4" applyNumberFormat="1" applyFont="1" applyFill="1" applyBorder="1" applyAlignment="1">
      <alignment horizontal="center" vertical="center" shrinkToFit="1"/>
    </xf>
    <xf numFmtId="3" fontId="25" fillId="3" borderId="2" xfId="0" applyNumberFormat="1" applyFont="1" applyFill="1" applyBorder="1" applyAlignment="1">
      <alignment horizontal="center" vertical="center" shrinkToFit="1"/>
    </xf>
    <xf numFmtId="3" fontId="20" fillId="0" borderId="19" xfId="0" applyNumberFormat="1" applyFont="1" applyFill="1" applyBorder="1" applyAlignment="1">
      <alignment horizontal="center" vertical="center" shrinkToFit="1"/>
    </xf>
    <xf numFmtId="3" fontId="26" fillId="2" borderId="9" xfId="0" applyNumberFormat="1" applyFont="1" applyFill="1" applyBorder="1" applyAlignment="1">
      <alignment horizontal="center" vertical="center" wrapText="1"/>
    </xf>
    <xf numFmtId="3" fontId="25" fillId="2" borderId="9" xfId="5" applyNumberFormat="1" applyFont="1" applyFill="1" applyBorder="1" applyAlignment="1">
      <alignment horizontal="center" vertical="center" shrinkToFit="1"/>
    </xf>
    <xf numFmtId="3" fontId="29" fillId="3" borderId="4" xfId="0" applyNumberFormat="1" applyFont="1" applyFill="1" applyBorder="1" applyAlignment="1">
      <alignment horizontal="center" vertical="center" shrinkToFit="1"/>
    </xf>
    <xf numFmtId="3" fontId="11" fillId="0" borderId="9" xfId="5" applyNumberFormat="1" applyFont="1" applyFill="1" applyBorder="1" applyAlignment="1">
      <alignment horizontal="center" vertical="center" shrinkToFit="1"/>
    </xf>
    <xf numFmtId="3" fontId="26" fillId="0" borderId="9" xfId="0" applyNumberFormat="1" applyFont="1" applyBorder="1" applyAlignment="1">
      <alignment horizontal="center" vertical="center" shrinkToFit="1" readingOrder="1"/>
    </xf>
    <xf numFmtId="3" fontId="26" fillId="0" borderId="9" xfId="0" applyNumberFormat="1" applyFont="1" applyFill="1" applyBorder="1" applyAlignment="1">
      <alignment horizontal="center" vertical="center" wrapText="1"/>
    </xf>
    <xf numFmtId="3" fontId="26" fillId="0" borderId="9" xfId="0" applyNumberFormat="1" applyFont="1" applyFill="1" applyBorder="1" applyAlignment="1">
      <alignment horizontal="center" vertical="center" shrinkToFit="1"/>
    </xf>
    <xf numFmtId="3" fontId="11" fillId="0" borderId="9" xfId="0" applyNumberFormat="1" applyFont="1" applyBorder="1" applyAlignment="1">
      <alignment horizontal="center" vertical="center" shrinkToFit="1"/>
    </xf>
    <xf numFmtId="1" fontId="11" fillId="0" borderId="9" xfId="5" applyNumberFormat="1" applyFont="1" applyFill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 wrapText="1"/>
    </xf>
    <xf numFmtId="3" fontId="29" fillId="6" borderId="4" xfId="0" applyNumberFormat="1" applyFont="1" applyFill="1" applyBorder="1" applyAlignment="1">
      <alignment horizontal="center" vertical="center"/>
    </xf>
    <xf numFmtId="3" fontId="11" fillId="0" borderId="9" xfId="0" applyNumberFormat="1" applyFont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3" fontId="26" fillId="0" borderId="9" xfId="0" applyNumberFormat="1" applyFont="1" applyFill="1" applyBorder="1" applyAlignment="1">
      <alignment horizontal="center" vertical="center"/>
    </xf>
    <xf numFmtId="3" fontId="25" fillId="3" borderId="4" xfId="0" applyNumberFormat="1" applyFont="1" applyFill="1" applyBorder="1" applyAlignment="1">
      <alignment horizontal="center" vertical="center"/>
    </xf>
    <xf numFmtId="0" fontId="23" fillId="3" borderId="1" xfId="3" applyFont="1" applyFill="1" applyBorder="1" applyAlignment="1">
      <alignment horizontal="center" vertical="center" wrapText="1"/>
    </xf>
    <xf numFmtId="3" fontId="10" fillId="5" borderId="1" xfId="5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26" fillId="0" borderId="1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25" fillId="3" borderId="1" xfId="4" applyNumberFormat="1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 shrinkToFit="1"/>
    </xf>
    <xf numFmtId="3" fontId="11" fillId="2" borderId="9" xfId="0" applyNumberFormat="1" applyFont="1" applyFill="1" applyBorder="1" applyAlignment="1">
      <alignment horizontal="center" vertical="center"/>
    </xf>
    <xf numFmtId="0" fontId="23" fillId="2" borderId="19" xfId="3" applyFont="1" applyFill="1" applyBorder="1" applyAlignment="1">
      <alignment horizontal="center" vertical="center"/>
    </xf>
    <xf numFmtId="3" fontId="25" fillId="3" borderId="2" xfId="4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26" fillId="5" borderId="9" xfId="0" applyNumberFormat="1" applyFont="1" applyFill="1" applyBorder="1" applyAlignment="1">
      <alignment horizontal="center" vertical="center" wrapText="1"/>
    </xf>
    <xf numFmtId="3" fontId="11" fillId="2" borderId="9" xfId="5" applyNumberFormat="1" applyFont="1" applyFill="1" applyBorder="1" applyAlignment="1">
      <alignment horizontal="center" vertical="center" shrinkToFit="1"/>
    </xf>
    <xf numFmtId="3" fontId="11" fillId="0" borderId="19" xfId="0" applyNumberFormat="1" applyFont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26" fillId="0" borderId="19" xfId="0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shrinkToFit="1"/>
    </xf>
    <xf numFmtId="0" fontId="24" fillId="0" borderId="16" xfId="3" applyFont="1" applyFill="1" applyBorder="1" applyAlignment="1">
      <alignment horizontal="center" vertical="center"/>
    </xf>
    <xf numFmtId="0" fontId="24" fillId="0" borderId="17" xfId="3" applyFont="1" applyFill="1" applyBorder="1" applyAlignment="1">
      <alignment horizontal="center" vertical="center"/>
    </xf>
    <xf numFmtId="9" fontId="12" fillId="0" borderId="7" xfId="4" applyFont="1" applyFill="1" applyBorder="1" applyAlignment="1">
      <alignment horizontal="center" vertical="center"/>
    </xf>
    <xf numFmtId="9" fontId="12" fillId="0" borderId="10" xfId="4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horizontal="center" vertical="center" wrapText="1"/>
    </xf>
    <xf numFmtId="0" fontId="23" fillId="0" borderId="14" xfId="3" applyFont="1" applyFill="1" applyBorder="1" applyAlignment="1">
      <alignment horizontal="center" vertical="center" wrapText="1"/>
    </xf>
    <xf numFmtId="0" fontId="24" fillId="0" borderId="15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24" fillId="2" borderId="15" xfId="3" applyFont="1" applyFill="1" applyBorder="1" applyAlignment="1">
      <alignment horizontal="center" vertical="center"/>
    </xf>
    <xf numFmtId="0" fontId="24" fillId="2" borderId="16" xfId="3" applyFont="1" applyFill="1" applyBorder="1" applyAlignment="1">
      <alignment horizontal="center" vertical="center"/>
    </xf>
    <xf numFmtId="0" fontId="24" fillId="2" borderId="17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0" fillId="0" borderId="18" xfId="3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0" borderId="20" xfId="3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left" vertical="center" wrapText="1"/>
    </xf>
    <xf numFmtId="9" fontId="12" fillId="0" borderId="1" xfId="4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0" fillId="2" borderId="1" xfId="3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9" fontId="12" fillId="0" borderId="7" xfId="4" applyFont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2" fillId="0" borderId="12" xfId="4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9" fontId="12" fillId="0" borderId="10" xfId="4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9" fontId="12" fillId="0" borderId="5" xfId="4" applyFont="1" applyBorder="1" applyAlignment="1">
      <alignment horizontal="center" vertical="center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19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0" fontId="16" fillId="0" borderId="19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15" fillId="0" borderId="19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left" vertical="center" wrapText="1"/>
    </xf>
    <xf numFmtId="0" fontId="1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 wrapText="1"/>
    </xf>
    <xf numFmtId="0" fontId="24" fillId="2" borderId="6" xfId="3" applyFont="1" applyFill="1" applyBorder="1" applyAlignment="1">
      <alignment horizontal="center" vertical="center" wrapText="1"/>
    </xf>
    <xf numFmtId="0" fontId="24" fillId="2" borderId="8" xfId="3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left" vertical="center" wrapText="1"/>
    </xf>
    <xf numFmtId="9" fontId="12" fillId="0" borderId="12" xfId="4" applyFont="1" applyFill="1" applyBorder="1" applyAlignment="1">
      <alignment horizontal="center" vertical="center"/>
    </xf>
    <xf numFmtId="9" fontId="12" fillId="0" borderId="5" xfId="4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center" vertical="center" wrapText="1"/>
    </xf>
    <xf numFmtId="9" fontId="12" fillId="0" borderId="1" xfId="4" applyFont="1" applyFill="1" applyBorder="1" applyAlignment="1">
      <alignment horizontal="center" vertical="center"/>
    </xf>
    <xf numFmtId="9" fontId="12" fillId="0" borderId="21" xfId="4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4" borderId="9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11" xfId="3" applyFont="1" applyFill="1" applyBorder="1" applyAlignment="1">
      <alignment horizontal="center" vertical="center" wrapText="1"/>
    </xf>
    <xf numFmtId="0" fontId="23" fillId="2" borderId="14" xfId="3" applyFont="1" applyFill="1" applyBorder="1" applyAlignment="1">
      <alignment horizontal="center" vertical="center" wrapText="1"/>
    </xf>
    <xf numFmtId="0" fontId="28" fillId="2" borderId="15" xfId="3" applyFont="1" applyFill="1" applyBorder="1" applyAlignment="1">
      <alignment horizontal="center" vertical="center"/>
    </xf>
    <xf numFmtId="0" fontId="28" fillId="2" borderId="16" xfId="3" applyFont="1" applyFill="1" applyBorder="1" applyAlignment="1">
      <alignment horizontal="center" vertical="center"/>
    </xf>
    <xf numFmtId="0" fontId="28" fillId="2" borderId="17" xfId="3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24" fillId="2" borderId="3" xfId="3" applyFont="1" applyFill="1" applyBorder="1" applyAlignment="1">
      <alignment horizontal="center" vertical="center"/>
    </xf>
    <xf numFmtId="0" fontId="24" fillId="2" borderId="6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13" fillId="2" borderId="11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4" fillId="0" borderId="1" xfId="3" applyFont="1" applyFill="1" applyBorder="1" applyAlignment="1">
      <alignment horizontal="center" vertical="center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00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1</xdr:row>
      <xdr:rowOff>987136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1</xdr:row>
      <xdr:rowOff>892007</xdr:rowOff>
    </xdr:to>
    <xdr:pic>
      <xdr:nvPicPr>
        <xdr:cNvPr id="13" name="Imagen 12">
          <a:extLst>
            <a:ext uri="{FF2B5EF4-FFF2-40B4-BE49-F238E27FC236}">
              <a16:creationId xmlns=""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8"/>
  <sheetViews>
    <sheetView tabSelected="1" view="pageBreakPreview" zoomScale="50" zoomScaleNormal="25" zoomScaleSheetLayoutView="50" zoomScalePageLayoutView="20" workbookViewId="0">
      <selection activeCell="C97" sqref="C97:C98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21" customWidth="1"/>
    <col min="12" max="12" width="12.140625" style="21" customWidth="1"/>
    <col min="13" max="18" width="10.28515625" style="21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1"/>
    </row>
    <row r="2" spans="1:19" ht="81" customHeight="1" x14ac:dyDescent="0.25">
      <c r="A2" s="180" t="s">
        <v>79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</row>
    <row r="3" spans="1:19" ht="8.25" customHeight="1" x14ac:dyDescent="0.25">
      <c r="A3" s="12"/>
      <c r="B3" s="13"/>
      <c r="C3" s="14"/>
      <c r="D3" s="5"/>
      <c r="E3" s="16"/>
      <c r="F3" s="14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</row>
    <row r="4" spans="1:19" ht="35.25" customHeight="1" x14ac:dyDescent="0.25">
      <c r="A4" s="195" t="s">
        <v>115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</row>
    <row r="5" spans="1:19" ht="35.25" customHeight="1" x14ac:dyDescent="0.25">
      <c r="A5" s="196" t="s">
        <v>188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</row>
    <row r="6" spans="1:19" ht="30" customHeight="1" x14ac:dyDescent="0.35">
      <c r="A6" s="200" t="s">
        <v>82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</row>
    <row r="7" spans="1:19" ht="36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ht="48" customHeight="1" x14ac:dyDescent="0.25">
      <c r="A8" s="184" t="s">
        <v>1</v>
      </c>
      <c r="B8" s="186" t="s">
        <v>81</v>
      </c>
      <c r="C8" s="186" t="s">
        <v>0</v>
      </c>
      <c r="D8" s="188" t="s">
        <v>2</v>
      </c>
      <c r="E8" s="186" t="s">
        <v>12</v>
      </c>
      <c r="F8" s="186" t="s">
        <v>80</v>
      </c>
      <c r="G8" s="193" t="s">
        <v>24</v>
      </c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82" t="s">
        <v>117</v>
      </c>
    </row>
    <row r="9" spans="1:19" s="1" customFormat="1" ht="48" customHeight="1" x14ac:dyDescent="0.25">
      <c r="A9" s="184"/>
      <c r="B9" s="186"/>
      <c r="C9" s="186"/>
      <c r="D9" s="188"/>
      <c r="E9" s="191"/>
      <c r="F9" s="191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82"/>
    </row>
    <row r="10" spans="1:19" s="1" customFormat="1" ht="48" customHeight="1" thickBot="1" x14ac:dyDescent="0.3">
      <c r="A10" s="185"/>
      <c r="B10" s="187"/>
      <c r="C10" s="187"/>
      <c r="D10" s="189"/>
      <c r="E10" s="192"/>
      <c r="F10" s="192"/>
      <c r="G10" s="99" t="s">
        <v>3</v>
      </c>
      <c r="H10" s="99" t="s">
        <v>4</v>
      </c>
      <c r="I10" s="99" t="s">
        <v>5</v>
      </c>
      <c r="J10" s="99" t="s">
        <v>165</v>
      </c>
      <c r="K10" s="99" t="s">
        <v>166</v>
      </c>
      <c r="L10" s="99" t="s">
        <v>6</v>
      </c>
      <c r="M10" s="99" t="s">
        <v>7</v>
      </c>
      <c r="N10" s="99" t="s">
        <v>8</v>
      </c>
      <c r="O10" s="99" t="s">
        <v>23</v>
      </c>
      <c r="P10" s="99" t="s">
        <v>9</v>
      </c>
      <c r="Q10" s="99" t="s">
        <v>10</v>
      </c>
      <c r="R10" s="99" t="s">
        <v>11</v>
      </c>
      <c r="S10" s="183"/>
    </row>
    <row r="11" spans="1:19" ht="69.95" customHeight="1" x14ac:dyDescent="0.25">
      <c r="A11" s="197">
        <v>1</v>
      </c>
      <c r="B11" s="202" t="s">
        <v>83</v>
      </c>
      <c r="C11" s="194" t="s">
        <v>121</v>
      </c>
      <c r="D11" s="177" t="s">
        <v>94</v>
      </c>
      <c r="E11" s="165" t="s">
        <v>32</v>
      </c>
      <c r="F11" s="36" t="s">
        <v>25</v>
      </c>
      <c r="G11" s="81">
        <v>10</v>
      </c>
      <c r="H11" s="81">
        <v>10</v>
      </c>
      <c r="I11" s="81">
        <v>10</v>
      </c>
      <c r="J11" s="81">
        <v>10</v>
      </c>
      <c r="K11" s="81">
        <v>10</v>
      </c>
      <c r="L11" s="81">
        <v>10</v>
      </c>
      <c r="M11" s="81">
        <v>10</v>
      </c>
      <c r="N11" s="81">
        <v>10</v>
      </c>
      <c r="O11" s="81">
        <v>10</v>
      </c>
      <c r="P11" s="81">
        <v>10</v>
      </c>
      <c r="Q11" s="81">
        <v>10</v>
      </c>
      <c r="R11" s="81">
        <v>10</v>
      </c>
      <c r="S11" s="179">
        <f>SUM(G12:R12)/SUM(G11:R11)</f>
        <v>0.6</v>
      </c>
    </row>
    <row r="12" spans="1:19" ht="69.95" customHeight="1" x14ac:dyDescent="0.25">
      <c r="A12" s="198"/>
      <c r="B12" s="203"/>
      <c r="C12" s="190"/>
      <c r="D12" s="154"/>
      <c r="E12" s="164"/>
      <c r="F12" s="37" t="s">
        <v>26</v>
      </c>
      <c r="G12" s="133">
        <v>17</v>
      </c>
      <c r="H12" s="133">
        <v>12</v>
      </c>
      <c r="I12" s="133">
        <v>10</v>
      </c>
      <c r="J12" s="79">
        <v>12</v>
      </c>
      <c r="K12" s="79">
        <v>10</v>
      </c>
      <c r="L12" s="59">
        <v>11</v>
      </c>
      <c r="M12" s="56"/>
      <c r="N12" s="56"/>
      <c r="O12" s="56"/>
      <c r="P12" s="57"/>
      <c r="Q12" s="57"/>
      <c r="R12" s="57"/>
      <c r="S12" s="168"/>
    </row>
    <row r="13" spans="1:19" ht="69.95" customHeight="1" x14ac:dyDescent="0.25">
      <c r="A13" s="198"/>
      <c r="B13" s="203"/>
      <c r="C13" s="190" t="s">
        <v>122</v>
      </c>
      <c r="D13" s="154" t="s">
        <v>52</v>
      </c>
      <c r="E13" s="164" t="s">
        <v>30</v>
      </c>
      <c r="F13" s="37" t="s">
        <v>25</v>
      </c>
      <c r="G13" s="54">
        <v>15</v>
      </c>
      <c r="H13" s="54">
        <v>15</v>
      </c>
      <c r="I13" s="54">
        <v>15</v>
      </c>
      <c r="J13" s="54">
        <v>15</v>
      </c>
      <c r="K13" s="54">
        <v>15</v>
      </c>
      <c r="L13" s="54">
        <v>15</v>
      </c>
      <c r="M13" s="54">
        <v>15</v>
      </c>
      <c r="N13" s="54">
        <v>15</v>
      </c>
      <c r="O13" s="54">
        <v>15</v>
      </c>
      <c r="P13" s="54">
        <v>15</v>
      </c>
      <c r="Q13" s="54">
        <v>15</v>
      </c>
      <c r="R13" s="54">
        <v>15</v>
      </c>
      <c r="S13" s="168">
        <f>SUM(G14:R14)/SUM(G13:R13)</f>
        <v>0.5</v>
      </c>
    </row>
    <row r="14" spans="1:19" ht="69.95" customHeight="1" x14ac:dyDescent="0.25">
      <c r="A14" s="198"/>
      <c r="B14" s="203"/>
      <c r="C14" s="190"/>
      <c r="D14" s="154"/>
      <c r="E14" s="164"/>
      <c r="F14" s="37" t="s">
        <v>26</v>
      </c>
      <c r="G14" s="55">
        <v>15</v>
      </c>
      <c r="H14" s="55">
        <v>15</v>
      </c>
      <c r="I14" s="55">
        <v>15</v>
      </c>
      <c r="J14" s="55">
        <v>15</v>
      </c>
      <c r="K14" s="55">
        <v>15</v>
      </c>
      <c r="L14" s="55">
        <v>15</v>
      </c>
      <c r="M14" s="56"/>
      <c r="N14" s="56"/>
      <c r="O14" s="56"/>
      <c r="P14" s="57"/>
      <c r="Q14" s="57"/>
      <c r="R14" s="57"/>
      <c r="S14" s="168"/>
    </row>
    <row r="15" spans="1:19" ht="69.95" customHeight="1" x14ac:dyDescent="0.25">
      <c r="A15" s="198"/>
      <c r="B15" s="203"/>
      <c r="C15" s="190" t="s">
        <v>123</v>
      </c>
      <c r="D15" s="154" t="s">
        <v>92</v>
      </c>
      <c r="E15" s="164" t="s">
        <v>91</v>
      </c>
      <c r="F15" s="37" t="s">
        <v>25</v>
      </c>
      <c r="G15" s="80">
        <v>13</v>
      </c>
      <c r="H15" s="80">
        <v>12</v>
      </c>
      <c r="I15" s="80">
        <v>12</v>
      </c>
      <c r="J15" s="80">
        <v>13</v>
      </c>
      <c r="K15" s="80">
        <v>12</v>
      </c>
      <c r="L15" s="80">
        <v>12</v>
      </c>
      <c r="M15" s="80">
        <v>13</v>
      </c>
      <c r="N15" s="80">
        <v>13</v>
      </c>
      <c r="O15" s="80">
        <v>13</v>
      </c>
      <c r="P15" s="80">
        <v>13</v>
      </c>
      <c r="Q15" s="80">
        <v>12</v>
      </c>
      <c r="R15" s="80">
        <v>12</v>
      </c>
      <c r="S15" s="168">
        <f>SUM(G16:R16)/SUM(G15:R15)</f>
        <v>0.48666666666666669</v>
      </c>
    </row>
    <row r="16" spans="1:19" ht="69.95" customHeight="1" x14ac:dyDescent="0.25">
      <c r="A16" s="198"/>
      <c r="B16" s="203"/>
      <c r="C16" s="190"/>
      <c r="D16" s="154"/>
      <c r="E16" s="164"/>
      <c r="F16" s="37" t="s">
        <v>26</v>
      </c>
      <c r="G16" s="58">
        <v>13</v>
      </c>
      <c r="H16" s="58">
        <v>12</v>
      </c>
      <c r="I16" s="58">
        <v>11</v>
      </c>
      <c r="J16" s="59">
        <v>13</v>
      </c>
      <c r="K16" s="59">
        <v>12</v>
      </c>
      <c r="L16" s="59">
        <v>12</v>
      </c>
      <c r="M16" s="56"/>
      <c r="N16" s="56"/>
      <c r="O16" s="56"/>
      <c r="P16" s="57"/>
      <c r="Q16" s="57"/>
      <c r="R16" s="57"/>
      <c r="S16" s="168"/>
    </row>
    <row r="17" spans="1:21" ht="69.95" customHeight="1" x14ac:dyDescent="0.25">
      <c r="A17" s="198"/>
      <c r="B17" s="203"/>
      <c r="C17" s="190" t="s">
        <v>124</v>
      </c>
      <c r="D17" s="154" t="s">
        <v>78</v>
      </c>
      <c r="E17" s="164" t="s">
        <v>20</v>
      </c>
      <c r="F17" s="37" t="s">
        <v>25</v>
      </c>
      <c r="G17" s="80">
        <v>120</v>
      </c>
      <c r="H17" s="80">
        <v>120</v>
      </c>
      <c r="I17" s="80">
        <v>120</v>
      </c>
      <c r="J17" s="80">
        <v>120</v>
      </c>
      <c r="K17" s="80">
        <v>120</v>
      </c>
      <c r="L17" s="80">
        <v>120</v>
      </c>
      <c r="M17" s="80">
        <v>120</v>
      </c>
      <c r="N17" s="80">
        <v>120</v>
      </c>
      <c r="O17" s="80">
        <v>120</v>
      </c>
      <c r="P17" s="80">
        <v>120</v>
      </c>
      <c r="Q17" s="80">
        <v>120</v>
      </c>
      <c r="R17" s="80">
        <v>120</v>
      </c>
      <c r="S17" s="168">
        <f>SUM(G18:R18)/SUM(G17:R17)</f>
        <v>0.53125</v>
      </c>
    </row>
    <row r="18" spans="1:21" ht="69.95" customHeight="1" x14ac:dyDescent="0.25">
      <c r="A18" s="198"/>
      <c r="B18" s="203"/>
      <c r="C18" s="190"/>
      <c r="D18" s="154"/>
      <c r="E18" s="164"/>
      <c r="F18" s="37" t="s">
        <v>26</v>
      </c>
      <c r="G18" s="58">
        <v>85</v>
      </c>
      <c r="H18" s="58">
        <v>92</v>
      </c>
      <c r="I18" s="58">
        <v>112</v>
      </c>
      <c r="J18" s="60">
        <v>170</v>
      </c>
      <c r="K18" s="60">
        <v>166</v>
      </c>
      <c r="L18" s="60">
        <v>140</v>
      </c>
      <c r="M18" s="56"/>
      <c r="N18" s="56"/>
      <c r="O18" s="56"/>
      <c r="P18" s="57"/>
      <c r="Q18" s="57"/>
      <c r="R18" s="57"/>
      <c r="S18" s="168"/>
    </row>
    <row r="19" spans="1:21" ht="69.95" customHeight="1" x14ac:dyDescent="0.25">
      <c r="A19" s="198"/>
      <c r="B19" s="203"/>
      <c r="C19" s="190" t="s">
        <v>125</v>
      </c>
      <c r="D19" s="154" t="s">
        <v>95</v>
      </c>
      <c r="E19" s="164" t="s">
        <v>31</v>
      </c>
      <c r="F19" s="37" t="s">
        <v>25</v>
      </c>
      <c r="G19" s="80">
        <v>15</v>
      </c>
      <c r="H19" s="80">
        <v>18</v>
      </c>
      <c r="I19" s="80">
        <v>17</v>
      </c>
      <c r="J19" s="78">
        <v>15</v>
      </c>
      <c r="K19" s="78">
        <v>17</v>
      </c>
      <c r="L19" s="78">
        <v>20</v>
      </c>
      <c r="M19" s="78">
        <v>17</v>
      </c>
      <c r="N19" s="78">
        <v>20</v>
      </c>
      <c r="O19" s="78">
        <v>20</v>
      </c>
      <c r="P19" s="78">
        <v>15</v>
      </c>
      <c r="Q19" s="78">
        <v>15</v>
      </c>
      <c r="R19" s="78">
        <v>15</v>
      </c>
      <c r="S19" s="168">
        <f>SUM(G20:R20)/SUM(G19:R19)</f>
        <v>0.5</v>
      </c>
    </row>
    <row r="20" spans="1:21" ht="69.95" customHeight="1" x14ac:dyDescent="0.25">
      <c r="A20" s="198"/>
      <c r="B20" s="203"/>
      <c r="C20" s="190"/>
      <c r="D20" s="154"/>
      <c r="E20" s="164"/>
      <c r="F20" s="37" t="s">
        <v>26</v>
      </c>
      <c r="G20" s="58">
        <v>15</v>
      </c>
      <c r="H20" s="58">
        <v>18</v>
      </c>
      <c r="I20" s="58">
        <v>17</v>
      </c>
      <c r="J20" s="60">
        <v>15</v>
      </c>
      <c r="K20" s="60">
        <v>17</v>
      </c>
      <c r="L20" s="60">
        <v>20</v>
      </c>
      <c r="M20" s="57"/>
      <c r="N20" s="57"/>
      <c r="O20" s="57"/>
      <c r="P20" s="57"/>
      <c r="Q20" s="57"/>
      <c r="R20" s="57"/>
      <c r="S20" s="168"/>
    </row>
    <row r="21" spans="1:21" ht="69.95" customHeight="1" x14ac:dyDescent="0.25">
      <c r="A21" s="198"/>
      <c r="B21" s="203"/>
      <c r="C21" s="190" t="s">
        <v>126</v>
      </c>
      <c r="D21" s="154" t="s">
        <v>96</v>
      </c>
      <c r="E21" s="175" t="s">
        <v>93</v>
      </c>
      <c r="F21" s="37" t="s">
        <v>25</v>
      </c>
      <c r="G21" s="80">
        <v>150</v>
      </c>
      <c r="H21" s="80">
        <v>150</v>
      </c>
      <c r="I21" s="80">
        <v>150</v>
      </c>
      <c r="J21" s="80">
        <v>150</v>
      </c>
      <c r="K21" s="80">
        <v>150</v>
      </c>
      <c r="L21" s="80">
        <v>150</v>
      </c>
      <c r="M21" s="80">
        <v>150</v>
      </c>
      <c r="N21" s="80">
        <v>150</v>
      </c>
      <c r="O21" s="80">
        <v>150</v>
      </c>
      <c r="P21" s="80">
        <v>150</v>
      </c>
      <c r="Q21" s="80">
        <v>150</v>
      </c>
      <c r="R21" s="80">
        <v>150</v>
      </c>
      <c r="S21" s="168">
        <f>SUM(G22:R22)/SUM(G21:R21)</f>
        <v>0.51944444444444449</v>
      </c>
    </row>
    <row r="22" spans="1:21" ht="69.95" customHeight="1" thickBot="1" x14ac:dyDescent="0.3">
      <c r="A22" s="199"/>
      <c r="B22" s="204"/>
      <c r="C22" s="201"/>
      <c r="D22" s="159"/>
      <c r="E22" s="176"/>
      <c r="F22" s="38" t="s">
        <v>26</v>
      </c>
      <c r="G22" s="100">
        <v>160</v>
      </c>
      <c r="H22" s="100">
        <v>160</v>
      </c>
      <c r="I22" s="100">
        <v>150</v>
      </c>
      <c r="J22" s="134">
        <v>165</v>
      </c>
      <c r="K22" s="134">
        <v>150</v>
      </c>
      <c r="L22" s="134">
        <v>150</v>
      </c>
      <c r="M22" s="135"/>
      <c r="N22" s="101"/>
      <c r="O22" s="101"/>
      <c r="P22" s="101"/>
      <c r="Q22" s="101"/>
      <c r="R22" s="101"/>
      <c r="S22" s="174"/>
    </row>
    <row r="23" spans="1:21" ht="50.1" customHeight="1" x14ac:dyDescent="0.25">
      <c r="A23" s="221">
        <v>1</v>
      </c>
      <c r="B23" s="218" t="s">
        <v>85</v>
      </c>
      <c r="C23" s="224" t="s">
        <v>127</v>
      </c>
      <c r="D23" s="177" t="s">
        <v>97</v>
      </c>
      <c r="E23" s="165" t="s">
        <v>98</v>
      </c>
      <c r="F23" s="36" t="s">
        <v>25</v>
      </c>
      <c r="G23" s="81">
        <v>6</v>
      </c>
      <c r="H23" s="81">
        <v>6</v>
      </c>
      <c r="I23" s="81">
        <v>6</v>
      </c>
      <c r="J23" s="81">
        <v>6</v>
      </c>
      <c r="K23" s="81">
        <v>6</v>
      </c>
      <c r="L23" s="81">
        <v>6</v>
      </c>
      <c r="M23" s="81">
        <v>6</v>
      </c>
      <c r="N23" s="81">
        <v>6</v>
      </c>
      <c r="O23" s="81">
        <v>6</v>
      </c>
      <c r="P23" s="81">
        <v>6</v>
      </c>
      <c r="Q23" s="81">
        <v>6</v>
      </c>
      <c r="R23" s="81">
        <v>6</v>
      </c>
      <c r="S23" s="179">
        <f>SUM(G24:R24)/SUM(G23:R23)</f>
        <v>0.5</v>
      </c>
      <c r="T23" s="22"/>
      <c r="U23" s="22">
        <f>SUM(G23:R23)</f>
        <v>72</v>
      </c>
    </row>
    <row r="24" spans="1:21" ht="50.1" customHeight="1" x14ac:dyDescent="0.25">
      <c r="A24" s="222"/>
      <c r="B24" s="219"/>
      <c r="C24" s="225"/>
      <c r="D24" s="154"/>
      <c r="E24" s="164"/>
      <c r="F24" s="37" t="s">
        <v>26</v>
      </c>
      <c r="G24" s="44">
        <v>6</v>
      </c>
      <c r="H24" s="44">
        <v>6</v>
      </c>
      <c r="I24" s="44">
        <v>6</v>
      </c>
      <c r="J24" s="59">
        <v>6</v>
      </c>
      <c r="K24" s="59">
        <v>6</v>
      </c>
      <c r="L24" s="59">
        <v>6</v>
      </c>
      <c r="M24" s="82"/>
      <c r="N24" s="82"/>
      <c r="O24" s="82"/>
      <c r="P24" s="79"/>
      <c r="Q24" s="79"/>
      <c r="R24" s="79"/>
      <c r="S24" s="168"/>
      <c r="T24" s="22">
        <f>SUM(G24:R24)</f>
        <v>36</v>
      </c>
    </row>
    <row r="25" spans="1:21" ht="50.1" customHeight="1" x14ac:dyDescent="0.25">
      <c r="A25" s="222"/>
      <c r="B25" s="219"/>
      <c r="C25" s="190" t="s">
        <v>128</v>
      </c>
      <c r="D25" s="154" t="s">
        <v>99</v>
      </c>
      <c r="E25" s="164" t="s">
        <v>21</v>
      </c>
      <c r="F25" s="37" t="s">
        <v>25</v>
      </c>
      <c r="G25" s="78">
        <v>158</v>
      </c>
      <c r="H25" s="78">
        <v>145</v>
      </c>
      <c r="I25" s="78">
        <v>153</v>
      </c>
      <c r="J25" s="78">
        <v>151</v>
      </c>
      <c r="K25" s="78">
        <v>157</v>
      </c>
      <c r="L25" s="78">
        <v>147</v>
      </c>
      <c r="M25" s="78">
        <v>157</v>
      </c>
      <c r="N25" s="78">
        <v>156</v>
      </c>
      <c r="O25" s="78">
        <v>149</v>
      </c>
      <c r="P25" s="78">
        <v>156</v>
      </c>
      <c r="Q25" s="78">
        <v>150</v>
      </c>
      <c r="R25" s="78">
        <v>154</v>
      </c>
      <c r="S25" s="168">
        <f>SUM(G26:R26)/SUM(G25:R25)</f>
        <v>0.52318603382433171</v>
      </c>
      <c r="U25" s="22">
        <f>SUM(G25:R25)</f>
        <v>1833</v>
      </c>
    </row>
    <row r="26" spans="1:21" ht="50.1" customHeight="1" thickBot="1" x14ac:dyDescent="0.3">
      <c r="A26" s="223"/>
      <c r="B26" s="220"/>
      <c r="C26" s="201"/>
      <c r="D26" s="159"/>
      <c r="E26" s="173"/>
      <c r="F26" s="38" t="s">
        <v>26</v>
      </c>
      <c r="G26" s="103">
        <v>159</v>
      </c>
      <c r="H26" s="103">
        <v>149</v>
      </c>
      <c r="I26" s="103">
        <v>172</v>
      </c>
      <c r="J26" s="104">
        <v>161</v>
      </c>
      <c r="K26" s="104">
        <v>180</v>
      </c>
      <c r="L26" s="104">
        <v>138</v>
      </c>
      <c r="M26" s="105"/>
      <c r="N26" s="105"/>
      <c r="O26" s="105"/>
      <c r="P26" s="128"/>
      <c r="Q26" s="128"/>
      <c r="R26" s="128"/>
      <c r="S26" s="174"/>
      <c r="T26" s="22">
        <f>SUM(G26:R26)</f>
        <v>959</v>
      </c>
    </row>
    <row r="27" spans="1:21" ht="50.1" customHeight="1" x14ac:dyDescent="0.25">
      <c r="A27" s="221">
        <v>1</v>
      </c>
      <c r="B27" s="218" t="s">
        <v>85</v>
      </c>
      <c r="C27" s="194" t="s">
        <v>129</v>
      </c>
      <c r="D27" s="177" t="s">
        <v>100</v>
      </c>
      <c r="E27" s="165" t="s">
        <v>15</v>
      </c>
      <c r="F27" s="36" t="s">
        <v>25</v>
      </c>
      <c r="G27" s="102">
        <v>14</v>
      </c>
      <c r="H27" s="102">
        <v>12</v>
      </c>
      <c r="I27" s="102">
        <v>13</v>
      </c>
      <c r="J27" s="102">
        <v>13</v>
      </c>
      <c r="K27" s="102">
        <v>14</v>
      </c>
      <c r="L27" s="102">
        <v>12</v>
      </c>
      <c r="M27" s="102">
        <v>14</v>
      </c>
      <c r="N27" s="102">
        <v>13</v>
      </c>
      <c r="O27" s="102">
        <v>13</v>
      </c>
      <c r="P27" s="102">
        <v>13</v>
      </c>
      <c r="Q27" s="102">
        <v>13</v>
      </c>
      <c r="R27" s="102">
        <v>13</v>
      </c>
      <c r="S27" s="179">
        <f>SUM(G28:R28)/SUM(G27:R27)</f>
        <v>0.49681528662420382</v>
      </c>
      <c r="U27" s="22">
        <f>SUM(G27:R27)</f>
        <v>157</v>
      </c>
    </row>
    <row r="28" spans="1:21" ht="50.1" customHeight="1" x14ac:dyDescent="0.25">
      <c r="A28" s="222"/>
      <c r="B28" s="219"/>
      <c r="C28" s="190"/>
      <c r="D28" s="154"/>
      <c r="E28" s="164"/>
      <c r="F28" s="37" t="s">
        <v>26</v>
      </c>
      <c r="G28" s="83">
        <v>14</v>
      </c>
      <c r="H28" s="83">
        <v>12</v>
      </c>
      <c r="I28" s="83">
        <v>13</v>
      </c>
      <c r="J28" s="83">
        <v>13</v>
      </c>
      <c r="K28" s="83">
        <v>14</v>
      </c>
      <c r="L28" s="83">
        <v>12</v>
      </c>
      <c r="M28" s="85"/>
      <c r="N28" s="85"/>
      <c r="O28" s="85"/>
      <c r="P28" s="87"/>
      <c r="Q28" s="87"/>
      <c r="R28" s="87"/>
      <c r="S28" s="168"/>
      <c r="T28" s="22">
        <f>SUM(G28:R28)</f>
        <v>78</v>
      </c>
    </row>
    <row r="29" spans="1:21" ht="50.1" customHeight="1" x14ac:dyDescent="0.25">
      <c r="A29" s="222"/>
      <c r="B29" s="219"/>
      <c r="C29" s="190" t="s">
        <v>130</v>
      </c>
      <c r="D29" s="154" t="s">
        <v>101</v>
      </c>
      <c r="E29" s="164" t="s">
        <v>33</v>
      </c>
      <c r="F29" s="37" t="s">
        <v>25</v>
      </c>
      <c r="G29" s="78">
        <v>500</v>
      </c>
      <c r="H29" s="78">
        <v>500</v>
      </c>
      <c r="I29" s="78">
        <v>600</v>
      </c>
      <c r="J29" s="78">
        <v>400</v>
      </c>
      <c r="K29" s="78">
        <v>600</v>
      </c>
      <c r="L29" s="78">
        <v>400</v>
      </c>
      <c r="M29" s="78">
        <v>600</v>
      </c>
      <c r="N29" s="78">
        <v>400</v>
      </c>
      <c r="O29" s="78">
        <v>400</v>
      </c>
      <c r="P29" s="78">
        <v>400</v>
      </c>
      <c r="Q29" s="78">
        <v>450</v>
      </c>
      <c r="R29" s="78">
        <v>500</v>
      </c>
      <c r="S29" s="168">
        <f>SUM(G30:R30)/SUM(G29:R29)</f>
        <v>0.50782608695652176</v>
      </c>
      <c r="U29" s="22">
        <f>SUM(G29:R29)</f>
        <v>5750</v>
      </c>
    </row>
    <row r="30" spans="1:21" ht="49.5" customHeight="1" x14ac:dyDescent="0.25">
      <c r="A30" s="222"/>
      <c r="B30" s="219"/>
      <c r="C30" s="190"/>
      <c r="D30" s="154"/>
      <c r="E30" s="164"/>
      <c r="F30" s="37" t="s">
        <v>26</v>
      </c>
      <c r="G30" s="83">
        <v>430</v>
      </c>
      <c r="H30" s="83">
        <v>519</v>
      </c>
      <c r="I30" s="83">
        <v>410</v>
      </c>
      <c r="J30" s="59">
        <v>566</v>
      </c>
      <c r="K30" s="83">
        <v>599</v>
      </c>
      <c r="L30" s="83">
        <v>396</v>
      </c>
      <c r="M30" s="85"/>
      <c r="N30" s="85"/>
      <c r="O30" s="85"/>
      <c r="P30" s="87"/>
      <c r="Q30" s="87"/>
      <c r="R30" s="87"/>
      <c r="S30" s="168"/>
      <c r="T30" s="22">
        <f>SUM(G30:R30)</f>
        <v>2920</v>
      </c>
    </row>
    <row r="31" spans="1:21" ht="49.5" customHeight="1" x14ac:dyDescent="0.25">
      <c r="A31" s="222"/>
      <c r="B31" s="219"/>
      <c r="C31" s="226" t="s">
        <v>131</v>
      </c>
      <c r="D31" s="212" t="s">
        <v>102</v>
      </c>
      <c r="E31" s="172" t="s">
        <v>89</v>
      </c>
      <c r="F31" s="39" t="s">
        <v>25</v>
      </c>
      <c r="G31" s="88">
        <v>2184</v>
      </c>
      <c r="H31" s="88">
        <v>2314</v>
      </c>
      <c r="I31" s="88">
        <v>2181</v>
      </c>
      <c r="J31" s="88">
        <v>2268</v>
      </c>
      <c r="K31" s="88">
        <v>2314</v>
      </c>
      <c r="L31" s="88">
        <v>2219</v>
      </c>
      <c r="M31" s="88">
        <v>2316</v>
      </c>
      <c r="N31" s="88">
        <v>2393</v>
      </c>
      <c r="O31" s="88">
        <v>2183</v>
      </c>
      <c r="P31" s="88">
        <v>2285</v>
      </c>
      <c r="Q31" s="88">
        <v>2311</v>
      </c>
      <c r="R31" s="88">
        <v>2380</v>
      </c>
      <c r="S31" s="171">
        <f>SUM(G32:R32)/SUM(G31:R31)</f>
        <v>0.41472868217054265</v>
      </c>
      <c r="U31" s="22">
        <f>SUM(G31:R31)</f>
        <v>27348</v>
      </c>
    </row>
    <row r="32" spans="1:21" ht="49.5" customHeight="1" x14ac:dyDescent="0.25">
      <c r="A32" s="222"/>
      <c r="B32" s="219"/>
      <c r="C32" s="190"/>
      <c r="D32" s="154"/>
      <c r="E32" s="164"/>
      <c r="F32" s="37" t="s">
        <v>26</v>
      </c>
      <c r="G32" s="87">
        <v>1537</v>
      </c>
      <c r="H32" s="87">
        <v>1804</v>
      </c>
      <c r="I32" s="87">
        <v>1742</v>
      </c>
      <c r="J32" s="87">
        <v>1974</v>
      </c>
      <c r="K32" s="87">
        <v>2381</v>
      </c>
      <c r="L32" s="87">
        <v>1904</v>
      </c>
      <c r="M32" s="85"/>
      <c r="N32" s="85"/>
      <c r="O32" s="85"/>
      <c r="P32" s="87"/>
      <c r="Q32" s="87"/>
      <c r="R32" s="87"/>
      <c r="S32" s="168"/>
      <c r="T32" s="22">
        <f>SUM(G32:R32)</f>
        <v>11342</v>
      </c>
    </row>
    <row r="33" spans="1:23" ht="49.5" customHeight="1" x14ac:dyDescent="0.25">
      <c r="A33" s="222"/>
      <c r="B33" s="219"/>
      <c r="C33" s="190" t="s">
        <v>132</v>
      </c>
      <c r="D33" s="154" t="s">
        <v>103</v>
      </c>
      <c r="E33" s="164" t="s">
        <v>20</v>
      </c>
      <c r="F33" s="37" t="s">
        <v>25</v>
      </c>
      <c r="G33" s="78">
        <v>151</v>
      </c>
      <c r="H33" s="78">
        <v>138</v>
      </c>
      <c r="I33" s="78">
        <v>179</v>
      </c>
      <c r="J33" s="78">
        <v>194</v>
      </c>
      <c r="K33" s="78">
        <v>153</v>
      </c>
      <c r="L33" s="78">
        <v>139</v>
      </c>
      <c r="M33" s="78">
        <v>193</v>
      </c>
      <c r="N33" s="78">
        <v>170</v>
      </c>
      <c r="O33" s="78">
        <v>155</v>
      </c>
      <c r="P33" s="78">
        <v>189</v>
      </c>
      <c r="Q33" s="78">
        <v>139</v>
      </c>
      <c r="R33" s="78">
        <v>174</v>
      </c>
      <c r="S33" s="168">
        <f>SUM(G34:R34)/SUM(G33:R33)</f>
        <v>0.55521783181357653</v>
      </c>
      <c r="U33" s="22">
        <f>SUM(G33:R33)</f>
        <v>1974</v>
      </c>
    </row>
    <row r="34" spans="1:23" ht="49.5" customHeight="1" x14ac:dyDescent="0.25">
      <c r="A34" s="222"/>
      <c r="B34" s="219"/>
      <c r="C34" s="190"/>
      <c r="D34" s="154"/>
      <c r="E34" s="164"/>
      <c r="F34" s="37" t="s">
        <v>26</v>
      </c>
      <c r="G34" s="59">
        <v>130</v>
      </c>
      <c r="H34" s="59">
        <v>119</v>
      </c>
      <c r="I34" s="59">
        <v>152</v>
      </c>
      <c r="J34" s="83">
        <v>237</v>
      </c>
      <c r="K34" s="83">
        <v>153</v>
      </c>
      <c r="L34" s="83">
        <v>305</v>
      </c>
      <c r="M34" s="85"/>
      <c r="N34" s="85"/>
      <c r="O34" s="85"/>
      <c r="P34" s="87"/>
      <c r="Q34" s="87"/>
      <c r="R34" s="87"/>
      <c r="S34" s="168"/>
      <c r="T34" s="22">
        <f>SUM(G34:R34)</f>
        <v>1096</v>
      </c>
    </row>
    <row r="35" spans="1:23" ht="49.5" customHeight="1" x14ac:dyDescent="0.25">
      <c r="A35" s="222"/>
      <c r="B35" s="219"/>
      <c r="C35" s="190" t="s">
        <v>133</v>
      </c>
      <c r="D35" s="154" t="s">
        <v>104</v>
      </c>
      <c r="E35" s="178" t="s">
        <v>90</v>
      </c>
      <c r="F35" s="37" t="s">
        <v>25</v>
      </c>
      <c r="G35" s="78">
        <v>33</v>
      </c>
      <c r="H35" s="78">
        <v>33</v>
      </c>
      <c r="I35" s="78">
        <v>34</v>
      </c>
      <c r="J35" s="78">
        <v>34</v>
      </c>
      <c r="K35" s="78">
        <v>33</v>
      </c>
      <c r="L35" s="78">
        <v>33</v>
      </c>
      <c r="M35" s="78">
        <v>33</v>
      </c>
      <c r="N35" s="78">
        <v>33</v>
      </c>
      <c r="O35" s="78">
        <v>34</v>
      </c>
      <c r="P35" s="78">
        <v>34</v>
      </c>
      <c r="Q35" s="78">
        <v>33</v>
      </c>
      <c r="R35" s="78">
        <v>33</v>
      </c>
      <c r="S35" s="142">
        <f>SUM(G36:R36)/SUM(G35:R35)</f>
        <v>0.4975</v>
      </c>
      <c r="U35" s="22">
        <f>SUM(G35:R35)</f>
        <v>400</v>
      </c>
    </row>
    <row r="36" spans="1:23" ht="49.5" customHeight="1" x14ac:dyDescent="0.25">
      <c r="A36" s="222"/>
      <c r="B36" s="219"/>
      <c r="C36" s="190"/>
      <c r="D36" s="154"/>
      <c r="E36" s="178"/>
      <c r="F36" s="37" t="s">
        <v>26</v>
      </c>
      <c r="G36" s="83">
        <v>32</v>
      </c>
      <c r="H36" s="83">
        <v>33</v>
      </c>
      <c r="I36" s="83">
        <v>34</v>
      </c>
      <c r="J36" s="83">
        <v>34</v>
      </c>
      <c r="K36" s="83">
        <v>33</v>
      </c>
      <c r="L36" s="83">
        <v>33</v>
      </c>
      <c r="M36" s="85"/>
      <c r="N36" s="85"/>
      <c r="O36" s="85"/>
      <c r="P36" s="87" t="s">
        <v>138</v>
      </c>
      <c r="Q36" s="87"/>
      <c r="R36" s="87"/>
      <c r="S36" s="142"/>
      <c r="T36" s="22">
        <f>SUM(G36:R36)</f>
        <v>199</v>
      </c>
      <c r="W36" t="s">
        <v>116</v>
      </c>
    </row>
    <row r="37" spans="1:23" ht="58.5" customHeight="1" x14ac:dyDescent="0.25">
      <c r="A37" s="222"/>
      <c r="B37" s="219"/>
      <c r="C37" s="190" t="s">
        <v>134</v>
      </c>
      <c r="D37" s="154" t="s">
        <v>105</v>
      </c>
      <c r="E37" s="164" t="s">
        <v>109</v>
      </c>
      <c r="F37" s="37" t="s">
        <v>25</v>
      </c>
      <c r="G37" s="78">
        <v>430</v>
      </c>
      <c r="H37" s="78">
        <v>430</v>
      </c>
      <c r="I37" s="78">
        <v>430</v>
      </c>
      <c r="J37" s="78">
        <v>430</v>
      </c>
      <c r="K37" s="78">
        <v>430</v>
      </c>
      <c r="L37" s="78">
        <v>430</v>
      </c>
      <c r="M37" s="78">
        <v>430</v>
      </c>
      <c r="N37" s="78">
        <v>430</v>
      </c>
      <c r="O37" s="78">
        <v>430</v>
      </c>
      <c r="P37" s="78">
        <v>680</v>
      </c>
      <c r="Q37" s="78">
        <v>430</v>
      </c>
      <c r="R37" s="78">
        <v>430</v>
      </c>
      <c r="S37" s="168">
        <f>SUM(G38:R38)/SUM(G37:R37)</f>
        <v>0.51460258780036972</v>
      </c>
      <c r="U37" s="22">
        <f>SUM(G37:R37)</f>
        <v>5410</v>
      </c>
    </row>
    <row r="38" spans="1:23" ht="58.5" customHeight="1" x14ac:dyDescent="0.25">
      <c r="A38" s="222"/>
      <c r="B38" s="219"/>
      <c r="C38" s="190"/>
      <c r="D38" s="154"/>
      <c r="E38" s="164"/>
      <c r="F38" s="37" t="s">
        <v>26</v>
      </c>
      <c r="G38" s="83">
        <v>432</v>
      </c>
      <c r="H38" s="83">
        <v>467</v>
      </c>
      <c r="I38" s="83">
        <v>396</v>
      </c>
      <c r="J38" s="84">
        <v>520</v>
      </c>
      <c r="K38" s="84">
        <v>509</v>
      </c>
      <c r="L38" s="84">
        <v>460</v>
      </c>
      <c r="M38" s="85"/>
      <c r="N38" s="85"/>
      <c r="O38" s="85"/>
      <c r="P38" s="87"/>
      <c r="Q38" s="87"/>
      <c r="R38" s="87"/>
      <c r="S38" s="168"/>
      <c r="T38" s="22">
        <f>SUM(G38:R38)</f>
        <v>2784</v>
      </c>
    </row>
    <row r="39" spans="1:23" ht="55.5" customHeight="1" x14ac:dyDescent="0.25">
      <c r="A39" s="222"/>
      <c r="B39" s="219"/>
      <c r="C39" s="190" t="s">
        <v>135</v>
      </c>
      <c r="D39" s="154" t="s">
        <v>55</v>
      </c>
      <c r="E39" s="164" t="s">
        <v>14</v>
      </c>
      <c r="F39" s="37" t="s">
        <v>25</v>
      </c>
      <c r="G39" s="89">
        <v>183</v>
      </c>
      <c r="H39" s="89">
        <v>183</v>
      </c>
      <c r="I39" s="89">
        <v>183</v>
      </c>
      <c r="J39" s="89">
        <v>183</v>
      </c>
      <c r="K39" s="89">
        <v>183</v>
      </c>
      <c r="L39" s="89">
        <v>183</v>
      </c>
      <c r="M39" s="89">
        <v>183</v>
      </c>
      <c r="N39" s="89">
        <v>183</v>
      </c>
      <c r="O39" s="89">
        <v>183</v>
      </c>
      <c r="P39" s="89">
        <v>183</v>
      </c>
      <c r="Q39" s="89">
        <v>183</v>
      </c>
      <c r="R39" s="89">
        <v>183</v>
      </c>
      <c r="S39" s="168">
        <f>SUM(G40:R40)/SUM(G39:R39)</f>
        <v>0.16211293260473589</v>
      </c>
      <c r="U39" s="22">
        <f>SUM(G39:R39)</f>
        <v>2196</v>
      </c>
    </row>
    <row r="40" spans="1:23" ht="55.5" customHeight="1" x14ac:dyDescent="0.25">
      <c r="A40" s="222"/>
      <c r="B40" s="219"/>
      <c r="C40" s="190"/>
      <c r="D40" s="154"/>
      <c r="E40" s="164"/>
      <c r="F40" s="37" t="s">
        <v>26</v>
      </c>
      <c r="G40" s="90">
        <v>62</v>
      </c>
      <c r="H40" s="90">
        <v>71</v>
      </c>
      <c r="I40" s="90">
        <v>63</v>
      </c>
      <c r="J40" s="84">
        <v>54</v>
      </c>
      <c r="K40" s="84">
        <v>50</v>
      </c>
      <c r="L40" s="84">
        <v>56</v>
      </c>
      <c r="M40" s="85"/>
      <c r="N40" s="85"/>
      <c r="O40" s="85"/>
      <c r="P40" s="87"/>
      <c r="Q40" s="87"/>
      <c r="R40" s="87"/>
      <c r="S40" s="168"/>
      <c r="T40" s="22">
        <f>SUM(G40:R40)</f>
        <v>356</v>
      </c>
    </row>
    <row r="41" spans="1:23" ht="50.1" customHeight="1" x14ac:dyDescent="0.25">
      <c r="A41" s="222"/>
      <c r="B41" s="219"/>
      <c r="C41" s="190" t="s">
        <v>136</v>
      </c>
      <c r="D41" s="154" t="s">
        <v>56</v>
      </c>
      <c r="E41" s="164" t="s">
        <v>16</v>
      </c>
      <c r="F41" s="37" t="s">
        <v>25</v>
      </c>
      <c r="G41" s="78">
        <v>100</v>
      </c>
      <c r="H41" s="78">
        <v>100</v>
      </c>
      <c r="I41" s="78">
        <v>100</v>
      </c>
      <c r="J41" s="78">
        <v>100</v>
      </c>
      <c r="K41" s="78">
        <v>100</v>
      </c>
      <c r="L41" s="78">
        <v>100</v>
      </c>
      <c r="M41" s="78">
        <v>100</v>
      </c>
      <c r="N41" s="78">
        <v>100</v>
      </c>
      <c r="O41" s="78">
        <v>100</v>
      </c>
      <c r="P41" s="78">
        <v>100</v>
      </c>
      <c r="Q41" s="78">
        <v>100</v>
      </c>
      <c r="R41" s="78">
        <v>100</v>
      </c>
      <c r="S41" s="168">
        <f>SUM(G42:R42)/SUM(G41:R41)</f>
        <v>0.45500000000000002</v>
      </c>
      <c r="U41" s="22">
        <f>SUM(G41:R41)</f>
        <v>1200</v>
      </c>
    </row>
    <row r="42" spans="1:23" ht="50.1" customHeight="1" x14ac:dyDescent="0.25">
      <c r="A42" s="222"/>
      <c r="B42" s="219"/>
      <c r="C42" s="190"/>
      <c r="D42" s="154"/>
      <c r="E42" s="164"/>
      <c r="F42" s="37" t="s">
        <v>26</v>
      </c>
      <c r="G42" s="90">
        <v>21</v>
      </c>
      <c r="H42" s="90">
        <v>136</v>
      </c>
      <c r="I42" s="90">
        <v>91</v>
      </c>
      <c r="J42" s="84">
        <v>72</v>
      </c>
      <c r="K42" s="84">
        <v>98</v>
      </c>
      <c r="L42" s="91">
        <v>128</v>
      </c>
      <c r="M42" s="85"/>
      <c r="N42" s="85"/>
      <c r="O42" s="85"/>
      <c r="P42" s="87"/>
      <c r="Q42" s="87"/>
      <c r="R42" s="87"/>
      <c r="S42" s="168"/>
      <c r="T42" s="22">
        <f>SUM(G42:R42)</f>
        <v>546</v>
      </c>
    </row>
    <row r="43" spans="1:23" ht="50.1" customHeight="1" x14ac:dyDescent="0.25">
      <c r="A43" s="222"/>
      <c r="B43" s="219"/>
      <c r="C43" s="190" t="s">
        <v>137</v>
      </c>
      <c r="D43" s="154" t="s">
        <v>106</v>
      </c>
      <c r="E43" s="164" t="s">
        <v>34</v>
      </c>
      <c r="F43" s="37" t="s">
        <v>25</v>
      </c>
      <c r="G43" s="86">
        <v>350</v>
      </c>
      <c r="H43" s="86">
        <v>350</v>
      </c>
      <c r="I43" s="86">
        <v>350</v>
      </c>
      <c r="J43" s="86">
        <v>350</v>
      </c>
      <c r="K43" s="86">
        <v>350</v>
      </c>
      <c r="L43" s="86">
        <v>350</v>
      </c>
      <c r="M43" s="86">
        <v>350</v>
      </c>
      <c r="N43" s="86">
        <v>350</v>
      </c>
      <c r="O43" s="86">
        <v>350</v>
      </c>
      <c r="P43" s="86">
        <v>350</v>
      </c>
      <c r="Q43" s="86">
        <v>350</v>
      </c>
      <c r="R43" s="86">
        <v>350</v>
      </c>
      <c r="S43" s="168">
        <f>SUM(G44:R44)/SUM(G43:R43)</f>
        <v>0.33785714285714286</v>
      </c>
      <c r="U43" s="22">
        <f>SUM(G43:R43)</f>
        <v>4200</v>
      </c>
    </row>
    <row r="44" spans="1:23" ht="18.75" thickBot="1" x14ac:dyDescent="0.3">
      <c r="A44" s="223"/>
      <c r="B44" s="220"/>
      <c r="C44" s="201"/>
      <c r="D44" s="159"/>
      <c r="E44" s="173"/>
      <c r="F44" s="38" t="s">
        <v>26</v>
      </c>
      <c r="G44" s="103">
        <v>119</v>
      </c>
      <c r="H44" s="103">
        <v>209</v>
      </c>
      <c r="I44" s="103">
        <v>223</v>
      </c>
      <c r="J44" s="104">
        <v>262</v>
      </c>
      <c r="K44" s="104">
        <v>387</v>
      </c>
      <c r="L44" s="104">
        <v>219</v>
      </c>
      <c r="M44" s="105"/>
      <c r="N44" s="105"/>
      <c r="O44" s="105"/>
      <c r="P44" s="106"/>
      <c r="Q44" s="106"/>
      <c r="R44" s="106"/>
      <c r="S44" s="174"/>
      <c r="T44" s="22">
        <f>SUM(G44:R44)</f>
        <v>1419</v>
      </c>
    </row>
    <row r="45" spans="1:23" ht="54.75" customHeight="1" x14ac:dyDescent="0.25">
      <c r="A45" s="146">
        <v>1</v>
      </c>
      <c r="B45" s="144" t="s">
        <v>86</v>
      </c>
      <c r="C45" s="213" t="s">
        <v>139</v>
      </c>
      <c r="D45" s="177" t="s">
        <v>54</v>
      </c>
      <c r="E45" s="165" t="s">
        <v>20</v>
      </c>
      <c r="F45" s="40" t="s">
        <v>25</v>
      </c>
      <c r="G45" s="81">
        <v>20</v>
      </c>
      <c r="H45" s="81">
        <v>20</v>
      </c>
      <c r="I45" s="81">
        <v>20</v>
      </c>
      <c r="J45" s="81">
        <v>20</v>
      </c>
      <c r="K45" s="81">
        <v>20</v>
      </c>
      <c r="L45" s="81">
        <v>20</v>
      </c>
      <c r="M45" s="81">
        <v>20</v>
      </c>
      <c r="N45" s="81">
        <v>20</v>
      </c>
      <c r="O45" s="81">
        <v>20</v>
      </c>
      <c r="P45" s="81">
        <v>20</v>
      </c>
      <c r="Q45" s="81">
        <v>20</v>
      </c>
      <c r="R45" s="81">
        <v>20</v>
      </c>
      <c r="S45" s="208">
        <f>SUM(G46:R46)/SUM(G45:R45)</f>
        <v>0.58750000000000002</v>
      </c>
    </row>
    <row r="46" spans="1:23" ht="54.75" customHeight="1" thickBot="1" x14ac:dyDescent="0.3">
      <c r="A46" s="141"/>
      <c r="B46" s="145"/>
      <c r="C46" s="214"/>
      <c r="D46" s="159"/>
      <c r="E46" s="173"/>
      <c r="F46" s="42" t="s">
        <v>26</v>
      </c>
      <c r="G46" s="44">
        <v>20</v>
      </c>
      <c r="H46" s="44">
        <v>20</v>
      </c>
      <c r="I46" s="44">
        <v>22</v>
      </c>
      <c r="J46" s="111">
        <v>25</v>
      </c>
      <c r="K46" s="111">
        <v>25</v>
      </c>
      <c r="L46" s="111">
        <v>29</v>
      </c>
      <c r="M46" s="111"/>
      <c r="N46" s="111"/>
      <c r="O46" s="111"/>
      <c r="P46" s="129"/>
      <c r="Q46" s="129"/>
      <c r="R46" s="129"/>
      <c r="S46" s="143"/>
    </row>
    <row r="47" spans="1:23" ht="42.75" customHeight="1" x14ac:dyDescent="0.25">
      <c r="A47" s="140">
        <v>1</v>
      </c>
      <c r="B47" s="147" t="s">
        <v>86</v>
      </c>
      <c r="C47" s="215" t="s">
        <v>140</v>
      </c>
      <c r="D47" s="212" t="s">
        <v>22</v>
      </c>
      <c r="E47" s="172" t="s">
        <v>21</v>
      </c>
      <c r="F47" s="68" t="s">
        <v>25</v>
      </c>
      <c r="G47" s="98">
        <v>24</v>
      </c>
      <c r="H47" s="98">
        <v>22</v>
      </c>
      <c r="I47" s="98">
        <v>47</v>
      </c>
      <c r="J47" s="98">
        <v>27</v>
      </c>
      <c r="K47" s="98">
        <v>30</v>
      </c>
      <c r="L47" s="98">
        <v>28</v>
      </c>
      <c r="M47" s="98">
        <v>18</v>
      </c>
      <c r="N47" s="98">
        <v>22</v>
      </c>
      <c r="O47" s="98">
        <v>30</v>
      </c>
      <c r="P47" s="98">
        <v>30</v>
      </c>
      <c r="Q47" s="98">
        <v>27</v>
      </c>
      <c r="R47" s="98">
        <v>28</v>
      </c>
      <c r="S47" s="207">
        <f>SUM(G48:R48)/SUM(G47:R47)</f>
        <v>0.46246246246246248</v>
      </c>
    </row>
    <row r="48" spans="1:23" ht="42.75" customHeight="1" x14ac:dyDescent="0.25">
      <c r="A48" s="140"/>
      <c r="B48" s="147"/>
      <c r="C48" s="169"/>
      <c r="D48" s="154"/>
      <c r="E48" s="164"/>
      <c r="F48" s="41" t="s">
        <v>26</v>
      </c>
      <c r="G48" s="44">
        <v>19</v>
      </c>
      <c r="H48" s="44">
        <v>16</v>
      </c>
      <c r="I48" s="44">
        <v>47</v>
      </c>
      <c r="J48" s="44">
        <v>18</v>
      </c>
      <c r="K48" s="44">
        <v>28</v>
      </c>
      <c r="L48" s="61">
        <v>26</v>
      </c>
      <c r="M48" s="62"/>
      <c r="N48" s="62"/>
      <c r="O48" s="62"/>
      <c r="P48" s="62"/>
      <c r="Q48" s="62"/>
      <c r="R48" s="62"/>
      <c r="S48" s="142"/>
    </row>
    <row r="49" spans="1:22" ht="47.25" customHeight="1" x14ac:dyDescent="0.25">
      <c r="A49" s="140"/>
      <c r="B49" s="147"/>
      <c r="C49" s="156" t="s">
        <v>141</v>
      </c>
      <c r="D49" s="154" t="s">
        <v>107</v>
      </c>
      <c r="E49" s="209" t="s">
        <v>14</v>
      </c>
      <c r="F49" s="41" t="s">
        <v>25</v>
      </c>
      <c r="G49" s="92">
        <v>7600</v>
      </c>
      <c r="H49" s="92">
        <v>7700</v>
      </c>
      <c r="I49" s="92">
        <v>7600</v>
      </c>
      <c r="J49" s="92">
        <v>7700</v>
      </c>
      <c r="K49" s="92">
        <v>7600</v>
      </c>
      <c r="L49" s="92">
        <v>7700</v>
      </c>
      <c r="M49" s="92">
        <v>7600</v>
      </c>
      <c r="N49" s="92">
        <v>7700</v>
      </c>
      <c r="O49" s="92">
        <v>7600</v>
      </c>
      <c r="P49" s="92">
        <v>7700</v>
      </c>
      <c r="Q49" s="92">
        <v>7600</v>
      </c>
      <c r="R49" s="92">
        <v>7700</v>
      </c>
      <c r="S49" s="142">
        <f>SUM(G50:R50)/SUM(G49:R49)</f>
        <v>0.24116557734204794</v>
      </c>
    </row>
    <row r="50" spans="1:22" ht="47.25" customHeight="1" x14ac:dyDescent="0.25">
      <c r="A50" s="140"/>
      <c r="B50" s="147"/>
      <c r="C50" s="156"/>
      <c r="D50" s="154"/>
      <c r="E50" s="209"/>
      <c r="F50" s="41" t="s">
        <v>26</v>
      </c>
      <c r="G50" s="69">
        <v>3284</v>
      </c>
      <c r="H50" s="69">
        <v>2565</v>
      </c>
      <c r="I50" s="69">
        <v>5463</v>
      </c>
      <c r="J50" s="64">
        <v>4001</v>
      </c>
      <c r="K50" s="64">
        <v>4211</v>
      </c>
      <c r="L50" s="64">
        <v>2615</v>
      </c>
      <c r="M50" s="65"/>
      <c r="N50" s="65"/>
      <c r="O50" s="65"/>
      <c r="P50" s="65"/>
      <c r="Q50" s="65"/>
      <c r="R50" s="65"/>
      <c r="S50" s="142"/>
    </row>
    <row r="51" spans="1:22" ht="38.25" customHeight="1" x14ac:dyDescent="0.25">
      <c r="A51" s="140"/>
      <c r="B51" s="147"/>
      <c r="C51" s="156" t="s">
        <v>142</v>
      </c>
      <c r="D51" s="154" t="s">
        <v>108</v>
      </c>
      <c r="E51" s="155" t="s">
        <v>13</v>
      </c>
      <c r="F51" s="41" t="s">
        <v>25</v>
      </c>
      <c r="G51" s="78">
        <v>200</v>
      </c>
      <c r="H51" s="78">
        <v>172</v>
      </c>
      <c r="I51" s="78">
        <v>200</v>
      </c>
      <c r="J51" s="78">
        <v>220</v>
      </c>
      <c r="K51" s="78">
        <v>228</v>
      </c>
      <c r="L51" s="78">
        <v>212</v>
      </c>
      <c r="M51" s="78">
        <v>220</v>
      </c>
      <c r="N51" s="78">
        <v>228</v>
      </c>
      <c r="O51" s="78">
        <v>220</v>
      </c>
      <c r="P51" s="78">
        <v>220</v>
      </c>
      <c r="Q51" s="78">
        <v>220</v>
      </c>
      <c r="R51" s="78">
        <v>220</v>
      </c>
      <c r="S51" s="142">
        <f>SUM(G52:R52)/SUM(G51:R51)</f>
        <v>0.34765625</v>
      </c>
    </row>
    <row r="52" spans="1:22" ht="38.25" customHeight="1" x14ac:dyDescent="0.25">
      <c r="A52" s="140"/>
      <c r="B52" s="147"/>
      <c r="C52" s="156"/>
      <c r="D52" s="154"/>
      <c r="E52" s="155"/>
      <c r="F52" s="41" t="s">
        <v>26</v>
      </c>
      <c r="G52" s="63">
        <v>150</v>
      </c>
      <c r="H52" s="63">
        <v>95</v>
      </c>
      <c r="I52" s="63">
        <v>154</v>
      </c>
      <c r="J52" s="66">
        <v>127</v>
      </c>
      <c r="K52" s="63">
        <v>145</v>
      </c>
      <c r="L52" s="63">
        <v>219</v>
      </c>
      <c r="M52" s="65"/>
      <c r="N52" s="65"/>
      <c r="O52" s="65"/>
      <c r="P52" s="65"/>
      <c r="Q52" s="65"/>
      <c r="R52" s="65"/>
      <c r="S52" s="142"/>
    </row>
    <row r="53" spans="1:22" ht="43.5" customHeight="1" x14ac:dyDescent="0.25">
      <c r="A53" s="140"/>
      <c r="B53" s="147"/>
      <c r="C53" s="156" t="s">
        <v>143</v>
      </c>
      <c r="D53" s="154" t="s">
        <v>145</v>
      </c>
      <c r="E53" s="157" t="s">
        <v>147</v>
      </c>
      <c r="F53" s="41" t="s">
        <v>25</v>
      </c>
      <c r="G53" s="93">
        <v>14</v>
      </c>
      <c r="H53" s="93">
        <v>20</v>
      </c>
      <c r="I53" s="93">
        <v>22</v>
      </c>
      <c r="J53" s="93">
        <v>26</v>
      </c>
      <c r="K53" s="93">
        <v>21</v>
      </c>
      <c r="L53" s="93">
        <v>26</v>
      </c>
      <c r="M53" s="93">
        <v>22</v>
      </c>
      <c r="N53" s="93">
        <v>26</v>
      </c>
      <c r="O53" s="93">
        <v>22</v>
      </c>
      <c r="P53" s="93">
        <v>25</v>
      </c>
      <c r="Q53" s="93">
        <v>20</v>
      </c>
      <c r="R53" s="93">
        <v>16</v>
      </c>
      <c r="S53" s="142">
        <f>SUM(G54:R54)/SUM(G53:R53)</f>
        <v>0.39615384615384613</v>
      </c>
    </row>
    <row r="54" spans="1:22" ht="43.5" customHeight="1" x14ac:dyDescent="0.25">
      <c r="A54" s="140"/>
      <c r="B54" s="147"/>
      <c r="C54" s="156"/>
      <c r="D54" s="154"/>
      <c r="E54" s="157"/>
      <c r="F54" s="41" t="s">
        <v>26</v>
      </c>
      <c r="G54" s="63">
        <v>17</v>
      </c>
      <c r="H54" s="63">
        <v>14</v>
      </c>
      <c r="I54" s="63">
        <v>16</v>
      </c>
      <c r="J54" s="61">
        <v>22</v>
      </c>
      <c r="K54" s="61">
        <v>14</v>
      </c>
      <c r="L54" s="61">
        <v>20</v>
      </c>
      <c r="M54" s="65"/>
      <c r="N54" s="65"/>
      <c r="O54" s="65"/>
      <c r="P54" s="65"/>
      <c r="Q54" s="65"/>
      <c r="R54" s="65"/>
      <c r="S54" s="142"/>
    </row>
    <row r="55" spans="1:22" ht="48.75" customHeight="1" x14ac:dyDescent="0.25">
      <c r="A55" s="140"/>
      <c r="B55" s="147"/>
      <c r="C55" s="156" t="s">
        <v>144</v>
      </c>
      <c r="D55" s="154" t="s">
        <v>146</v>
      </c>
      <c r="E55" s="157" t="s">
        <v>18</v>
      </c>
      <c r="F55" s="41" t="s">
        <v>25</v>
      </c>
      <c r="G55" s="78">
        <v>16</v>
      </c>
      <c r="H55" s="78">
        <v>16</v>
      </c>
      <c r="I55" s="78">
        <v>16</v>
      </c>
      <c r="J55" s="78">
        <v>16</v>
      </c>
      <c r="K55" s="78">
        <v>16</v>
      </c>
      <c r="L55" s="78">
        <v>16</v>
      </c>
      <c r="M55" s="78">
        <v>16</v>
      </c>
      <c r="N55" s="78">
        <v>16</v>
      </c>
      <c r="O55" s="78">
        <v>16</v>
      </c>
      <c r="P55" s="78">
        <v>16</v>
      </c>
      <c r="Q55" s="78">
        <v>16</v>
      </c>
      <c r="R55" s="78">
        <v>16</v>
      </c>
      <c r="S55" s="142">
        <f>SUM(G56:R56)/SUM(G55:R55)</f>
        <v>0.34375</v>
      </c>
    </row>
    <row r="56" spans="1:22" ht="48.75" customHeight="1" thickBot="1" x14ac:dyDescent="0.3">
      <c r="A56" s="141"/>
      <c r="B56" s="145"/>
      <c r="C56" s="158"/>
      <c r="D56" s="159"/>
      <c r="E56" s="160"/>
      <c r="F56" s="42" t="s">
        <v>26</v>
      </c>
      <c r="G56" s="107">
        <v>0</v>
      </c>
      <c r="H56" s="107">
        <v>0</v>
      </c>
      <c r="I56" s="107">
        <v>18</v>
      </c>
      <c r="J56" s="108">
        <v>9</v>
      </c>
      <c r="K56" s="108">
        <v>19</v>
      </c>
      <c r="L56" s="108">
        <v>20</v>
      </c>
      <c r="M56" s="109"/>
      <c r="N56" s="109"/>
      <c r="O56" s="109"/>
      <c r="P56" s="109"/>
      <c r="Q56" s="109"/>
      <c r="R56" s="109"/>
      <c r="S56" s="143"/>
    </row>
    <row r="57" spans="1:22" ht="35.25" customHeight="1" x14ac:dyDescent="0.25">
      <c r="A57" s="151">
        <v>2</v>
      </c>
      <c r="B57" s="148" t="s">
        <v>84</v>
      </c>
      <c r="C57" s="163" t="s">
        <v>148</v>
      </c>
      <c r="D57" s="177" t="s">
        <v>110</v>
      </c>
      <c r="E57" s="165" t="s">
        <v>15</v>
      </c>
      <c r="F57" s="36" t="s">
        <v>25</v>
      </c>
      <c r="G57" s="110">
        <v>250</v>
      </c>
      <c r="H57" s="110">
        <v>250</v>
      </c>
      <c r="I57" s="110">
        <v>250</v>
      </c>
      <c r="J57" s="110">
        <v>250</v>
      </c>
      <c r="K57" s="110">
        <v>250</v>
      </c>
      <c r="L57" s="110">
        <v>250</v>
      </c>
      <c r="M57" s="110">
        <v>250</v>
      </c>
      <c r="N57" s="110">
        <v>250</v>
      </c>
      <c r="O57" s="110">
        <v>250</v>
      </c>
      <c r="P57" s="110">
        <v>250</v>
      </c>
      <c r="Q57" s="110">
        <v>250</v>
      </c>
      <c r="R57" s="110">
        <v>250</v>
      </c>
      <c r="S57" s="179">
        <f>SUM(G58:R58)/SUM(G57:R57)</f>
        <v>0.78266666666666662</v>
      </c>
    </row>
    <row r="58" spans="1:22" ht="60" customHeight="1" x14ac:dyDescent="0.25">
      <c r="A58" s="152"/>
      <c r="B58" s="149"/>
      <c r="C58" s="156"/>
      <c r="D58" s="154"/>
      <c r="E58" s="164"/>
      <c r="F58" s="37" t="s">
        <v>26</v>
      </c>
      <c r="G58" s="44">
        <v>248</v>
      </c>
      <c r="H58" s="44">
        <v>435</v>
      </c>
      <c r="I58" s="44">
        <v>471</v>
      </c>
      <c r="J58" s="94">
        <v>653</v>
      </c>
      <c r="K58" s="94">
        <v>309</v>
      </c>
      <c r="L58" s="94">
        <v>232</v>
      </c>
      <c r="M58" s="82"/>
      <c r="N58" s="82"/>
      <c r="O58" s="82"/>
      <c r="P58" s="94"/>
      <c r="Q58" s="94"/>
      <c r="R58" s="94"/>
      <c r="S58" s="168"/>
      <c r="U58" s="22">
        <f>SUM(G57:R57)</f>
        <v>3000</v>
      </c>
    </row>
    <row r="59" spans="1:22" ht="70.5" customHeight="1" x14ac:dyDescent="0.25">
      <c r="A59" s="152"/>
      <c r="B59" s="149"/>
      <c r="C59" s="156" t="s">
        <v>149</v>
      </c>
      <c r="D59" s="154" t="s">
        <v>40</v>
      </c>
      <c r="E59" s="164" t="s">
        <v>35</v>
      </c>
      <c r="F59" s="37" t="s">
        <v>25</v>
      </c>
      <c r="G59" s="95">
        <v>350</v>
      </c>
      <c r="H59" s="95">
        <v>350</v>
      </c>
      <c r="I59" s="95">
        <v>350</v>
      </c>
      <c r="J59" s="95">
        <v>350</v>
      </c>
      <c r="K59" s="95">
        <v>350</v>
      </c>
      <c r="L59" s="95">
        <v>350</v>
      </c>
      <c r="M59" s="95">
        <v>350</v>
      </c>
      <c r="N59" s="95">
        <v>350</v>
      </c>
      <c r="O59" s="95">
        <v>350</v>
      </c>
      <c r="P59" s="95">
        <v>350</v>
      </c>
      <c r="Q59" s="95">
        <v>350</v>
      </c>
      <c r="R59" s="95">
        <v>350</v>
      </c>
      <c r="S59" s="168">
        <f>SUM(G60:R60)/SUM(G59:R59)</f>
        <v>1.0495238095238095</v>
      </c>
      <c r="T59" s="22">
        <f>SUM(T24:T44)</f>
        <v>21735</v>
      </c>
      <c r="U59" s="22">
        <f>SUM(U24:U44)</f>
        <v>50468</v>
      </c>
      <c r="V59" s="23">
        <f>T59/U59</f>
        <v>0.43066893873345485</v>
      </c>
    </row>
    <row r="60" spans="1:22" ht="70.5" customHeight="1" x14ac:dyDescent="0.25">
      <c r="A60" s="152"/>
      <c r="B60" s="149"/>
      <c r="C60" s="156"/>
      <c r="D60" s="154"/>
      <c r="E60" s="164"/>
      <c r="F60" s="37" t="s">
        <v>26</v>
      </c>
      <c r="G60" s="44">
        <v>350</v>
      </c>
      <c r="H60" s="44">
        <v>683</v>
      </c>
      <c r="I60" s="44">
        <v>779</v>
      </c>
      <c r="J60" s="94">
        <v>907</v>
      </c>
      <c r="K60" s="94">
        <v>763</v>
      </c>
      <c r="L60" s="94">
        <v>926</v>
      </c>
      <c r="M60" s="94"/>
      <c r="N60" s="94"/>
      <c r="O60" s="94"/>
      <c r="P60" s="94"/>
      <c r="Q60" s="94"/>
      <c r="R60" s="94"/>
      <c r="S60" s="168"/>
      <c r="U60" s="22"/>
    </row>
    <row r="61" spans="1:22" ht="60" customHeight="1" x14ac:dyDescent="0.25">
      <c r="A61" s="152"/>
      <c r="B61" s="149"/>
      <c r="C61" s="156" t="s">
        <v>150</v>
      </c>
      <c r="D61" s="154" t="s">
        <v>41</v>
      </c>
      <c r="E61" s="164" t="s">
        <v>17</v>
      </c>
      <c r="F61" s="37" t="s">
        <v>25</v>
      </c>
      <c r="G61" s="95">
        <v>1210</v>
      </c>
      <c r="H61" s="95">
        <v>1210</v>
      </c>
      <c r="I61" s="95">
        <v>1210</v>
      </c>
      <c r="J61" s="95">
        <v>1210</v>
      </c>
      <c r="K61" s="95">
        <v>1210</v>
      </c>
      <c r="L61" s="95">
        <v>1210</v>
      </c>
      <c r="M61" s="95">
        <v>1210</v>
      </c>
      <c r="N61" s="95">
        <v>1210</v>
      </c>
      <c r="O61" s="95">
        <v>1210</v>
      </c>
      <c r="P61" s="95">
        <v>1210</v>
      </c>
      <c r="Q61" s="95">
        <v>1210</v>
      </c>
      <c r="R61" s="95">
        <v>1210</v>
      </c>
      <c r="S61" s="168">
        <f>SUM(G62:R62)/SUM(G61:R61)</f>
        <v>0.4681818181818182</v>
      </c>
    </row>
    <row r="62" spans="1:22" ht="60" customHeight="1" x14ac:dyDescent="0.25">
      <c r="A62" s="152"/>
      <c r="B62" s="149"/>
      <c r="C62" s="156"/>
      <c r="D62" s="154"/>
      <c r="E62" s="164"/>
      <c r="F62" s="37" t="s">
        <v>26</v>
      </c>
      <c r="G62" s="44">
        <v>1390</v>
      </c>
      <c r="H62" s="44">
        <v>1171</v>
      </c>
      <c r="I62" s="44">
        <v>1053</v>
      </c>
      <c r="J62" s="94">
        <v>1110</v>
      </c>
      <c r="K62" s="94">
        <v>1021</v>
      </c>
      <c r="L62" s="94">
        <v>1053</v>
      </c>
      <c r="M62" s="82"/>
      <c r="N62" s="82"/>
      <c r="O62" s="82"/>
      <c r="P62" s="94"/>
      <c r="Q62" s="94"/>
      <c r="R62" s="94"/>
      <c r="S62" s="168"/>
    </row>
    <row r="63" spans="1:22" ht="60" customHeight="1" x14ac:dyDescent="0.25">
      <c r="A63" s="152"/>
      <c r="B63" s="149"/>
      <c r="C63" s="156" t="s">
        <v>151</v>
      </c>
      <c r="D63" s="154" t="s">
        <v>42</v>
      </c>
      <c r="E63" s="164" t="s">
        <v>36</v>
      </c>
      <c r="F63" s="37" t="s">
        <v>25</v>
      </c>
      <c r="G63" s="95">
        <v>460</v>
      </c>
      <c r="H63" s="95">
        <v>460</v>
      </c>
      <c r="I63" s="95">
        <v>460</v>
      </c>
      <c r="J63" s="95">
        <v>460</v>
      </c>
      <c r="K63" s="95">
        <v>460</v>
      </c>
      <c r="L63" s="95">
        <v>460</v>
      </c>
      <c r="M63" s="95">
        <v>460</v>
      </c>
      <c r="N63" s="95">
        <v>460</v>
      </c>
      <c r="O63" s="95">
        <v>460</v>
      </c>
      <c r="P63" s="95">
        <v>460</v>
      </c>
      <c r="Q63" s="95">
        <v>460</v>
      </c>
      <c r="R63" s="95">
        <v>460</v>
      </c>
      <c r="S63" s="168">
        <f>SUM(G64:R64)/SUM(G63:R63)</f>
        <v>0.48731884057971014</v>
      </c>
    </row>
    <row r="64" spans="1:22" ht="60" customHeight="1" x14ac:dyDescent="0.25">
      <c r="A64" s="152"/>
      <c r="B64" s="149"/>
      <c r="C64" s="156"/>
      <c r="D64" s="154"/>
      <c r="E64" s="164"/>
      <c r="F64" s="37" t="s">
        <v>26</v>
      </c>
      <c r="G64" s="44">
        <v>459</v>
      </c>
      <c r="H64" s="44">
        <v>434</v>
      </c>
      <c r="I64" s="44">
        <v>441</v>
      </c>
      <c r="J64" s="94">
        <v>502</v>
      </c>
      <c r="K64" s="94">
        <v>467</v>
      </c>
      <c r="L64" s="94">
        <v>387</v>
      </c>
      <c r="M64" s="82"/>
      <c r="N64" s="82"/>
      <c r="O64" s="82"/>
      <c r="P64" s="94"/>
      <c r="Q64" s="94"/>
      <c r="R64" s="94"/>
      <c r="S64" s="168"/>
    </row>
    <row r="65" spans="1:19" ht="60" customHeight="1" x14ac:dyDescent="0.25">
      <c r="A65" s="152"/>
      <c r="B65" s="149"/>
      <c r="C65" s="156" t="s">
        <v>152</v>
      </c>
      <c r="D65" s="154" t="s">
        <v>43</v>
      </c>
      <c r="E65" s="164" t="s">
        <v>28</v>
      </c>
      <c r="F65" s="37" t="s">
        <v>25</v>
      </c>
      <c r="G65" s="95">
        <v>930</v>
      </c>
      <c r="H65" s="95">
        <v>930</v>
      </c>
      <c r="I65" s="95">
        <v>930</v>
      </c>
      <c r="J65" s="95">
        <v>930</v>
      </c>
      <c r="K65" s="95">
        <v>930</v>
      </c>
      <c r="L65" s="95">
        <v>930</v>
      </c>
      <c r="M65" s="95">
        <v>930</v>
      </c>
      <c r="N65" s="95">
        <v>930</v>
      </c>
      <c r="O65" s="95">
        <v>930</v>
      </c>
      <c r="P65" s="95">
        <v>930</v>
      </c>
      <c r="Q65" s="95">
        <v>930</v>
      </c>
      <c r="R65" s="95">
        <v>930</v>
      </c>
      <c r="S65" s="168">
        <f>SUM(G66:R66)/SUM(G65:R65)</f>
        <v>0.48297491039426521</v>
      </c>
    </row>
    <row r="66" spans="1:19" ht="60" customHeight="1" thickBot="1" x14ac:dyDescent="0.3">
      <c r="A66" s="153"/>
      <c r="B66" s="150"/>
      <c r="C66" s="158"/>
      <c r="D66" s="159"/>
      <c r="E66" s="173"/>
      <c r="F66" s="38" t="s">
        <v>26</v>
      </c>
      <c r="G66" s="111">
        <v>871</v>
      </c>
      <c r="H66" s="111">
        <v>910</v>
      </c>
      <c r="I66" s="111">
        <v>907</v>
      </c>
      <c r="J66" s="112">
        <v>915</v>
      </c>
      <c r="K66" s="112">
        <v>893</v>
      </c>
      <c r="L66" s="112">
        <v>894</v>
      </c>
      <c r="M66" s="113"/>
      <c r="N66" s="113"/>
      <c r="O66" s="113"/>
      <c r="P66" s="112"/>
      <c r="Q66" s="112"/>
      <c r="R66" s="112"/>
      <c r="S66" s="174"/>
    </row>
    <row r="67" spans="1:19" ht="60" customHeight="1" x14ac:dyDescent="0.25">
      <c r="A67" s="151">
        <v>2</v>
      </c>
      <c r="B67" s="148" t="s">
        <v>84</v>
      </c>
      <c r="C67" s="163" t="s">
        <v>153</v>
      </c>
      <c r="D67" s="177" t="s">
        <v>112</v>
      </c>
      <c r="E67" s="165" t="s">
        <v>36</v>
      </c>
      <c r="F67" s="36" t="s">
        <v>25</v>
      </c>
      <c r="G67" s="114">
        <v>844</v>
      </c>
      <c r="H67" s="114">
        <v>844</v>
      </c>
      <c r="I67" s="114">
        <v>844</v>
      </c>
      <c r="J67" s="114">
        <v>844</v>
      </c>
      <c r="K67" s="114">
        <v>844</v>
      </c>
      <c r="L67" s="114">
        <v>844</v>
      </c>
      <c r="M67" s="114">
        <v>844</v>
      </c>
      <c r="N67" s="114">
        <v>844</v>
      </c>
      <c r="O67" s="114">
        <v>844</v>
      </c>
      <c r="P67" s="114">
        <v>844</v>
      </c>
      <c r="Q67" s="114">
        <v>844</v>
      </c>
      <c r="R67" s="114">
        <v>844</v>
      </c>
      <c r="S67" s="179">
        <f>SUM(G68:R68)/SUM(G67:R67)</f>
        <v>0.64849921011058453</v>
      </c>
    </row>
    <row r="68" spans="1:19" ht="60" customHeight="1" x14ac:dyDescent="0.25">
      <c r="A68" s="152"/>
      <c r="B68" s="149"/>
      <c r="C68" s="156"/>
      <c r="D68" s="154"/>
      <c r="E68" s="164"/>
      <c r="F68" s="37" t="s">
        <v>26</v>
      </c>
      <c r="G68" s="65">
        <v>1269</v>
      </c>
      <c r="H68" s="65">
        <v>1115</v>
      </c>
      <c r="I68" s="65">
        <v>1090</v>
      </c>
      <c r="J68" s="85">
        <v>1215</v>
      </c>
      <c r="K68" s="85">
        <v>1008</v>
      </c>
      <c r="L68" s="85">
        <v>871</v>
      </c>
      <c r="M68" s="85"/>
      <c r="N68" s="85"/>
      <c r="O68" s="85"/>
      <c r="P68" s="85"/>
      <c r="Q68" s="85"/>
      <c r="R68" s="85"/>
      <c r="S68" s="168"/>
    </row>
    <row r="69" spans="1:19" ht="60" customHeight="1" x14ac:dyDescent="0.25">
      <c r="A69" s="152"/>
      <c r="B69" s="149"/>
      <c r="C69" s="156" t="s">
        <v>154</v>
      </c>
      <c r="D69" s="154" t="s">
        <v>113</v>
      </c>
      <c r="E69" s="164" t="s">
        <v>37</v>
      </c>
      <c r="F69" s="37" t="s">
        <v>25</v>
      </c>
      <c r="G69" s="95">
        <v>300</v>
      </c>
      <c r="H69" s="95">
        <v>300</v>
      </c>
      <c r="I69" s="95">
        <v>300</v>
      </c>
      <c r="J69" s="95">
        <v>300</v>
      </c>
      <c r="K69" s="95">
        <v>300</v>
      </c>
      <c r="L69" s="95">
        <v>300</v>
      </c>
      <c r="M69" s="95">
        <v>300</v>
      </c>
      <c r="N69" s="95">
        <v>300</v>
      </c>
      <c r="O69" s="95">
        <v>300</v>
      </c>
      <c r="P69" s="95">
        <v>300</v>
      </c>
      <c r="Q69" s="95">
        <v>300</v>
      </c>
      <c r="R69" s="95">
        <v>300</v>
      </c>
      <c r="S69" s="168">
        <f>SUM(G70:R70)/SUM(G69:R69)</f>
        <v>1.3591666666666666</v>
      </c>
    </row>
    <row r="70" spans="1:19" ht="60" customHeight="1" x14ac:dyDescent="0.25">
      <c r="A70" s="152"/>
      <c r="B70" s="149"/>
      <c r="C70" s="156"/>
      <c r="D70" s="154"/>
      <c r="E70" s="164"/>
      <c r="F70" s="37" t="s">
        <v>26</v>
      </c>
      <c r="G70" s="44">
        <v>1717</v>
      </c>
      <c r="H70" s="44">
        <v>1096</v>
      </c>
      <c r="I70" s="44">
        <v>534</v>
      </c>
      <c r="J70" s="94">
        <v>464</v>
      </c>
      <c r="K70" s="94">
        <v>473</v>
      </c>
      <c r="L70" s="94">
        <v>609</v>
      </c>
      <c r="M70" s="82"/>
      <c r="N70" s="82"/>
      <c r="O70" s="82"/>
      <c r="P70" s="94"/>
      <c r="Q70" s="94"/>
      <c r="R70" s="94"/>
      <c r="S70" s="168"/>
    </row>
    <row r="71" spans="1:19" ht="60" customHeight="1" x14ac:dyDescent="0.25">
      <c r="A71" s="152"/>
      <c r="B71" s="149"/>
      <c r="C71" s="156" t="s">
        <v>155</v>
      </c>
      <c r="D71" s="154" t="s">
        <v>111</v>
      </c>
      <c r="E71" s="164" t="s">
        <v>38</v>
      </c>
      <c r="F71" s="37" t="s">
        <v>25</v>
      </c>
      <c r="G71" s="95">
        <v>514</v>
      </c>
      <c r="H71" s="95">
        <v>514</v>
      </c>
      <c r="I71" s="95">
        <v>514</v>
      </c>
      <c r="J71" s="95">
        <v>514</v>
      </c>
      <c r="K71" s="95">
        <v>514</v>
      </c>
      <c r="L71" s="95">
        <v>514</v>
      </c>
      <c r="M71" s="95">
        <v>514</v>
      </c>
      <c r="N71" s="95">
        <v>514</v>
      </c>
      <c r="O71" s="95">
        <v>514</v>
      </c>
      <c r="P71" s="95">
        <v>514</v>
      </c>
      <c r="Q71" s="95">
        <v>514</v>
      </c>
      <c r="R71" s="95">
        <v>514</v>
      </c>
      <c r="S71" s="168">
        <f>SUM(G72:R72)/SUM(G71:R71)</f>
        <v>0.49464980544747084</v>
      </c>
    </row>
    <row r="72" spans="1:19" ht="60" customHeight="1" x14ac:dyDescent="0.25">
      <c r="A72" s="152"/>
      <c r="B72" s="149"/>
      <c r="C72" s="156"/>
      <c r="D72" s="154"/>
      <c r="E72" s="164"/>
      <c r="F72" s="37" t="s">
        <v>26</v>
      </c>
      <c r="G72" s="44">
        <v>512</v>
      </c>
      <c r="H72" s="44">
        <v>483</v>
      </c>
      <c r="I72" s="44">
        <v>514</v>
      </c>
      <c r="J72" s="94">
        <v>514</v>
      </c>
      <c r="K72" s="94">
        <v>514</v>
      </c>
      <c r="L72" s="94">
        <v>514</v>
      </c>
      <c r="M72" s="82"/>
      <c r="N72" s="82"/>
      <c r="O72" s="82"/>
      <c r="P72" s="94"/>
      <c r="Q72" s="94"/>
      <c r="R72" s="94"/>
      <c r="S72" s="168"/>
    </row>
    <row r="73" spans="1:19" ht="60" customHeight="1" x14ac:dyDescent="0.25">
      <c r="A73" s="152"/>
      <c r="B73" s="149"/>
      <c r="C73" s="217" t="s">
        <v>156</v>
      </c>
      <c r="D73" s="212" t="s">
        <v>111</v>
      </c>
      <c r="E73" s="172" t="s">
        <v>38</v>
      </c>
      <c r="F73" s="39" t="s">
        <v>25</v>
      </c>
      <c r="G73" s="95">
        <v>371</v>
      </c>
      <c r="H73" s="95">
        <v>371</v>
      </c>
      <c r="I73" s="95">
        <v>371</v>
      </c>
      <c r="J73" s="95">
        <v>371</v>
      </c>
      <c r="K73" s="95">
        <v>371</v>
      </c>
      <c r="L73" s="95">
        <v>371</v>
      </c>
      <c r="M73" s="95">
        <v>371</v>
      </c>
      <c r="N73" s="95">
        <v>371</v>
      </c>
      <c r="O73" s="95">
        <v>371</v>
      </c>
      <c r="P73" s="95">
        <v>371</v>
      </c>
      <c r="Q73" s="95">
        <v>371</v>
      </c>
      <c r="R73" s="95">
        <v>371</v>
      </c>
      <c r="S73" s="171">
        <f>SUM(G74:R74)/SUM(G73:R73)</f>
        <v>0.5</v>
      </c>
    </row>
    <row r="74" spans="1:19" ht="60" customHeight="1" x14ac:dyDescent="0.25">
      <c r="A74" s="152"/>
      <c r="B74" s="149"/>
      <c r="C74" s="156"/>
      <c r="D74" s="154"/>
      <c r="E74" s="164"/>
      <c r="F74" s="37" t="s">
        <v>26</v>
      </c>
      <c r="G74" s="44">
        <v>371</v>
      </c>
      <c r="H74" s="44">
        <v>371</v>
      </c>
      <c r="I74" s="44">
        <v>371</v>
      </c>
      <c r="J74" s="94">
        <v>371</v>
      </c>
      <c r="K74" s="94">
        <v>371</v>
      </c>
      <c r="L74" s="94">
        <v>371</v>
      </c>
      <c r="M74" s="82"/>
      <c r="N74" s="82"/>
      <c r="O74" s="82"/>
      <c r="P74" s="94"/>
      <c r="Q74" s="94"/>
      <c r="R74" s="94"/>
      <c r="S74" s="168"/>
    </row>
    <row r="75" spans="1:19" ht="60" customHeight="1" x14ac:dyDescent="0.25">
      <c r="A75" s="152"/>
      <c r="B75" s="149"/>
      <c r="C75" s="156" t="s">
        <v>157</v>
      </c>
      <c r="D75" s="154" t="s">
        <v>27</v>
      </c>
      <c r="E75" s="164" t="s">
        <v>39</v>
      </c>
      <c r="F75" s="37" t="s">
        <v>25</v>
      </c>
      <c r="G75" s="95">
        <v>6000</v>
      </c>
      <c r="H75" s="95">
        <v>6000</v>
      </c>
      <c r="I75" s="95">
        <v>6000</v>
      </c>
      <c r="J75" s="95">
        <v>6000</v>
      </c>
      <c r="K75" s="95">
        <v>6000</v>
      </c>
      <c r="L75" s="95">
        <v>6000</v>
      </c>
      <c r="M75" s="95">
        <v>6000</v>
      </c>
      <c r="N75" s="95">
        <v>6000</v>
      </c>
      <c r="O75" s="95">
        <v>6000</v>
      </c>
      <c r="P75" s="95">
        <v>6000</v>
      </c>
      <c r="Q75" s="95">
        <v>6000</v>
      </c>
      <c r="R75" s="95">
        <v>6000</v>
      </c>
      <c r="S75" s="168">
        <f>SUM(G76:R76)/SUM(G75:R75)</f>
        <v>0.49575000000000002</v>
      </c>
    </row>
    <row r="76" spans="1:19" ht="32.25" customHeight="1" x14ac:dyDescent="0.25">
      <c r="A76" s="152"/>
      <c r="B76" s="149"/>
      <c r="C76" s="156"/>
      <c r="D76" s="154"/>
      <c r="E76" s="164"/>
      <c r="F76" s="37" t="s">
        <v>26</v>
      </c>
      <c r="G76" s="44">
        <v>5104</v>
      </c>
      <c r="H76" s="44">
        <v>5630</v>
      </c>
      <c r="I76" s="44">
        <v>5215</v>
      </c>
      <c r="J76" s="94">
        <v>6553</v>
      </c>
      <c r="K76" s="94">
        <v>6866</v>
      </c>
      <c r="L76" s="94">
        <v>6326</v>
      </c>
      <c r="M76" s="82"/>
      <c r="N76" s="82"/>
      <c r="O76" s="82"/>
      <c r="P76" s="94"/>
      <c r="Q76" s="94"/>
      <c r="R76" s="94"/>
      <c r="S76" s="168"/>
    </row>
    <row r="77" spans="1:19" ht="42.75" customHeight="1" x14ac:dyDescent="0.25">
      <c r="A77" s="152"/>
      <c r="B77" s="149"/>
      <c r="C77" s="156" t="s">
        <v>158</v>
      </c>
      <c r="D77" s="154" t="s">
        <v>44</v>
      </c>
      <c r="E77" s="164" t="s">
        <v>36</v>
      </c>
      <c r="F77" s="37" t="s">
        <v>25</v>
      </c>
      <c r="G77" s="95">
        <v>2755</v>
      </c>
      <c r="H77" s="95">
        <v>2755</v>
      </c>
      <c r="I77" s="95">
        <v>2755</v>
      </c>
      <c r="J77" s="95">
        <v>2755</v>
      </c>
      <c r="K77" s="95">
        <v>2755</v>
      </c>
      <c r="L77" s="95">
        <v>2755</v>
      </c>
      <c r="M77" s="95">
        <v>2755</v>
      </c>
      <c r="N77" s="95">
        <v>2755</v>
      </c>
      <c r="O77" s="95">
        <v>2755</v>
      </c>
      <c r="P77" s="95">
        <v>2755</v>
      </c>
      <c r="Q77" s="95">
        <v>2755</v>
      </c>
      <c r="R77" s="95">
        <v>2755</v>
      </c>
      <c r="S77" s="168">
        <f>SUM(G78:R78)/SUM(G77:R77)</f>
        <v>0.75090744101633389</v>
      </c>
    </row>
    <row r="78" spans="1:19" ht="60" customHeight="1" x14ac:dyDescent="0.25">
      <c r="A78" s="152"/>
      <c r="B78" s="149"/>
      <c r="C78" s="156"/>
      <c r="D78" s="154"/>
      <c r="E78" s="164"/>
      <c r="F78" s="37" t="s">
        <v>26</v>
      </c>
      <c r="G78" s="44">
        <v>5980</v>
      </c>
      <c r="H78" s="44">
        <v>3909</v>
      </c>
      <c r="I78" s="44">
        <v>3759</v>
      </c>
      <c r="J78" s="94">
        <v>3688</v>
      </c>
      <c r="K78" s="94">
        <v>3991</v>
      </c>
      <c r="L78" s="94">
        <v>3498</v>
      </c>
      <c r="M78" s="82"/>
      <c r="N78" s="82"/>
      <c r="O78" s="82"/>
      <c r="P78" s="94"/>
      <c r="Q78" s="94"/>
      <c r="R78" s="94"/>
      <c r="S78" s="168"/>
    </row>
    <row r="79" spans="1:19" ht="60" customHeight="1" x14ac:dyDescent="0.25">
      <c r="A79" s="152"/>
      <c r="B79" s="149"/>
      <c r="C79" s="156" t="s">
        <v>159</v>
      </c>
      <c r="D79" s="154" t="s">
        <v>45</v>
      </c>
      <c r="E79" s="164" t="s">
        <v>21</v>
      </c>
      <c r="F79" s="37" t="s">
        <v>25</v>
      </c>
      <c r="G79" s="95">
        <v>1225</v>
      </c>
      <c r="H79" s="95">
        <v>1225</v>
      </c>
      <c r="I79" s="95">
        <v>1225</v>
      </c>
      <c r="J79" s="95">
        <v>1225</v>
      </c>
      <c r="K79" s="95">
        <v>1225</v>
      </c>
      <c r="L79" s="95">
        <v>1225</v>
      </c>
      <c r="M79" s="95">
        <v>1225</v>
      </c>
      <c r="N79" s="95">
        <v>1225</v>
      </c>
      <c r="O79" s="95">
        <v>1225</v>
      </c>
      <c r="P79" s="95">
        <v>1225</v>
      </c>
      <c r="Q79" s="95">
        <v>1225</v>
      </c>
      <c r="R79" s="95">
        <v>1225</v>
      </c>
      <c r="S79" s="168">
        <f>SUM(G80:R80)/SUM(G79:R79)</f>
        <v>0.41020408163265304</v>
      </c>
    </row>
    <row r="80" spans="1:19" ht="60" customHeight="1" x14ac:dyDescent="0.25">
      <c r="A80" s="152"/>
      <c r="B80" s="149"/>
      <c r="C80" s="156"/>
      <c r="D80" s="154"/>
      <c r="E80" s="164"/>
      <c r="F80" s="37" t="s">
        <v>26</v>
      </c>
      <c r="G80" s="44">
        <v>1597</v>
      </c>
      <c r="H80" s="44">
        <v>815</v>
      </c>
      <c r="I80" s="44">
        <v>728</v>
      </c>
      <c r="J80" s="94">
        <v>996</v>
      </c>
      <c r="K80" s="94">
        <v>948</v>
      </c>
      <c r="L80" s="94">
        <v>946</v>
      </c>
      <c r="M80" s="82"/>
      <c r="N80" s="82"/>
      <c r="O80" s="82"/>
      <c r="P80" s="94"/>
      <c r="Q80" s="94"/>
      <c r="R80" s="94"/>
      <c r="S80" s="168"/>
    </row>
    <row r="81" spans="1:19" ht="60" customHeight="1" x14ac:dyDescent="0.25">
      <c r="A81" s="152"/>
      <c r="B81" s="149"/>
      <c r="C81" s="156" t="s">
        <v>160</v>
      </c>
      <c r="D81" s="154" t="s">
        <v>46</v>
      </c>
      <c r="E81" s="164" t="s">
        <v>21</v>
      </c>
      <c r="F81" s="37" t="s">
        <v>25</v>
      </c>
      <c r="G81" s="95">
        <v>3536</v>
      </c>
      <c r="H81" s="95">
        <v>3536</v>
      </c>
      <c r="I81" s="95">
        <v>3536</v>
      </c>
      <c r="J81" s="95">
        <v>3536</v>
      </c>
      <c r="K81" s="95">
        <v>3536</v>
      </c>
      <c r="L81" s="95">
        <v>3536</v>
      </c>
      <c r="M81" s="95">
        <v>3536</v>
      </c>
      <c r="N81" s="95">
        <v>3536</v>
      </c>
      <c r="O81" s="95">
        <v>3536</v>
      </c>
      <c r="P81" s="95">
        <v>3536</v>
      </c>
      <c r="Q81" s="95">
        <v>3536</v>
      </c>
      <c r="R81" s="95">
        <v>3536</v>
      </c>
      <c r="S81" s="168">
        <f>SUM(G82:R82)/SUM(G81:R81)</f>
        <v>0.51305618401206632</v>
      </c>
    </row>
    <row r="82" spans="1:19" ht="60" customHeight="1" x14ac:dyDescent="0.25">
      <c r="A82" s="152"/>
      <c r="B82" s="149"/>
      <c r="C82" s="156"/>
      <c r="D82" s="154"/>
      <c r="E82" s="164"/>
      <c r="F82" s="37" t="s">
        <v>26</v>
      </c>
      <c r="G82" s="44">
        <v>3741</v>
      </c>
      <c r="H82" s="44">
        <v>1825</v>
      </c>
      <c r="I82" s="44">
        <v>4140</v>
      </c>
      <c r="J82" s="94">
        <v>3801</v>
      </c>
      <c r="K82" s="94">
        <v>4571</v>
      </c>
      <c r="L82" s="94">
        <v>3692</v>
      </c>
      <c r="M82" s="82"/>
      <c r="N82" s="82"/>
      <c r="O82" s="82"/>
      <c r="P82" s="94"/>
      <c r="Q82" s="94"/>
      <c r="R82" s="94"/>
      <c r="S82" s="168"/>
    </row>
    <row r="83" spans="1:19" ht="60" customHeight="1" x14ac:dyDescent="0.25">
      <c r="A83" s="152"/>
      <c r="B83" s="149"/>
      <c r="C83" s="156" t="s">
        <v>161</v>
      </c>
      <c r="D83" s="154" t="s">
        <v>47</v>
      </c>
      <c r="E83" s="164" t="s">
        <v>21</v>
      </c>
      <c r="F83" s="37" t="s">
        <v>25</v>
      </c>
      <c r="G83" s="95">
        <v>6147</v>
      </c>
      <c r="H83" s="95">
        <v>6127</v>
      </c>
      <c r="I83" s="95">
        <v>6127</v>
      </c>
      <c r="J83" s="95">
        <v>6127</v>
      </c>
      <c r="K83" s="95">
        <v>6127</v>
      </c>
      <c r="L83" s="95">
        <v>6127</v>
      </c>
      <c r="M83" s="95">
        <v>6127</v>
      </c>
      <c r="N83" s="95">
        <v>6127</v>
      </c>
      <c r="O83" s="95">
        <v>6147</v>
      </c>
      <c r="P83" s="95">
        <v>6127</v>
      </c>
      <c r="Q83" s="95">
        <v>6127</v>
      </c>
      <c r="R83" s="95">
        <v>6127</v>
      </c>
      <c r="S83" s="168">
        <f>SUM(G84:R84)/SUM(G83:R83)</f>
        <v>0.63671089119678104</v>
      </c>
    </row>
    <row r="84" spans="1:19" ht="60" customHeight="1" thickBot="1" x14ac:dyDescent="0.3">
      <c r="A84" s="153"/>
      <c r="B84" s="150"/>
      <c r="C84" s="158"/>
      <c r="D84" s="159"/>
      <c r="E84" s="173"/>
      <c r="F84" s="38" t="s">
        <v>26</v>
      </c>
      <c r="G84" s="111">
        <v>12240</v>
      </c>
      <c r="H84" s="111">
        <v>8276</v>
      </c>
      <c r="I84" s="111">
        <v>9851</v>
      </c>
      <c r="J84" s="112">
        <v>5571</v>
      </c>
      <c r="K84" s="112">
        <v>5678</v>
      </c>
      <c r="L84" s="112">
        <v>5223</v>
      </c>
      <c r="M84" s="113"/>
      <c r="N84" s="113"/>
      <c r="O84" s="113"/>
      <c r="P84" s="112"/>
      <c r="Q84" s="112"/>
      <c r="R84" s="112"/>
      <c r="S84" s="174"/>
    </row>
    <row r="85" spans="1:19" ht="60" customHeight="1" x14ac:dyDescent="0.25">
      <c r="A85" s="230">
        <v>2</v>
      </c>
      <c r="B85" s="227" t="s">
        <v>84</v>
      </c>
      <c r="C85" s="163" t="s">
        <v>162</v>
      </c>
      <c r="D85" s="177" t="s">
        <v>48</v>
      </c>
      <c r="E85" s="165" t="s">
        <v>21</v>
      </c>
      <c r="F85" s="36" t="s">
        <v>25</v>
      </c>
      <c r="G85" s="114">
        <v>3352</v>
      </c>
      <c r="H85" s="114">
        <v>3352</v>
      </c>
      <c r="I85" s="114">
        <v>3352</v>
      </c>
      <c r="J85" s="114">
        <v>3352</v>
      </c>
      <c r="K85" s="114">
        <v>3352</v>
      </c>
      <c r="L85" s="114">
        <v>3352</v>
      </c>
      <c r="M85" s="114">
        <v>3352</v>
      </c>
      <c r="N85" s="114">
        <v>3352</v>
      </c>
      <c r="O85" s="114">
        <v>3352</v>
      </c>
      <c r="P85" s="114">
        <v>3352</v>
      </c>
      <c r="Q85" s="114">
        <v>3352</v>
      </c>
      <c r="R85" s="114">
        <v>3352</v>
      </c>
      <c r="S85" s="179">
        <f>SUM(G86:R86)/SUM(G85:R85)</f>
        <v>0.4068963802704853</v>
      </c>
    </row>
    <row r="86" spans="1:19" ht="60" customHeight="1" x14ac:dyDescent="0.25">
      <c r="A86" s="231"/>
      <c r="B86" s="228"/>
      <c r="C86" s="156"/>
      <c r="D86" s="154"/>
      <c r="E86" s="164"/>
      <c r="F86" s="37" t="s">
        <v>26</v>
      </c>
      <c r="G86" s="96">
        <v>2499</v>
      </c>
      <c r="H86" s="96">
        <v>1230</v>
      </c>
      <c r="I86" s="96">
        <v>1725</v>
      </c>
      <c r="J86" s="96">
        <v>3391</v>
      </c>
      <c r="K86" s="96">
        <v>2724</v>
      </c>
      <c r="L86" s="96">
        <v>4798</v>
      </c>
      <c r="M86" s="97"/>
      <c r="N86" s="97"/>
      <c r="O86" s="97"/>
      <c r="P86" s="96"/>
      <c r="Q86" s="96"/>
      <c r="R86" s="96"/>
      <c r="S86" s="168"/>
    </row>
    <row r="87" spans="1:19" ht="60" customHeight="1" x14ac:dyDescent="0.25">
      <c r="A87" s="231"/>
      <c r="B87" s="228"/>
      <c r="C87" s="156" t="s">
        <v>163</v>
      </c>
      <c r="D87" s="154" t="s">
        <v>49</v>
      </c>
      <c r="E87" s="164" t="s">
        <v>21</v>
      </c>
      <c r="F87" s="37" t="s">
        <v>25</v>
      </c>
      <c r="G87" s="95">
        <v>1500</v>
      </c>
      <c r="H87" s="95">
        <v>1500</v>
      </c>
      <c r="I87" s="95">
        <v>1500</v>
      </c>
      <c r="J87" s="95">
        <v>1500</v>
      </c>
      <c r="K87" s="95">
        <v>1500</v>
      </c>
      <c r="L87" s="95">
        <v>1500</v>
      </c>
      <c r="M87" s="95">
        <v>1500</v>
      </c>
      <c r="N87" s="95">
        <v>1500</v>
      </c>
      <c r="O87" s="95">
        <v>1500</v>
      </c>
      <c r="P87" s="95">
        <v>1500</v>
      </c>
      <c r="Q87" s="95">
        <v>1500</v>
      </c>
      <c r="R87" s="95">
        <v>1500</v>
      </c>
      <c r="S87" s="168">
        <f>SUM(G88:R88)/SUM(G87:R87)</f>
        <v>0.52388888888888885</v>
      </c>
    </row>
    <row r="88" spans="1:19" ht="72" customHeight="1" x14ac:dyDescent="0.25">
      <c r="A88" s="232"/>
      <c r="B88" s="229"/>
      <c r="C88" s="206"/>
      <c r="D88" s="205"/>
      <c r="E88" s="167"/>
      <c r="F88" s="130" t="s">
        <v>26</v>
      </c>
      <c r="G88" s="136">
        <v>1514</v>
      </c>
      <c r="H88" s="136">
        <v>1236</v>
      </c>
      <c r="I88" s="136">
        <v>1798</v>
      </c>
      <c r="J88" s="137">
        <v>1807</v>
      </c>
      <c r="K88" s="137">
        <v>1415</v>
      </c>
      <c r="L88" s="137">
        <v>1660</v>
      </c>
      <c r="M88" s="138"/>
      <c r="N88" s="138"/>
      <c r="O88" s="138"/>
      <c r="P88" s="137"/>
      <c r="Q88" s="137"/>
      <c r="R88" s="137"/>
      <c r="S88" s="211"/>
    </row>
    <row r="89" spans="1:19" ht="51" customHeight="1" x14ac:dyDescent="0.25">
      <c r="A89" s="234">
        <v>3</v>
      </c>
      <c r="B89" s="233" t="s">
        <v>87</v>
      </c>
      <c r="C89" s="161" t="s">
        <v>167</v>
      </c>
      <c r="D89" s="154" t="s">
        <v>67</v>
      </c>
      <c r="E89" s="166" t="s">
        <v>18</v>
      </c>
      <c r="F89" s="115" t="s">
        <v>164</v>
      </c>
      <c r="G89" s="132">
        <v>20</v>
      </c>
      <c r="H89" s="132">
        <v>20</v>
      </c>
      <c r="I89" s="132">
        <v>20</v>
      </c>
      <c r="J89" s="132">
        <v>20</v>
      </c>
      <c r="K89" s="132">
        <v>20</v>
      </c>
      <c r="L89" s="132">
        <v>20</v>
      </c>
      <c r="M89" s="132">
        <v>20</v>
      </c>
      <c r="N89" s="132">
        <v>20</v>
      </c>
      <c r="O89" s="132">
        <v>20</v>
      </c>
      <c r="P89" s="132">
        <v>20</v>
      </c>
      <c r="Q89" s="132">
        <v>20</v>
      </c>
      <c r="R89" s="132">
        <v>20</v>
      </c>
      <c r="S89" s="162">
        <f>SUM(G90:R90)/SUM(G89:R89)</f>
        <v>0.49583333333333335</v>
      </c>
    </row>
    <row r="90" spans="1:19" ht="51" customHeight="1" x14ac:dyDescent="0.25">
      <c r="A90" s="234"/>
      <c r="B90" s="233"/>
      <c r="C90" s="161"/>
      <c r="D90" s="154"/>
      <c r="E90" s="166"/>
      <c r="F90" s="37" t="s">
        <v>26</v>
      </c>
      <c r="G90" s="70">
        <v>18</v>
      </c>
      <c r="H90" s="70">
        <v>22</v>
      </c>
      <c r="I90" s="70">
        <v>21</v>
      </c>
      <c r="J90" s="71">
        <v>19</v>
      </c>
      <c r="K90" s="71">
        <v>18</v>
      </c>
      <c r="L90" s="71">
        <v>21</v>
      </c>
      <c r="M90" s="70"/>
      <c r="N90" s="70"/>
      <c r="O90" s="70"/>
      <c r="P90" s="71"/>
      <c r="Q90" s="71"/>
      <c r="R90" s="71"/>
      <c r="S90" s="162"/>
    </row>
    <row r="91" spans="1:19" ht="50.1" customHeight="1" x14ac:dyDescent="0.25">
      <c r="A91" s="234"/>
      <c r="B91" s="233"/>
      <c r="C91" s="161" t="s">
        <v>168</v>
      </c>
      <c r="D91" s="154" t="s">
        <v>68</v>
      </c>
      <c r="E91" s="166" t="s">
        <v>21</v>
      </c>
      <c r="F91" s="115" t="s">
        <v>164</v>
      </c>
      <c r="G91" s="92">
        <v>10</v>
      </c>
      <c r="H91" s="92">
        <v>10</v>
      </c>
      <c r="I91" s="92">
        <v>10</v>
      </c>
      <c r="J91" s="92">
        <v>10</v>
      </c>
      <c r="K91" s="92">
        <v>10</v>
      </c>
      <c r="L91" s="92">
        <v>10</v>
      </c>
      <c r="M91" s="92">
        <v>10</v>
      </c>
      <c r="N91" s="92">
        <v>10</v>
      </c>
      <c r="O91" s="92">
        <v>10</v>
      </c>
      <c r="P91" s="92">
        <v>10</v>
      </c>
      <c r="Q91" s="92">
        <v>10</v>
      </c>
      <c r="R91" s="92">
        <v>10</v>
      </c>
      <c r="S91" s="162">
        <f>SUM(G92:R92)/SUM(G91:R91)</f>
        <v>0.44166666666666665</v>
      </c>
    </row>
    <row r="92" spans="1:19" ht="63" customHeight="1" x14ac:dyDescent="0.25">
      <c r="A92" s="234"/>
      <c r="B92" s="233"/>
      <c r="C92" s="161"/>
      <c r="D92" s="154"/>
      <c r="E92" s="166"/>
      <c r="F92" s="37" t="s">
        <v>26</v>
      </c>
      <c r="G92" s="72">
        <v>7</v>
      </c>
      <c r="H92" s="72">
        <v>8</v>
      </c>
      <c r="I92" s="72">
        <v>9</v>
      </c>
      <c r="J92" s="73">
        <v>9</v>
      </c>
      <c r="K92" s="73">
        <v>8</v>
      </c>
      <c r="L92" s="73">
        <v>12</v>
      </c>
      <c r="M92" s="72"/>
      <c r="N92" s="72"/>
      <c r="O92" s="72"/>
      <c r="P92" s="73"/>
      <c r="Q92" s="73"/>
      <c r="R92" s="73"/>
      <c r="S92" s="162"/>
    </row>
    <row r="93" spans="1:19" ht="59.25" customHeight="1" x14ac:dyDescent="0.25">
      <c r="A93" s="234"/>
      <c r="B93" s="233"/>
      <c r="C93" s="161" t="s">
        <v>169</v>
      </c>
      <c r="D93" s="154" t="s">
        <v>69</v>
      </c>
      <c r="E93" s="154" t="s">
        <v>114</v>
      </c>
      <c r="F93" s="115" t="s">
        <v>164</v>
      </c>
      <c r="G93" s="89">
        <v>10</v>
      </c>
      <c r="H93" s="89">
        <v>10</v>
      </c>
      <c r="I93" s="89">
        <v>10</v>
      </c>
      <c r="J93" s="89">
        <v>10</v>
      </c>
      <c r="K93" s="89">
        <v>10</v>
      </c>
      <c r="L93" s="89">
        <v>10</v>
      </c>
      <c r="M93" s="89">
        <v>10</v>
      </c>
      <c r="N93" s="89">
        <v>10</v>
      </c>
      <c r="O93" s="89">
        <v>10</v>
      </c>
      <c r="P93" s="89">
        <v>10</v>
      </c>
      <c r="Q93" s="89">
        <v>10</v>
      </c>
      <c r="R93" s="89">
        <v>10</v>
      </c>
      <c r="S93" s="162">
        <f>SUM(G94:R94)/SUM(G93:R93)</f>
        <v>0.41666666666666669</v>
      </c>
    </row>
    <row r="94" spans="1:19" ht="50.1" customHeight="1" x14ac:dyDescent="0.25">
      <c r="A94" s="234"/>
      <c r="B94" s="233"/>
      <c r="C94" s="161"/>
      <c r="D94" s="154"/>
      <c r="E94" s="154"/>
      <c r="F94" s="37" t="s">
        <v>26</v>
      </c>
      <c r="G94" s="74">
        <v>11</v>
      </c>
      <c r="H94" s="74">
        <v>8</v>
      </c>
      <c r="I94" s="74">
        <v>9</v>
      </c>
      <c r="J94" s="75">
        <v>8</v>
      </c>
      <c r="K94" s="75">
        <v>8</v>
      </c>
      <c r="L94" s="75">
        <v>6</v>
      </c>
      <c r="M94" s="74"/>
      <c r="N94" s="74"/>
      <c r="O94" s="74"/>
      <c r="P94" s="75"/>
      <c r="Q94" s="75"/>
      <c r="R94" s="75"/>
      <c r="S94" s="162"/>
    </row>
    <row r="95" spans="1:19" ht="50.1" customHeight="1" x14ac:dyDescent="0.25">
      <c r="A95" s="234"/>
      <c r="B95" s="233"/>
      <c r="C95" s="161" t="s">
        <v>170</v>
      </c>
      <c r="D95" s="154" t="s">
        <v>70</v>
      </c>
      <c r="E95" s="166" t="s">
        <v>14</v>
      </c>
      <c r="F95" s="115" t="s">
        <v>164</v>
      </c>
      <c r="G95" s="89">
        <v>450</v>
      </c>
      <c r="H95" s="89">
        <v>450</v>
      </c>
      <c r="I95" s="89">
        <v>450</v>
      </c>
      <c r="J95" s="89">
        <v>450</v>
      </c>
      <c r="K95" s="89">
        <v>450</v>
      </c>
      <c r="L95" s="89">
        <v>450</v>
      </c>
      <c r="M95" s="89">
        <v>450</v>
      </c>
      <c r="N95" s="89">
        <v>450</v>
      </c>
      <c r="O95" s="89">
        <v>450</v>
      </c>
      <c r="P95" s="89">
        <v>450</v>
      </c>
      <c r="Q95" s="89">
        <v>450</v>
      </c>
      <c r="R95" s="89">
        <v>450</v>
      </c>
      <c r="S95" s="162">
        <f>SUM(G96:R96)/SUM(G95:R95)</f>
        <v>0.64907407407407403</v>
      </c>
    </row>
    <row r="96" spans="1:19" ht="50.1" customHeight="1" x14ac:dyDescent="0.25">
      <c r="A96" s="234"/>
      <c r="B96" s="233"/>
      <c r="C96" s="161"/>
      <c r="D96" s="154"/>
      <c r="E96" s="166"/>
      <c r="F96" s="37" t="s">
        <v>26</v>
      </c>
      <c r="G96" s="74">
        <v>509</v>
      </c>
      <c r="H96" s="74">
        <v>522</v>
      </c>
      <c r="I96" s="74">
        <v>510</v>
      </c>
      <c r="J96" s="74">
        <v>395</v>
      </c>
      <c r="K96" s="74">
        <v>494</v>
      </c>
      <c r="L96" s="74">
        <v>1075</v>
      </c>
      <c r="M96" s="74"/>
      <c r="N96" s="74"/>
      <c r="O96" s="74"/>
      <c r="P96" s="75"/>
      <c r="Q96" s="75"/>
      <c r="R96" s="75"/>
      <c r="S96" s="162"/>
    </row>
    <row r="97" spans="1:19" ht="50.1" customHeight="1" x14ac:dyDescent="0.25">
      <c r="A97" s="234"/>
      <c r="B97" s="233"/>
      <c r="C97" s="169" t="s">
        <v>171</v>
      </c>
      <c r="D97" s="154" t="s">
        <v>71</v>
      </c>
      <c r="E97" s="166" t="s">
        <v>53</v>
      </c>
      <c r="F97" s="115" t="s">
        <v>164</v>
      </c>
      <c r="G97" s="89">
        <v>5500</v>
      </c>
      <c r="H97" s="89">
        <v>5500</v>
      </c>
      <c r="I97" s="89">
        <v>5500</v>
      </c>
      <c r="J97" s="89">
        <v>5500</v>
      </c>
      <c r="K97" s="89">
        <v>5500</v>
      </c>
      <c r="L97" s="89">
        <v>5500</v>
      </c>
      <c r="M97" s="89">
        <v>5500</v>
      </c>
      <c r="N97" s="89">
        <v>5500</v>
      </c>
      <c r="O97" s="89">
        <v>5500</v>
      </c>
      <c r="P97" s="89">
        <v>5500</v>
      </c>
      <c r="Q97" s="89">
        <v>5500</v>
      </c>
      <c r="R97" s="89">
        <v>5500</v>
      </c>
      <c r="S97" s="162">
        <f>SUM(G98:R98)/SUM(G97:R97)</f>
        <v>0.44242424242424244</v>
      </c>
    </row>
    <row r="98" spans="1:19" ht="57" customHeight="1" x14ac:dyDescent="0.25">
      <c r="A98" s="234"/>
      <c r="B98" s="233"/>
      <c r="C98" s="169"/>
      <c r="D98" s="154"/>
      <c r="E98" s="166"/>
      <c r="F98" s="37" t="s">
        <v>26</v>
      </c>
      <c r="G98" s="74">
        <v>4500</v>
      </c>
      <c r="H98" s="74">
        <v>4750</v>
      </c>
      <c r="I98" s="74">
        <v>5250</v>
      </c>
      <c r="J98" s="74">
        <v>4580</v>
      </c>
      <c r="K98" s="74">
        <v>4920</v>
      </c>
      <c r="L98" s="74">
        <v>5200</v>
      </c>
      <c r="M98" s="76"/>
      <c r="N98" s="76"/>
      <c r="O98" s="76"/>
      <c r="P98" s="77"/>
      <c r="Q98" s="77"/>
      <c r="R98" s="77"/>
      <c r="S98" s="162"/>
    </row>
    <row r="99" spans="1:19" ht="53.25" customHeight="1" x14ac:dyDescent="0.25">
      <c r="A99" s="234"/>
      <c r="B99" s="233"/>
      <c r="C99" s="169" t="s">
        <v>172</v>
      </c>
      <c r="D99" s="154" t="s">
        <v>72</v>
      </c>
      <c r="E99" s="166" t="s">
        <v>19</v>
      </c>
      <c r="F99" s="37" t="s">
        <v>25</v>
      </c>
      <c r="G99" s="89">
        <v>5</v>
      </c>
      <c r="H99" s="89">
        <v>5</v>
      </c>
      <c r="I99" s="89">
        <v>5</v>
      </c>
      <c r="J99" s="89">
        <v>5</v>
      </c>
      <c r="K99" s="89">
        <v>5</v>
      </c>
      <c r="L99" s="89">
        <v>6</v>
      </c>
      <c r="M99" s="89">
        <v>5</v>
      </c>
      <c r="N99" s="89">
        <v>5</v>
      </c>
      <c r="O99" s="89">
        <v>5</v>
      </c>
      <c r="P99" s="89">
        <v>5</v>
      </c>
      <c r="Q99" s="89">
        <v>5</v>
      </c>
      <c r="R99" s="89">
        <v>5</v>
      </c>
      <c r="S99" s="162">
        <f>SUM(G100:R100)/SUM(G99:R99)</f>
        <v>0.34426229508196721</v>
      </c>
    </row>
    <row r="100" spans="1:19" ht="50.1" customHeight="1" x14ac:dyDescent="0.25">
      <c r="A100" s="234"/>
      <c r="B100" s="233"/>
      <c r="C100" s="169"/>
      <c r="D100" s="154"/>
      <c r="E100" s="166"/>
      <c r="F100" s="37" t="s">
        <v>26</v>
      </c>
      <c r="G100" s="74">
        <v>1</v>
      </c>
      <c r="H100" s="74">
        <v>1</v>
      </c>
      <c r="I100" s="74">
        <v>2</v>
      </c>
      <c r="J100" s="77">
        <v>5</v>
      </c>
      <c r="K100" s="77">
        <v>4</v>
      </c>
      <c r="L100" s="77">
        <v>8</v>
      </c>
      <c r="M100" s="76"/>
      <c r="N100" s="76"/>
      <c r="O100" s="76"/>
      <c r="P100" s="77"/>
      <c r="Q100" s="77"/>
      <c r="R100" s="77"/>
      <c r="S100" s="162"/>
    </row>
    <row r="101" spans="1:19" ht="50.1" customHeight="1" x14ac:dyDescent="0.25">
      <c r="A101" s="234"/>
      <c r="B101" s="233"/>
      <c r="C101" s="170" t="s">
        <v>173</v>
      </c>
      <c r="D101" s="154" t="s">
        <v>73</v>
      </c>
      <c r="E101" s="166" t="s">
        <v>13</v>
      </c>
      <c r="F101" s="115" t="s">
        <v>164</v>
      </c>
      <c r="G101" s="89">
        <v>50</v>
      </c>
      <c r="H101" s="89">
        <v>50</v>
      </c>
      <c r="I101" s="89">
        <v>50</v>
      </c>
      <c r="J101" s="89">
        <v>50</v>
      </c>
      <c r="K101" s="89">
        <v>50</v>
      </c>
      <c r="L101" s="89">
        <v>50</v>
      </c>
      <c r="M101" s="89">
        <v>50</v>
      </c>
      <c r="N101" s="89">
        <v>50</v>
      </c>
      <c r="O101" s="89">
        <v>50</v>
      </c>
      <c r="P101" s="89">
        <v>50</v>
      </c>
      <c r="Q101" s="89">
        <v>50</v>
      </c>
      <c r="R101" s="89">
        <v>50</v>
      </c>
      <c r="S101" s="162">
        <f>SUM(G102:R102)/SUM(G101:R101)</f>
        <v>0.46166666666666667</v>
      </c>
    </row>
    <row r="102" spans="1:19" ht="50.1" customHeight="1" x14ac:dyDescent="0.25">
      <c r="A102" s="234"/>
      <c r="B102" s="233"/>
      <c r="C102" s="170"/>
      <c r="D102" s="154"/>
      <c r="E102" s="166"/>
      <c r="F102" s="37" t="s">
        <v>26</v>
      </c>
      <c r="G102" s="74">
        <v>45</v>
      </c>
      <c r="H102" s="74">
        <v>35</v>
      </c>
      <c r="I102" s="74">
        <v>46</v>
      </c>
      <c r="J102" s="77">
        <v>55</v>
      </c>
      <c r="K102" s="77">
        <v>44</v>
      </c>
      <c r="L102" s="77">
        <v>52</v>
      </c>
      <c r="M102" s="76"/>
      <c r="N102" s="76"/>
      <c r="O102" s="76"/>
      <c r="P102" s="77"/>
      <c r="Q102" s="77"/>
      <c r="R102" s="77"/>
      <c r="S102" s="162"/>
    </row>
    <row r="103" spans="1:19" ht="50.1" customHeight="1" x14ac:dyDescent="0.25">
      <c r="A103" s="234"/>
      <c r="B103" s="233"/>
      <c r="C103" s="170" t="s">
        <v>174</v>
      </c>
      <c r="D103" s="154" t="s">
        <v>74</v>
      </c>
      <c r="E103" s="166" t="s">
        <v>29</v>
      </c>
      <c r="F103" s="37" t="s">
        <v>25</v>
      </c>
      <c r="G103" s="89">
        <v>200</v>
      </c>
      <c r="H103" s="89">
        <v>200</v>
      </c>
      <c r="I103" s="89">
        <v>200</v>
      </c>
      <c r="J103" s="89">
        <v>200</v>
      </c>
      <c r="K103" s="89">
        <v>200</v>
      </c>
      <c r="L103" s="89">
        <v>200</v>
      </c>
      <c r="M103" s="89">
        <v>200</v>
      </c>
      <c r="N103" s="89">
        <v>200</v>
      </c>
      <c r="O103" s="89">
        <v>200</v>
      </c>
      <c r="P103" s="89">
        <v>200</v>
      </c>
      <c r="Q103" s="89">
        <v>200</v>
      </c>
      <c r="R103" s="89">
        <v>200</v>
      </c>
      <c r="S103" s="162">
        <f>SUM(G104:R104)/SUM(G103:R103)</f>
        <v>0.48749999999999999</v>
      </c>
    </row>
    <row r="104" spans="1:19" ht="50.1" customHeight="1" x14ac:dyDescent="0.25">
      <c r="A104" s="234"/>
      <c r="B104" s="233"/>
      <c r="C104" s="170"/>
      <c r="D104" s="154"/>
      <c r="E104" s="166"/>
      <c r="F104" s="37" t="s">
        <v>26</v>
      </c>
      <c r="G104" s="74">
        <v>190</v>
      </c>
      <c r="H104" s="74">
        <v>185</v>
      </c>
      <c r="I104" s="74">
        <v>196</v>
      </c>
      <c r="J104" s="74">
        <v>193</v>
      </c>
      <c r="K104" s="74">
        <v>162</v>
      </c>
      <c r="L104" s="74">
        <v>244</v>
      </c>
      <c r="M104" s="76"/>
      <c r="N104" s="76"/>
      <c r="O104" s="76"/>
      <c r="P104" s="139"/>
      <c r="Q104" s="139"/>
      <c r="R104" s="139"/>
      <c r="S104" s="162"/>
    </row>
    <row r="105" spans="1:19" ht="50.1" customHeight="1" x14ac:dyDescent="0.25">
      <c r="A105" s="234">
        <v>3</v>
      </c>
      <c r="B105" s="233" t="s">
        <v>87</v>
      </c>
      <c r="C105" s="170" t="s">
        <v>175</v>
      </c>
      <c r="D105" s="154" t="s">
        <v>75</v>
      </c>
      <c r="E105" s="166" t="s">
        <v>21</v>
      </c>
      <c r="F105" s="115" t="s">
        <v>164</v>
      </c>
      <c r="G105" s="132">
        <v>20</v>
      </c>
      <c r="H105" s="132">
        <v>20</v>
      </c>
      <c r="I105" s="132">
        <v>20</v>
      </c>
      <c r="J105" s="132">
        <v>20</v>
      </c>
      <c r="K105" s="132">
        <v>20</v>
      </c>
      <c r="L105" s="132">
        <v>20</v>
      </c>
      <c r="M105" s="132">
        <v>20</v>
      </c>
      <c r="N105" s="132">
        <v>20</v>
      </c>
      <c r="O105" s="132">
        <v>20</v>
      </c>
      <c r="P105" s="132">
        <v>20</v>
      </c>
      <c r="Q105" s="132">
        <v>20</v>
      </c>
      <c r="R105" s="132">
        <v>20</v>
      </c>
      <c r="S105" s="162">
        <f>SUM(G106:R106)/SUM(G105:R105)</f>
        <v>0.45416666666666666</v>
      </c>
    </row>
    <row r="106" spans="1:19" ht="50.1" customHeight="1" x14ac:dyDescent="0.25">
      <c r="A106" s="234"/>
      <c r="B106" s="233"/>
      <c r="C106" s="170"/>
      <c r="D106" s="154"/>
      <c r="E106" s="166"/>
      <c r="F106" s="37" t="s">
        <v>26</v>
      </c>
      <c r="G106" s="70">
        <v>20</v>
      </c>
      <c r="H106" s="70">
        <v>18</v>
      </c>
      <c r="I106" s="70">
        <v>15</v>
      </c>
      <c r="J106" s="71">
        <v>19</v>
      </c>
      <c r="K106" s="71">
        <v>18</v>
      </c>
      <c r="L106" s="71">
        <v>19</v>
      </c>
      <c r="M106" s="116"/>
      <c r="N106" s="116"/>
      <c r="O106" s="116"/>
      <c r="P106" s="71"/>
      <c r="Q106" s="71"/>
      <c r="R106" s="71"/>
      <c r="S106" s="162"/>
    </row>
    <row r="107" spans="1:19" ht="50.1" customHeight="1" x14ac:dyDescent="0.25">
      <c r="A107" s="234"/>
      <c r="B107" s="233"/>
      <c r="C107" s="170" t="s">
        <v>176</v>
      </c>
      <c r="D107" s="154" t="s">
        <v>76</v>
      </c>
      <c r="E107" s="166" t="s">
        <v>53</v>
      </c>
      <c r="F107" s="37" t="s">
        <v>25</v>
      </c>
      <c r="G107" s="132">
        <v>8</v>
      </c>
      <c r="H107" s="132">
        <v>8</v>
      </c>
      <c r="I107" s="132">
        <v>8</v>
      </c>
      <c r="J107" s="132">
        <v>8</v>
      </c>
      <c r="K107" s="132">
        <v>8</v>
      </c>
      <c r="L107" s="132">
        <v>8</v>
      </c>
      <c r="M107" s="132">
        <v>8</v>
      </c>
      <c r="N107" s="132">
        <v>8</v>
      </c>
      <c r="O107" s="132">
        <v>8</v>
      </c>
      <c r="P107" s="132">
        <v>8</v>
      </c>
      <c r="Q107" s="132">
        <v>8</v>
      </c>
      <c r="R107" s="132">
        <v>8</v>
      </c>
      <c r="S107" s="162">
        <f>SUM(G108:R108)/SUM(G107:R107)</f>
        <v>0</v>
      </c>
    </row>
    <row r="108" spans="1:19" ht="50.1" customHeight="1" x14ac:dyDescent="0.25">
      <c r="A108" s="234"/>
      <c r="B108" s="233"/>
      <c r="C108" s="170"/>
      <c r="D108" s="154"/>
      <c r="E108" s="166"/>
      <c r="F108" s="37" t="s">
        <v>26</v>
      </c>
      <c r="G108" s="72">
        <v>0</v>
      </c>
      <c r="H108" s="72">
        <v>0</v>
      </c>
      <c r="I108" s="72">
        <v>0</v>
      </c>
      <c r="J108" s="73">
        <v>0</v>
      </c>
      <c r="K108" s="73">
        <v>0</v>
      </c>
      <c r="L108" s="73">
        <v>0</v>
      </c>
      <c r="M108" s="73"/>
      <c r="N108" s="73"/>
      <c r="O108" s="73"/>
      <c r="P108" s="73"/>
      <c r="Q108" s="73"/>
      <c r="R108" s="73"/>
      <c r="S108" s="162"/>
    </row>
    <row r="109" spans="1:19" ht="50.1" customHeight="1" x14ac:dyDescent="0.25">
      <c r="A109" s="234"/>
      <c r="B109" s="233"/>
      <c r="C109" s="161" t="s">
        <v>177</v>
      </c>
      <c r="D109" s="154" t="s">
        <v>77</v>
      </c>
      <c r="E109" s="166" t="s">
        <v>14</v>
      </c>
      <c r="F109" s="115" t="s">
        <v>164</v>
      </c>
      <c r="G109" s="132">
        <v>80</v>
      </c>
      <c r="H109" s="132">
        <v>80</v>
      </c>
      <c r="I109" s="132">
        <v>80</v>
      </c>
      <c r="J109" s="132">
        <v>80</v>
      </c>
      <c r="K109" s="132">
        <v>80</v>
      </c>
      <c r="L109" s="132">
        <v>80</v>
      </c>
      <c r="M109" s="132">
        <v>80</v>
      </c>
      <c r="N109" s="132">
        <v>80</v>
      </c>
      <c r="O109" s="132">
        <v>80</v>
      </c>
      <c r="P109" s="132">
        <v>80</v>
      </c>
      <c r="Q109" s="132">
        <v>80</v>
      </c>
      <c r="R109" s="132">
        <v>80</v>
      </c>
      <c r="S109" s="162">
        <f>SUM(G110:R110)/SUM(G109:R109)</f>
        <v>0.52500000000000002</v>
      </c>
    </row>
    <row r="110" spans="1:19" ht="50.1" customHeight="1" x14ac:dyDescent="0.25">
      <c r="A110" s="234"/>
      <c r="B110" s="233"/>
      <c r="C110" s="161"/>
      <c r="D110" s="154"/>
      <c r="E110" s="166"/>
      <c r="F110" s="37" t="s">
        <v>26</v>
      </c>
      <c r="G110" s="70">
        <v>75</v>
      </c>
      <c r="H110" s="70">
        <v>70</v>
      </c>
      <c r="I110" s="70">
        <v>79</v>
      </c>
      <c r="J110" s="70">
        <v>85</v>
      </c>
      <c r="K110" s="70">
        <v>103</v>
      </c>
      <c r="L110" s="70">
        <v>92</v>
      </c>
      <c r="M110" s="116"/>
      <c r="N110" s="116"/>
      <c r="O110" s="116"/>
      <c r="P110" s="71"/>
      <c r="Q110" s="71"/>
      <c r="R110" s="71"/>
      <c r="S110" s="162"/>
    </row>
    <row r="111" spans="1:19" ht="80.25" customHeight="1" x14ac:dyDescent="0.25">
      <c r="A111" s="238">
        <v>3</v>
      </c>
      <c r="B111" s="233" t="s">
        <v>88</v>
      </c>
      <c r="C111" s="161" t="s">
        <v>178</v>
      </c>
      <c r="D111" s="154" t="s">
        <v>57</v>
      </c>
      <c r="E111" s="166" t="s">
        <v>21</v>
      </c>
      <c r="F111" s="37" t="s">
        <v>25</v>
      </c>
      <c r="G111" s="127">
        <v>20</v>
      </c>
      <c r="H111" s="127">
        <v>20</v>
      </c>
      <c r="I111" s="127">
        <v>20</v>
      </c>
      <c r="J111" s="127">
        <v>20</v>
      </c>
      <c r="K111" s="127">
        <v>20</v>
      </c>
      <c r="L111" s="127">
        <v>20</v>
      </c>
      <c r="M111" s="127">
        <v>20</v>
      </c>
      <c r="N111" s="127">
        <v>20</v>
      </c>
      <c r="O111" s="127">
        <v>20</v>
      </c>
      <c r="P111" s="127">
        <v>20</v>
      </c>
      <c r="Q111" s="127">
        <v>20</v>
      </c>
      <c r="R111" s="127">
        <v>20</v>
      </c>
      <c r="S111" s="162">
        <f>SUM(G112:R112)/SUM(G111:R111)</f>
        <v>0.5708333333333333</v>
      </c>
    </row>
    <row r="112" spans="1:19" ht="80.25" customHeight="1" x14ac:dyDescent="0.25">
      <c r="A112" s="238"/>
      <c r="B112" s="233"/>
      <c r="C112" s="161"/>
      <c r="D112" s="154"/>
      <c r="E112" s="166"/>
      <c r="F112" s="37" t="s">
        <v>26</v>
      </c>
      <c r="G112" s="117">
        <v>20</v>
      </c>
      <c r="H112" s="44">
        <v>30</v>
      </c>
      <c r="I112" s="94">
        <v>20</v>
      </c>
      <c r="J112" s="117">
        <v>23</v>
      </c>
      <c r="K112" s="117">
        <v>24</v>
      </c>
      <c r="L112" s="117">
        <v>20</v>
      </c>
      <c r="M112" s="118"/>
      <c r="N112" s="118"/>
      <c r="O112" s="118"/>
      <c r="P112" s="119"/>
      <c r="Q112" s="119"/>
      <c r="R112" s="119"/>
      <c r="S112" s="162"/>
    </row>
    <row r="113" spans="1:19" ht="60.75" customHeight="1" x14ac:dyDescent="0.25">
      <c r="A113" s="238"/>
      <c r="B113" s="233"/>
      <c r="C113" s="161" t="s">
        <v>179</v>
      </c>
      <c r="D113" s="154" t="s">
        <v>58</v>
      </c>
      <c r="E113" s="164" t="s">
        <v>50</v>
      </c>
      <c r="F113" s="37" t="s">
        <v>25</v>
      </c>
      <c r="G113" s="127">
        <v>10</v>
      </c>
      <c r="H113" s="127">
        <v>10</v>
      </c>
      <c r="I113" s="127">
        <v>10</v>
      </c>
      <c r="J113" s="127">
        <v>10</v>
      </c>
      <c r="K113" s="127">
        <v>10</v>
      </c>
      <c r="L113" s="127">
        <v>10</v>
      </c>
      <c r="M113" s="127">
        <v>10</v>
      </c>
      <c r="N113" s="127">
        <v>10</v>
      </c>
      <c r="O113" s="127">
        <v>10</v>
      </c>
      <c r="P113" s="127">
        <v>10</v>
      </c>
      <c r="Q113" s="127">
        <v>10</v>
      </c>
      <c r="R113" s="127">
        <v>10</v>
      </c>
      <c r="S113" s="162">
        <f>SUM(G114:R114)/SUM(G113:R113)</f>
        <v>0.5</v>
      </c>
    </row>
    <row r="114" spans="1:19" ht="45" customHeight="1" x14ac:dyDescent="0.25">
      <c r="A114" s="238"/>
      <c r="B114" s="233"/>
      <c r="C114" s="161"/>
      <c r="D114" s="154"/>
      <c r="E114" s="164"/>
      <c r="F114" s="37" t="s">
        <v>26</v>
      </c>
      <c r="G114" s="117">
        <v>10</v>
      </c>
      <c r="H114" s="44">
        <v>5</v>
      </c>
      <c r="I114" s="44">
        <v>15</v>
      </c>
      <c r="J114" s="117">
        <v>10</v>
      </c>
      <c r="K114" s="117">
        <v>11</v>
      </c>
      <c r="L114" s="117">
        <v>9</v>
      </c>
      <c r="M114" s="120"/>
      <c r="N114" s="121"/>
      <c r="O114" s="121"/>
      <c r="P114" s="117"/>
      <c r="Q114" s="117"/>
      <c r="R114" s="117"/>
      <c r="S114" s="162"/>
    </row>
    <row r="115" spans="1:19" ht="45" customHeight="1" x14ac:dyDescent="0.25">
      <c r="A115" s="238"/>
      <c r="B115" s="233"/>
      <c r="C115" s="161" t="s">
        <v>180</v>
      </c>
      <c r="D115" s="154" t="s">
        <v>59</v>
      </c>
      <c r="E115" s="164" t="s">
        <v>118</v>
      </c>
      <c r="F115" s="37" t="s">
        <v>25</v>
      </c>
      <c r="G115" s="127">
        <v>16</v>
      </c>
      <c r="H115" s="127">
        <v>16</v>
      </c>
      <c r="I115" s="127">
        <v>16</v>
      </c>
      <c r="J115" s="127">
        <v>16</v>
      </c>
      <c r="K115" s="127">
        <v>16</v>
      </c>
      <c r="L115" s="127">
        <v>16</v>
      </c>
      <c r="M115" s="127">
        <v>16</v>
      </c>
      <c r="N115" s="127">
        <v>16</v>
      </c>
      <c r="O115" s="127">
        <v>16</v>
      </c>
      <c r="P115" s="127">
        <v>16</v>
      </c>
      <c r="Q115" s="127">
        <v>16</v>
      </c>
      <c r="R115" s="127">
        <v>16</v>
      </c>
      <c r="S115" s="162">
        <f>SUM(G116:R116)/SUM(G115:R115)</f>
        <v>0.52604166666666663</v>
      </c>
    </row>
    <row r="116" spans="1:19" ht="45" customHeight="1" x14ac:dyDescent="0.25">
      <c r="A116" s="238"/>
      <c r="B116" s="233"/>
      <c r="C116" s="161"/>
      <c r="D116" s="154"/>
      <c r="E116" s="164"/>
      <c r="F116" s="37" t="s">
        <v>26</v>
      </c>
      <c r="G116" s="117">
        <v>16</v>
      </c>
      <c r="H116" s="63">
        <v>16</v>
      </c>
      <c r="I116" s="63">
        <v>15</v>
      </c>
      <c r="J116" s="122">
        <v>18</v>
      </c>
      <c r="K116" s="117">
        <v>17</v>
      </c>
      <c r="L116" s="122">
        <v>19</v>
      </c>
      <c r="M116" s="120"/>
      <c r="N116" s="121"/>
      <c r="O116" s="121"/>
      <c r="P116" s="123"/>
      <c r="Q116" s="123"/>
      <c r="R116" s="123"/>
      <c r="S116" s="162"/>
    </row>
    <row r="117" spans="1:19" ht="45" customHeight="1" x14ac:dyDescent="0.25">
      <c r="A117" s="238"/>
      <c r="B117" s="233"/>
      <c r="C117" s="161" t="s">
        <v>181</v>
      </c>
      <c r="D117" s="154" t="s">
        <v>60</v>
      </c>
      <c r="E117" s="164" t="s">
        <v>119</v>
      </c>
      <c r="F117" s="41" t="s">
        <v>25</v>
      </c>
      <c r="G117" s="127">
        <v>10</v>
      </c>
      <c r="H117" s="127">
        <v>10</v>
      </c>
      <c r="I117" s="127">
        <v>10</v>
      </c>
      <c r="J117" s="127">
        <v>10</v>
      </c>
      <c r="K117" s="127">
        <v>10</v>
      </c>
      <c r="L117" s="127">
        <v>10</v>
      </c>
      <c r="M117" s="127">
        <v>10</v>
      </c>
      <c r="N117" s="127">
        <v>10</v>
      </c>
      <c r="O117" s="127">
        <v>10</v>
      </c>
      <c r="P117" s="127">
        <v>10</v>
      </c>
      <c r="Q117" s="127">
        <v>10</v>
      </c>
      <c r="R117" s="127">
        <v>10</v>
      </c>
      <c r="S117" s="210">
        <f>SUM(G118:R118)/SUM(G117:R117)</f>
        <v>0.54166666666666663</v>
      </c>
    </row>
    <row r="118" spans="1:19" ht="45" customHeight="1" x14ac:dyDescent="0.25">
      <c r="A118" s="238"/>
      <c r="B118" s="233"/>
      <c r="C118" s="161"/>
      <c r="D118" s="154"/>
      <c r="E118" s="164"/>
      <c r="F118" s="41" t="s">
        <v>26</v>
      </c>
      <c r="G118" s="117">
        <v>15</v>
      </c>
      <c r="H118" s="63">
        <v>8</v>
      </c>
      <c r="I118" s="63">
        <v>9</v>
      </c>
      <c r="J118" s="117">
        <v>17</v>
      </c>
      <c r="K118" s="117">
        <v>8</v>
      </c>
      <c r="L118" s="117">
        <v>8</v>
      </c>
      <c r="M118" s="120"/>
      <c r="N118" s="120"/>
      <c r="O118" s="120"/>
      <c r="P118" s="124"/>
      <c r="Q118" s="124"/>
      <c r="R118" s="124"/>
      <c r="S118" s="210"/>
    </row>
    <row r="119" spans="1:19" ht="45" customHeight="1" x14ac:dyDescent="0.25">
      <c r="A119" s="238"/>
      <c r="B119" s="233"/>
      <c r="C119" s="161" t="s">
        <v>182</v>
      </c>
      <c r="D119" s="154" t="s">
        <v>61</v>
      </c>
      <c r="E119" s="164" t="s">
        <v>20</v>
      </c>
      <c r="F119" s="41" t="s">
        <v>25</v>
      </c>
      <c r="G119" s="127">
        <v>5</v>
      </c>
      <c r="H119" s="127">
        <v>5</v>
      </c>
      <c r="I119" s="127">
        <v>5</v>
      </c>
      <c r="J119" s="127">
        <v>5</v>
      </c>
      <c r="K119" s="127">
        <v>5</v>
      </c>
      <c r="L119" s="127">
        <v>5</v>
      </c>
      <c r="M119" s="127">
        <v>5</v>
      </c>
      <c r="N119" s="127">
        <v>5</v>
      </c>
      <c r="O119" s="127">
        <v>5</v>
      </c>
      <c r="P119" s="127">
        <v>5</v>
      </c>
      <c r="Q119" s="127">
        <v>5</v>
      </c>
      <c r="R119" s="127">
        <v>5</v>
      </c>
      <c r="S119" s="210">
        <f>SUM(G120:R120)/SUM(G119:R119)</f>
        <v>0.55000000000000004</v>
      </c>
    </row>
    <row r="120" spans="1:19" ht="51.95" customHeight="1" x14ac:dyDescent="0.25">
      <c r="A120" s="238"/>
      <c r="B120" s="233"/>
      <c r="C120" s="161"/>
      <c r="D120" s="154"/>
      <c r="E120" s="164"/>
      <c r="F120" s="41" t="s">
        <v>26</v>
      </c>
      <c r="G120" s="117">
        <v>5</v>
      </c>
      <c r="H120" s="63">
        <v>5</v>
      </c>
      <c r="I120" s="125">
        <v>6</v>
      </c>
      <c r="J120" s="117">
        <v>5</v>
      </c>
      <c r="K120" s="117">
        <v>6</v>
      </c>
      <c r="L120" s="117">
        <v>6</v>
      </c>
      <c r="M120" s="120"/>
      <c r="N120" s="126"/>
      <c r="O120" s="126"/>
      <c r="P120" s="124"/>
      <c r="Q120" s="124"/>
      <c r="R120" s="124"/>
      <c r="S120" s="210"/>
    </row>
    <row r="121" spans="1:19" ht="51.95" customHeight="1" x14ac:dyDescent="0.25">
      <c r="A121" s="238"/>
      <c r="B121" s="233"/>
      <c r="C121" s="161" t="s">
        <v>183</v>
      </c>
      <c r="D121" s="154" t="s">
        <v>62</v>
      </c>
      <c r="E121" s="164" t="s">
        <v>20</v>
      </c>
      <c r="F121" s="41" t="s">
        <v>25</v>
      </c>
      <c r="G121" s="127">
        <v>20</v>
      </c>
      <c r="H121" s="127">
        <v>20</v>
      </c>
      <c r="I121" s="127">
        <v>20</v>
      </c>
      <c r="J121" s="127">
        <v>20</v>
      </c>
      <c r="K121" s="127">
        <v>20</v>
      </c>
      <c r="L121" s="127">
        <v>20</v>
      </c>
      <c r="M121" s="127">
        <v>20</v>
      </c>
      <c r="N121" s="127">
        <v>20</v>
      </c>
      <c r="O121" s="127">
        <v>20</v>
      </c>
      <c r="P121" s="127">
        <v>20</v>
      </c>
      <c r="Q121" s="127">
        <v>20</v>
      </c>
      <c r="R121" s="127">
        <v>20</v>
      </c>
      <c r="S121" s="210">
        <f>SUM(G122:R122)/SUM(G121:R121)</f>
        <v>0.54166666666666663</v>
      </c>
    </row>
    <row r="122" spans="1:19" ht="49.5" customHeight="1" x14ac:dyDescent="0.25">
      <c r="A122" s="238"/>
      <c r="B122" s="233"/>
      <c r="C122" s="161"/>
      <c r="D122" s="154"/>
      <c r="E122" s="164"/>
      <c r="F122" s="41" t="s">
        <v>26</v>
      </c>
      <c r="G122" s="117">
        <v>21</v>
      </c>
      <c r="H122" s="67">
        <v>21</v>
      </c>
      <c r="I122" s="67">
        <v>21</v>
      </c>
      <c r="J122" s="117">
        <v>23</v>
      </c>
      <c r="K122" s="117">
        <v>22</v>
      </c>
      <c r="L122" s="117">
        <v>22</v>
      </c>
      <c r="M122" s="120"/>
      <c r="N122" s="120"/>
      <c r="O122" s="120"/>
      <c r="P122" s="117"/>
      <c r="Q122" s="117"/>
      <c r="R122" s="117"/>
      <c r="S122" s="210"/>
    </row>
    <row r="123" spans="1:19" ht="50.1" customHeight="1" x14ac:dyDescent="0.25">
      <c r="A123" s="238"/>
      <c r="B123" s="233"/>
      <c r="C123" s="161" t="s">
        <v>184</v>
      </c>
      <c r="D123" s="154" t="s">
        <v>63</v>
      </c>
      <c r="E123" s="164" t="s">
        <v>20</v>
      </c>
      <c r="F123" s="41" t="s">
        <v>25</v>
      </c>
      <c r="G123" s="127">
        <v>20</v>
      </c>
      <c r="H123" s="127">
        <v>20</v>
      </c>
      <c r="I123" s="127">
        <v>20</v>
      </c>
      <c r="J123" s="127">
        <v>20</v>
      </c>
      <c r="K123" s="127">
        <v>20</v>
      </c>
      <c r="L123" s="127">
        <v>20</v>
      </c>
      <c r="M123" s="127">
        <v>20</v>
      </c>
      <c r="N123" s="127">
        <v>20</v>
      </c>
      <c r="O123" s="127">
        <v>20</v>
      </c>
      <c r="P123" s="127">
        <v>20</v>
      </c>
      <c r="Q123" s="127">
        <v>20</v>
      </c>
      <c r="R123" s="127">
        <v>20</v>
      </c>
      <c r="S123" s="210">
        <f>SUM(G124:R124)/SUM(G123:R123)</f>
        <v>0.52500000000000002</v>
      </c>
    </row>
    <row r="124" spans="1:19" ht="59.25" customHeight="1" x14ac:dyDescent="0.25">
      <c r="A124" s="238"/>
      <c r="B124" s="233"/>
      <c r="C124" s="161"/>
      <c r="D124" s="154"/>
      <c r="E124" s="164"/>
      <c r="F124" s="41" t="s">
        <v>26</v>
      </c>
      <c r="G124" s="117">
        <v>23</v>
      </c>
      <c r="H124" s="64">
        <v>17</v>
      </c>
      <c r="I124" s="64">
        <v>21</v>
      </c>
      <c r="J124" s="117">
        <v>19</v>
      </c>
      <c r="K124" s="117">
        <v>21</v>
      </c>
      <c r="L124" s="117">
        <v>25</v>
      </c>
      <c r="M124" s="120"/>
      <c r="N124" s="120"/>
      <c r="O124" s="120"/>
      <c r="P124" s="117"/>
      <c r="Q124" s="117"/>
      <c r="R124" s="117"/>
      <c r="S124" s="210"/>
    </row>
    <row r="125" spans="1:19" ht="59.25" customHeight="1" x14ac:dyDescent="0.25">
      <c r="A125" s="140">
        <v>3</v>
      </c>
      <c r="B125" s="235" t="s">
        <v>88</v>
      </c>
      <c r="C125" s="216" t="s">
        <v>185</v>
      </c>
      <c r="D125" s="212" t="s">
        <v>64</v>
      </c>
      <c r="E125" s="172" t="s">
        <v>20</v>
      </c>
      <c r="F125" s="68" t="s">
        <v>25</v>
      </c>
      <c r="G125" s="131">
        <v>10</v>
      </c>
      <c r="H125" s="131">
        <v>10</v>
      </c>
      <c r="I125" s="131">
        <v>10</v>
      </c>
      <c r="J125" s="131">
        <v>10</v>
      </c>
      <c r="K125" s="131">
        <v>10</v>
      </c>
      <c r="L125" s="131">
        <v>10</v>
      </c>
      <c r="M125" s="131">
        <v>10</v>
      </c>
      <c r="N125" s="131">
        <v>10</v>
      </c>
      <c r="O125" s="131">
        <v>10</v>
      </c>
      <c r="P125" s="131">
        <v>10</v>
      </c>
      <c r="Q125" s="131">
        <v>10</v>
      </c>
      <c r="R125" s="131">
        <v>10</v>
      </c>
      <c r="S125" s="207">
        <f>SUM(G126:R126)/SUM(G125:R125)</f>
        <v>0.54166666666666663</v>
      </c>
    </row>
    <row r="126" spans="1:19" ht="45" customHeight="1" x14ac:dyDescent="0.25">
      <c r="A126" s="140"/>
      <c r="B126" s="235"/>
      <c r="C126" s="161"/>
      <c r="D126" s="154"/>
      <c r="E126" s="164"/>
      <c r="F126" s="41" t="s">
        <v>26</v>
      </c>
      <c r="G126" s="117">
        <v>16</v>
      </c>
      <c r="H126" s="58">
        <v>8</v>
      </c>
      <c r="I126" s="85">
        <v>10</v>
      </c>
      <c r="J126" s="117">
        <v>12</v>
      </c>
      <c r="K126" s="117">
        <v>10</v>
      </c>
      <c r="L126" s="117">
        <v>9</v>
      </c>
      <c r="M126" s="120"/>
      <c r="N126" s="120"/>
      <c r="O126" s="120"/>
      <c r="P126" s="117"/>
      <c r="Q126" s="117"/>
      <c r="R126" s="117"/>
      <c r="S126" s="142"/>
    </row>
    <row r="127" spans="1:19" ht="45" customHeight="1" x14ac:dyDescent="0.25">
      <c r="A127" s="140"/>
      <c r="B127" s="235"/>
      <c r="C127" s="161" t="s">
        <v>186</v>
      </c>
      <c r="D127" s="154" t="s">
        <v>65</v>
      </c>
      <c r="E127" s="164" t="s">
        <v>120</v>
      </c>
      <c r="F127" s="41" t="s">
        <v>25</v>
      </c>
      <c r="G127" s="127">
        <v>2</v>
      </c>
      <c r="H127" s="127">
        <v>2</v>
      </c>
      <c r="I127" s="127">
        <v>8</v>
      </c>
      <c r="J127" s="127">
        <v>1</v>
      </c>
      <c r="K127" s="127">
        <v>2</v>
      </c>
      <c r="L127" s="127">
        <v>0</v>
      </c>
      <c r="M127" s="127">
        <v>2</v>
      </c>
      <c r="N127" s="127">
        <v>1</v>
      </c>
      <c r="O127" s="127">
        <v>8</v>
      </c>
      <c r="P127" s="127">
        <v>0</v>
      </c>
      <c r="Q127" s="127">
        <v>1</v>
      </c>
      <c r="R127" s="127">
        <v>0</v>
      </c>
      <c r="S127" s="142">
        <f>SUM(G128:R128)/SUM(G127:R127)</f>
        <v>0.7407407407407407</v>
      </c>
    </row>
    <row r="128" spans="1:19" ht="45" customHeight="1" x14ac:dyDescent="0.25">
      <c r="A128" s="140"/>
      <c r="B128" s="235"/>
      <c r="C128" s="161"/>
      <c r="D128" s="154"/>
      <c r="E128" s="164"/>
      <c r="F128" s="41" t="s">
        <v>26</v>
      </c>
      <c r="G128" s="117">
        <v>5</v>
      </c>
      <c r="H128" s="90">
        <v>3</v>
      </c>
      <c r="I128" s="90">
        <v>5</v>
      </c>
      <c r="J128" s="117">
        <v>4</v>
      </c>
      <c r="K128" s="117">
        <v>3</v>
      </c>
      <c r="L128" s="117">
        <v>0</v>
      </c>
      <c r="M128" s="120"/>
      <c r="N128" s="120"/>
      <c r="O128" s="120"/>
      <c r="P128" s="117"/>
      <c r="Q128" s="117"/>
      <c r="R128" s="117"/>
      <c r="S128" s="142"/>
    </row>
    <row r="129" spans="1:19" ht="45" customHeight="1" x14ac:dyDescent="0.25">
      <c r="A129" s="140"/>
      <c r="B129" s="235"/>
      <c r="C129" s="169" t="s">
        <v>187</v>
      </c>
      <c r="D129" s="154" t="s">
        <v>66</v>
      </c>
      <c r="E129" s="164" t="s">
        <v>51</v>
      </c>
      <c r="F129" s="41" t="s">
        <v>25</v>
      </c>
      <c r="G129" s="127">
        <v>35</v>
      </c>
      <c r="H129" s="127">
        <v>31</v>
      </c>
      <c r="I129" s="127">
        <v>35</v>
      </c>
      <c r="J129" s="127">
        <v>33</v>
      </c>
      <c r="K129" s="127">
        <v>35</v>
      </c>
      <c r="L129" s="127">
        <v>33</v>
      </c>
      <c r="M129" s="127">
        <v>35</v>
      </c>
      <c r="N129" s="127">
        <v>34</v>
      </c>
      <c r="O129" s="127">
        <v>34</v>
      </c>
      <c r="P129" s="127">
        <v>34</v>
      </c>
      <c r="Q129" s="127">
        <v>34</v>
      </c>
      <c r="R129" s="127">
        <v>34</v>
      </c>
      <c r="S129" s="142">
        <f>SUM(G130:R130)/SUM(G129:R129)</f>
        <v>0.49877149877149879</v>
      </c>
    </row>
    <row r="130" spans="1:19" ht="45" customHeight="1" thickBot="1" x14ac:dyDescent="0.3">
      <c r="A130" s="141"/>
      <c r="B130" s="236"/>
      <c r="C130" s="237"/>
      <c r="D130" s="159"/>
      <c r="E130" s="173"/>
      <c r="F130" s="42" t="s">
        <v>26</v>
      </c>
      <c r="G130" s="67">
        <v>36</v>
      </c>
      <c r="H130" s="63">
        <v>31</v>
      </c>
      <c r="I130" s="63">
        <v>35</v>
      </c>
      <c r="J130" s="117">
        <v>33</v>
      </c>
      <c r="K130" s="117">
        <v>35</v>
      </c>
      <c r="L130" s="117">
        <v>33</v>
      </c>
      <c r="M130" s="120"/>
      <c r="N130" s="126"/>
      <c r="O130" s="126"/>
      <c r="P130" s="124"/>
      <c r="Q130" s="124"/>
      <c r="R130" s="124"/>
      <c r="S130" s="143"/>
    </row>
    <row r="131" spans="1:19" ht="150" customHeight="1" x14ac:dyDescent="0.25">
      <c r="A131" s="45"/>
      <c r="B131" s="43"/>
      <c r="C131" s="46"/>
      <c r="D131" s="33"/>
      <c r="E131" s="34"/>
      <c r="F131" s="47"/>
      <c r="G131" s="48"/>
      <c r="H131" s="48"/>
      <c r="I131" s="48"/>
      <c r="J131" s="49"/>
      <c r="K131" s="49"/>
      <c r="L131" s="49"/>
      <c r="M131" s="50"/>
      <c r="N131" s="51"/>
      <c r="O131" s="51"/>
      <c r="P131" s="52"/>
      <c r="Q131" s="52"/>
      <c r="R131" s="52"/>
      <c r="S131" s="53"/>
    </row>
    <row r="132" spans="1:19" ht="247.5" customHeight="1" x14ac:dyDescent="0.3">
      <c r="A132" s="24"/>
      <c r="B132" s="24"/>
      <c r="C132" s="25"/>
      <c r="E132" s="26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1"/>
    </row>
    <row r="133" spans="1:19" ht="150.75" customHeight="1" x14ac:dyDescent="0.3">
      <c r="A133" s="24"/>
      <c r="B133" s="24"/>
      <c r="C133" s="25"/>
      <c r="E133" s="26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1"/>
    </row>
    <row r="134" spans="1:19" ht="29.25" customHeight="1" x14ac:dyDescent="0.25">
      <c r="A134" s="27"/>
      <c r="B134" s="28"/>
      <c r="C134" s="29"/>
      <c r="D134" s="6"/>
      <c r="E134" s="30"/>
      <c r="F134" s="31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32"/>
    </row>
    <row r="135" spans="1:19" ht="29.25" customHeight="1" x14ac:dyDescent="0.3">
      <c r="A135" s="24"/>
      <c r="B135" s="24"/>
      <c r="C135" s="25"/>
      <c r="E135" s="26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1"/>
    </row>
    <row r="136" spans="1:19" ht="29.25" customHeight="1" x14ac:dyDescent="0.3">
      <c r="A136" s="24"/>
      <c r="B136" s="24"/>
      <c r="C136" s="25"/>
      <c r="E136" s="26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1"/>
    </row>
    <row r="137" spans="1:19" ht="29.25" customHeight="1" x14ac:dyDescent="0.3">
      <c r="A137" s="24"/>
      <c r="B137" s="24"/>
      <c r="C137" s="25"/>
      <c r="E137" s="26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1"/>
    </row>
    <row r="138" spans="1:19" ht="41.25" customHeight="1" x14ac:dyDescent="0.3">
      <c r="A138" s="24"/>
      <c r="B138" s="24"/>
      <c r="C138" s="25"/>
      <c r="E138" s="26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1"/>
    </row>
    <row r="139" spans="1:19" ht="41.25" customHeight="1" x14ac:dyDescent="0.3">
      <c r="A139" s="24"/>
      <c r="B139" s="24"/>
      <c r="C139" s="25"/>
      <c r="E139" s="26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ht="41.25" customHeight="1" x14ac:dyDescent="0.3"/>
    <row r="152" spans="1:19" s="1" customFormat="1" ht="29.25" customHeight="1" x14ac:dyDescent="0.3">
      <c r="A152"/>
      <c r="B152"/>
      <c r="C152" s="3"/>
      <c r="D152" s="7"/>
      <c r="E152" s="17"/>
      <c r="F152" s="3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"/>
    </row>
    <row r="181" spans="1:19" s="1" customFormat="1" ht="29.25" customHeight="1" x14ac:dyDescent="0.3">
      <c r="A181"/>
      <c r="B181"/>
      <c r="C181" s="3"/>
      <c r="D181" s="7"/>
      <c r="E181" s="17"/>
      <c r="F181" s="3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"/>
    </row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.75" customHeight="1" x14ac:dyDescent="0.3"/>
  </sheetData>
  <mergeCells count="276">
    <mergeCell ref="B85:B88"/>
    <mergeCell ref="A85:A88"/>
    <mergeCell ref="B89:B104"/>
    <mergeCell ref="A89:A104"/>
    <mergeCell ref="B105:B110"/>
    <mergeCell ref="A105:A110"/>
    <mergeCell ref="B111:B124"/>
    <mergeCell ref="B125:B130"/>
    <mergeCell ref="E107:E108"/>
    <mergeCell ref="C91:C92"/>
    <mergeCell ref="C93:C94"/>
    <mergeCell ref="C95:C96"/>
    <mergeCell ref="C97:C98"/>
    <mergeCell ref="E125:E126"/>
    <mergeCell ref="E127:E128"/>
    <mergeCell ref="E129:E130"/>
    <mergeCell ref="C127:C128"/>
    <mergeCell ref="C129:C130"/>
    <mergeCell ref="E123:E124"/>
    <mergeCell ref="E91:E92"/>
    <mergeCell ref="C105:C106"/>
    <mergeCell ref="D93:D94"/>
    <mergeCell ref="D95:D96"/>
    <mergeCell ref="A111:A124"/>
    <mergeCell ref="B23:B26"/>
    <mergeCell ref="A23:A26"/>
    <mergeCell ref="B27:B44"/>
    <mergeCell ref="A27:A44"/>
    <mergeCell ref="E63:E64"/>
    <mergeCell ref="D39:D40"/>
    <mergeCell ref="C79:C80"/>
    <mergeCell ref="C23:C24"/>
    <mergeCell ref="C31:C32"/>
    <mergeCell ref="C33:C34"/>
    <mergeCell ref="D37:D38"/>
    <mergeCell ref="E39:E40"/>
    <mergeCell ref="D77:D78"/>
    <mergeCell ref="E73:E74"/>
    <mergeCell ref="E71:E72"/>
    <mergeCell ref="E75:E76"/>
    <mergeCell ref="C61:C62"/>
    <mergeCell ref="C63:C64"/>
    <mergeCell ref="C65:C66"/>
    <mergeCell ref="C37:C38"/>
    <mergeCell ref="C59:C60"/>
    <mergeCell ref="D49:D50"/>
    <mergeCell ref="C51:C52"/>
    <mergeCell ref="D51:D52"/>
    <mergeCell ref="C113:C114"/>
    <mergeCell ref="D125:D126"/>
    <mergeCell ref="D127:D128"/>
    <mergeCell ref="D129:D130"/>
    <mergeCell ref="C125:C126"/>
    <mergeCell ref="C71:C72"/>
    <mergeCell ref="C73:C74"/>
    <mergeCell ref="C75:C76"/>
    <mergeCell ref="C77:C78"/>
    <mergeCell ref="C115:C116"/>
    <mergeCell ref="C123:C124"/>
    <mergeCell ref="D109:D110"/>
    <mergeCell ref="C109:C110"/>
    <mergeCell ref="C111:C112"/>
    <mergeCell ref="D111:D112"/>
    <mergeCell ref="D105:D106"/>
    <mergeCell ref="C107:C108"/>
    <mergeCell ref="D107:D108"/>
    <mergeCell ref="C103:C104"/>
    <mergeCell ref="D113:D114"/>
    <mergeCell ref="D115:D116"/>
    <mergeCell ref="D117:D118"/>
    <mergeCell ref="D119:D120"/>
    <mergeCell ref="D121:D122"/>
    <mergeCell ref="D73:D74"/>
    <mergeCell ref="D75:D76"/>
    <mergeCell ref="S27:S28"/>
    <mergeCell ref="C45:C46"/>
    <mergeCell ref="C47:C48"/>
    <mergeCell ref="C41:C42"/>
    <mergeCell ref="C49:C50"/>
    <mergeCell ref="D41:D42"/>
    <mergeCell ref="D27:D28"/>
    <mergeCell ref="D35:D36"/>
    <mergeCell ref="D33:D34"/>
    <mergeCell ref="D29:D30"/>
    <mergeCell ref="S125:S126"/>
    <mergeCell ref="S127:S128"/>
    <mergeCell ref="E47:E48"/>
    <mergeCell ref="S129:S130"/>
    <mergeCell ref="S45:S46"/>
    <mergeCell ref="S47:S48"/>
    <mergeCell ref="E49:E50"/>
    <mergeCell ref="E109:E110"/>
    <mergeCell ref="E111:E112"/>
    <mergeCell ref="S121:S122"/>
    <mergeCell ref="S115:S116"/>
    <mergeCell ref="S117:S118"/>
    <mergeCell ref="S113:S114"/>
    <mergeCell ref="S111:S112"/>
    <mergeCell ref="S119:S120"/>
    <mergeCell ref="S123:S124"/>
    <mergeCell ref="E113:E114"/>
    <mergeCell ref="E121:E122"/>
    <mergeCell ref="E95:E96"/>
    <mergeCell ref="E97:E98"/>
    <mergeCell ref="E99:E100"/>
    <mergeCell ref="E115:E116"/>
    <mergeCell ref="E117:E118"/>
    <mergeCell ref="E119:E120"/>
    <mergeCell ref="F8:F10"/>
    <mergeCell ref="B11:B22"/>
    <mergeCell ref="E17:E18"/>
    <mergeCell ref="E23:E24"/>
    <mergeCell ref="E25:E26"/>
    <mergeCell ref="C17:C18"/>
    <mergeCell ref="C25:C26"/>
    <mergeCell ref="E19:E20"/>
    <mergeCell ref="S101:S102"/>
    <mergeCell ref="C85:C86"/>
    <mergeCell ref="D81:D82"/>
    <mergeCell ref="D101:D102"/>
    <mergeCell ref="E81:E82"/>
    <mergeCell ref="C83:C84"/>
    <mergeCell ref="C81:C82"/>
    <mergeCell ref="D85:D86"/>
    <mergeCell ref="D83:D84"/>
    <mergeCell ref="D87:D88"/>
    <mergeCell ref="E83:E84"/>
    <mergeCell ref="E85:E86"/>
    <mergeCell ref="E93:E94"/>
    <mergeCell ref="E89:E90"/>
    <mergeCell ref="C87:C88"/>
    <mergeCell ref="C89:C90"/>
    <mergeCell ref="C27:C28"/>
    <mergeCell ref="C29:C30"/>
    <mergeCell ref="E11:E12"/>
    <mergeCell ref="C13:C14"/>
    <mergeCell ref="D13:D14"/>
    <mergeCell ref="E13:E14"/>
    <mergeCell ref="D89:D90"/>
    <mergeCell ref="D97:D98"/>
    <mergeCell ref="D91:D92"/>
    <mergeCell ref="D17:D18"/>
    <mergeCell ref="C57:C58"/>
    <mergeCell ref="D57:D58"/>
    <mergeCell ref="E57:E58"/>
    <mergeCell ref="C43:C44"/>
    <mergeCell ref="E43:E44"/>
    <mergeCell ref="C39:C40"/>
    <mergeCell ref="C35:C36"/>
    <mergeCell ref="D47:D48"/>
    <mergeCell ref="D43:D44"/>
    <mergeCell ref="E27:E28"/>
    <mergeCell ref="E29:E30"/>
    <mergeCell ref="D45:D46"/>
    <mergeCell ref="D31:D32"/>
    <mergeCell ref="E33:E34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A5:S5"/>
    <mergeCell ref="A11:A22"/>
    <mergeCell ref="A6:S6"/>
    <mergeCell ref="C19:C20"/>
    <mergeCell ref="C21:C22"/>
    <mergeCell ref="D19:D20"/>
    <mergeCell ref="D21:D22"/>
    <mergeCell ref="D65:D66"/>
    <mergeCell ref="S17:S18"/>
    <mergeCell ref="S19:S20"/>
    <mergeCell ref="S21:S22"/>
    <mergeCell ref="E21:E22"/>
    <mergeCell ref="S63:S64"/>
    <mergeCell ref="S65:S66"/>
    <mergeCell ref="D67:D68"/>
    <mergeCell ref="D69:D70"/>
    <mergeCell ref="D61:D62"/>
    <mergeCell ref="D63:D64"/>
    <mergeCell ref="D59:D60"/>
    <mergeCell ref="E35:E36"/>
    <mergeCell ref="D23:D24"/>
    <mergeCell ref="D25:D26"/>
    <mergeCell ref="S35:S36"/>
    <mergeCell ref="S67:S68"/>
    <mergeCell ref="S23:S24"/>
    <mergeCell ref="S25:S26"/>
    <mergeCell ref="S29:S30"/>
    <mergeCell ref="E45:E46"/>
    <mergeCell ref="S49:S50"/>
    <mergeCell ref="S59:S60"/>
    <mergeCell ref="E59:E60"/>
    <mergeCell ref="E37:E38"/>
    <mergeCell ref="E41:E42"/>
    <mergeCell ref="S41:S42"/>
    <mergeCell ref="S61:S62"/>
    <mergeCell ref="S31:S32"/>
    <mergeCell ref="E31:E32"/>
    <mergeCell ref="E61:E62"/>
    <mergeCell ref="E65:E66"/>
    <mergeCell ref="S107:S108"/>
    <mergeCell ref="S81:S82"/>
    <mergeCell ref="S83:S84"/>
    <mergeCell ref="S85:S86"/>
    <mergeCell ref="S99:S100"/>
    <mergeCell ref="S89:S90"/>
    <mergeCell ref="S57:S58"/>
    <mergeCell ref="S43:S44"/>
    <mergeCell ref="S105:S106"/>
    <mergeCell ref="S87:S88"/>
    <mergeCell ref="S39:S40"/>
    <mergeCell ref="S37:S38"/>
    <mergeCell ref="S33:S34"/>
    <mergeCell ref="E103:E104"/>
    <mergeCell ref="E105:E106"/>
    <mergeCell ref="S69:S70"/>
    <mergeCell ref="C67:C68"/>
    <mergeCell ref="C69:C70"/>
    <mergeCell ref="E69:E70"/>
    <mergeCell ref="E67:E68"/>
    <mergeCell ref="D99:D100"/>
    <mergeCell ref="S103:S104"/>
    <mergeCell ref="E101:E102"/>
    <mergeCell ref="S91:S92"/>
    <mergeCell ref="S95:S96"/>
    <mergeCell ref="S97:S98"/>
    <mergeCell ref="E87:E88"/>
    <mergeCell ref="S93:S94"/>
    <mergeCell ref="D103:D104"/>
    <mergeCell ref="D79:D80"/>
    <mergeCell ref="S79:S80"/>
    <mergeCell ref="C99:C100"/>
    <mergeCell ref="C101:C102"/>
    <mergeCell ref="S75:S76"/>
    <mergeCell ref="S71:S72"/>
    <mergeCell ref="S73:S74"/>
    <mergeCell ref="S77:S78"/>
    <mergeCell ref="E79:E80"/>
    <mergeCell ref="E77:E78"/>
    <mergeCell ref="D71:D72"/>
    <mergeCell ref="A125:A130"/>
    <mergeCell ref="S55:S56"/>
    <mergeCell ref="B45:B46"/>
    <mergeCell ref="A45:A46"/>
    <mergeCell ref="B47:B56"/>
    <mergeCell ref="A47:A56"/>
    <mergeCell ref="B57:B66"/>
    <mergeCell ref="A57:A66"/>
    <mergeCell ref="B67:B84"/>
    <mergeCell ref="A67:A84"/>
    <mergeCell ref="D123:D124"/>
    <mergeCell ref="S51:S52"/>
    <mergeCell ref="E51:E52"/>
    <mergeCell ref="C53:C54"/>
    <mergeCell ref="D53:D54"/>
    <mergeCell ref="E53:E54"/>
    <mergeCell ref="S53:S54"/>
    <mergeCell ref="C55:C56"/>
    <mergeCell ref="D55:D56"/>
    <mergeCell ref="E55:E56"/>
    <mergeCell ref="C117:C118"/>
    <mergeCell ref="C119:C120"/>
    <mergeCell ref="C121:C122"/>
    <mergeCell ref="S109:S110"/>
  </mergeCells>
  <conditionalFormatting sqref="F1:F4 E51 E53 E55 F8:F1048576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26" max="18" man="1"/>
    <brk id="46" max="18" man="1"/>
    <brk id="66" max="18" man="1"/>
    <brk id="84" max="18" man="1"/>
    <brk id="1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2024-07-10T20:10:52Z</cp:lastPrinted>
  <dcterms:created xsi:type="dcterms:W3CDTF">2018-08-13T19:32:24Z</dcterms:created>
  <dcterms:modified xsi:type="dcterms:W3CDTF">2024-07-11T18:29:27Z</dcterms:modified>
</cp:coreProperties>
</file>