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ño 2023\POA 2023\POA PbR primer trimestre\"/>
    </mc:Choice>
  </mc:AlternateContent>
  <xr:revisionPtr revIDLastSave="0" documentId="13_ncr:1_{072A8552-8BCC-4E02-9576-530FE15921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rimer Trimestre" sheetId="1" r:id="rId1"/>
  </sheets>
  <definedNames>
    <definedName name="_xlnm.Print_Area" localSheetId="0">'Primer Trimestre'!$A$1:$S$136</definedName>
    <definedName name="_xlnm.Print_Titles" localSheetId="0">'Primer Trimestre'!$1:$9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U26" i="1"/>
  <c r="T27" i="1"/>
  <c r="U52" i="1" l="1"/>
  <c r="U42" i="1"/>
  <c r="U40" i="1"/>
  <c r="U38" i="1"/>
  <c r="U36" i="1"/>
  <c r="U34" i="1"/>
  <c r="U32" i="1"/>
  <c r="U30" i="1"/>
  <c r="U28" i="1"/>
  <c r="U24" i="1"/>
  <c r="U22" i="1"/>
  <c r="U53" i="1" l="1"/>
  <c r="T43" i="1"/>
  <c r="T41" i="1"/>
  <c r="T39" i="1"/>
  <c r="T37" i="1"/>
  <c r="T35" i="1"/>
  <c r="T33" i="1"/>
  <c r="T31" i="1"/>
  <c r="T29" i="1"/>
  <c r="T25" i="1"/>
  <c r="T23" i="1"/>
  <c r="T53" i="1" l="1"/>
  <c r="V53" i="1" s="1"/>
  <c r="S50" i="1"/>
  <c r="S48" i="1"/>
  <c r="S46" i="1"/>
  <c r="S44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42" i="1"/>
  <c r="S40" i="1"/>
  <c r="S38" i="1"/>
  <c r="S36" i="1"/>
  <c r="S34" i="1"/>
  <c r="S32" i="1"/>
  <c r="S30" i="1"/>
  <c r="S28" i="1"/>
  <c r="S24" i="1"/>
  <c r="S22" i="1"/>
  <c r="S20" i="1"/>
  <c r="S18" i="1"/>
  <c r="S16" i="1"/>
  <c r="S14" i="1"/>
  <c r="S12" i="1"/>
  <c r="S10" i="1"/>
</calcChain>
</file>

<file path=xl/sharedStrings.xml><?xml version="1.0" encoding="utf-8"?>
<sst xmlns="http://schemas.openxmlformats.org/spreadsheetml/2006/main" count="323" uniqueCount="180">
  <si>
    <t>Nombre y descripción de la acción y/o actividad.</t>
  </si>
  <si>
    <t>Realizar visitas domiciliarias de Notificación de Adeudo y Corte de Servicio a usuarios morosos.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</si>
  <si>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</si>
  <si>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</si>
  <si>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</si>
  <si>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</si>
  <si>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</si>
  <si>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</si>
  <si>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</si>
  <si>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</si>
  <si>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</si>
  <si>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</si>
  <si>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</si>
  <si>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</si>
  <si>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</si>
  <si>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</si>
  <si>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</si>
  <si>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</si>
  <si>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</si>
  <si>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</si>
  <si>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</si>
  <si>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</si>
  <si>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</si>
  <si>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</si>
  <si>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</si>
  <si>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</si>
  <si>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</si>
  <si>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</si>
  <si>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</si>
  <si>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</si>
  <si>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Realizar  inspecciones a condominios, plazas comerciales y conjuntos habitacionales  para requerir el pago por el Uso y Aprovechamiento de la infraestructura hidráulica y saneamiento.</t>
  </si>
  <si>
    <t xml:space="preserve">Recepcionar, vigilar, controlar y dar seguimiento a los  trámites legales en el ámbito comercial. 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</si>
  <si>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</si>
  <si>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</si>
  <si>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</si>
  <si>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</si>
  <si>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</si>
  <si>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</si>
  <si>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</si>
  <si>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</si>
  <si>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 xml:space="preserve">Controlar a través de registros las entradas y salidas de materiales y equipos en los Almacenes. 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</si>
  <si>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</si>
  <si>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</si>
  <si>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</si>
  <si>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</si>
  <si>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</si>
  <si>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</si>
  <si>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</si>
  <si>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>Mejorar la micromedicion mediante la instalacion de medidores y bancos de prueba a los medidores.</t>
  </si>
  <si>
    <t>Atender el 100% de las Inspecciones para identificar tomas clandestinas e inspecciones domiciliarias generadas por inconformidad de usuarios internos y externos.</t>
  </si>
  <si>
    <t>Monitorear el proceso, redes de distribución y tanques de almacenamiento para asegurar la calidad del agua suministrada a la población de acuerdo a lo establecido en la NOM-127-SSA1-1994</t>
  </si>
  <si>
    <t>Realizar y coordinar el programa de mantenimiento preventivo-correctivo de los equipos electromecanicos en el rubro mecanico</t>
  </si>
  <si>
    <t>Cumplir con el programa de mantenimiento preventivo correctivo de los equipos electromecanicos</t>
  </si>
  <si>
    <t>Cumplir con las actividades que coadyuven a la operatividad de los sistemas sanitarios, tanto en colectores, redes, y carcamos de aguas negras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</si>
  <si>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</si>
  <si>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</si>
  <si>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</si>
  <si>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</si>
  <si>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</si>
  <si>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</si>
  <si>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</si>
  <si>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</si>
  <si>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</si>
  <si>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</si>
  <si>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</si>
  <si>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</si>
  <si>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Elaborar Proyectos para atender la demanda de servicios en Agua Potable, Alcantarillado y Saneamiento</t>
  </si>
  <si>
    <t>Proyecto ejecutivo</t>
  </si>
  <si>
    <t>Elaborar Presupuestos de obra de los Proyectos de Agua Potable, Alcantarillado y Saneamiento</t>
  </si>
  <si>
    <t>Proyecto de obra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</si>
  <si>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</si>
  <si>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</si>
  <si>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Tramitar y renovar títulos de Concesión de captaciones y plantas de tratamiento</t>
  </si>
  <si>
    <t>Elaborar balances hidráulicos del sistema de agua potable.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</si>
  <si>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</si>
  <si>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</si>
  <si>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</si>
  <si>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</si>
  <si>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</si>
  <si>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</si>
  <si>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</si>
  <si>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</si>
  <si>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</si>
  <si>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</si>
  <si>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</si>
  <si>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</si>
  <si>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</si>
  <si>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</si>
  <si>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</si>
  <si>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</si>
  <si>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</si>
  <si>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</si>
  <si>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</si>
  <si>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</si>
  <si>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</si>
  <si>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</si>
  <si>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</si>
  <si>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</si>
  <si>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</si>
  <si>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</si>
  <si>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</si>
  <si>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</si>
  <si>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Porcentaje  de cumplimiento</t>
  </si>
  <si>
    <t>ENTIDAD FISCALIZABLE: Comisión de Agua Potable y Alcantarillado del Municipo de Acapulco</t>
  </si>
  <si>
    <t>Concepto</t>
  </si>
  <si>
    <t>PERIODO: ENERO - MARZO DEL EJERCICIO FISCAL 2023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</si>
  <si>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</si>
  <si>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</si>
  <si>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</si>
  <si>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</si>
  <si>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</si>
  <si>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</si>
  <si>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</si>
  <si>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</si>
  <si>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 xml:space="preserve">Aplicar evaluaciones a las direcciones de área del organismo en cuanto al manejo del gasto y desempeño. </t>
  </si>
  <si>
    <t>Realizar actividades de control y vigilancia que aseguren la operatividad del ingreso.</t>
  </si>
  <si>
    <t>Realizar recorridos en las unidades receptoras</t>
  </si>
  <si>
    <t>Elaborar pólizas de cheques y transferencias para cubrir la operación del organismo.</t>
  </si>
  <si>
    <t>Realizar información financiera a través de acciones contables en apego a las normativas aplicables para generar periódicamente estados financieros</t>
  </si>
  <si>
    <t>Realizar acciones de control en materia de presupuestos y evaluación</t>
  </si>
  <si>
    <t>Acciones
Contables</t>
  </si>
  <si>
    <t>Realizar revisiones al recurso humano, percepciones, deducciones y nóminas</t>
  </si>
  <si>
    <t>Revisiones</t>
  </si>
  <si>
    <t>Promover la salud de los trabajadores y familiares directos, elevando las personas atendidas</t>
  </si>
  <si>
    <t>Atender reportes de reparación y/o mantenimiento preventivo de los bienes muebles e inmuebles</t>
  </si>
  <si>
    <t>Satisfacer las necesidades de las diversas áreas de este organismo operador a través de requisiciones.</t>
  </si>
  <si>
    <t>Informar programas de acciones, ante los medios públicos, órganos de gobierno y organizaciones sociales.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</si>
  <si>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</si>
  <si>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procesos administrativos, supervisar los procesos de obras y efectuar revisiones preventivas a las diferentes unidades administrativas para que cumplan con la normatividad aplicable.</t>
  </si>
  <si>
    <t>Realizar acciones informativas que incluye: monitoreo, seguimiento  de información en medios, publicación de boletines y cobertura de actividades institucionales.</t>
  </si>
  <si>
    <t>Quejas y procesos</t>
  </si>
  <si>
    <t>Defender los asuntos juridicos ante autoridades federales, estatales, municipales, administrativas jurisdiccionales y particulares ya sea personas fisicas o morales.</t>
  </si>
  <si>
    <t>Porcentaje de avance en la atención de las quejas y procesos</t>
  </si>
  <si>
    <t>Satisfacer la necesidades tecnológicas de información y comunicaciones.</t>
  </si>
  <si>
    <t>Necesidades tecnológicas</t>
  </si>
  <si>
    <t xml:space="preserve"> </t>
  </si>
  <si>
    <t>Realizar las reuniones de coordinación con las areas a cargo de la Dirección Operativa, logrando con esto un mejor servicio a la población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</si>
  <si>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</si>
  <si>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</si>
  <si>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</si>
  <si>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</si>
  <si>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</si>
  <si>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</si>
  <si>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</si>
  <si>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</si>
  <si>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</si>
  <si>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</si>
  <si>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</si>
  <si>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</si>
  <si>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</si>
  <si>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C6. A1. 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</si>
  <si>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Fomentar actividades  para el uso responsable del agua.</t>
  </si>
  <si>
    <t>Porcentaje de atención a demandas captadas a  traves del Centro de Atencion Telefónica 073.</t>
  </si>
  <si>
    <t>Porcentaje de Servicios brindados en carro cisterna</t>
  </si>
  <si>
    <t>Suministrar agua en carro cisterna en áreas con problemas en la red hidráulica</t>
  </si>
  <si>
    <t>Atender las Demandas Ciudadanas Vía Telefónica 073.</t>
  </si>
  <si>
    <t>Consultas</t>
  </si>
  <si>
    <t xml:space="preserve">Cantidad de determinaciones a condominios realizadas </t>
  </si>
  <si>
    <t>Realizar recorridos por Sector  para  la actualización de datos del  padrón de usuarios</t>
  </si>
  <si>
    <t>Rutas de trabajo atendidas</t>
  </si>
  <si>
    <t>Usuarios con pago puntual</t>
  </si>
  <si>
    <t>Cantidad de expedientes  propuestos</t>
  </si>
  <si>
    <t>Presentar expedientes para cuentas incobrables</t>
  </si>
  <si>
    <t>Revisión del padrón  de grandes consumidores  en el ámbito comercial para fomentar el pago en la CAPAMA.</t>
  </si>
  <si>
    <t>Atender adecuadamente los usuarios que presentan inconformidades en los módulos de atención integral y  se fomenta el pago.</t>
  </si>
  <si>
    <t>Realizar actividades  en el ámbito comercial para eficientar la operatividad, lograr  la recaudación programada, y mejorar la imagen entre la ciudadanía  atendida en la Gerencia Centro.</t>
  </si>
  <si>
    <t>Realizar actividades  en el ámbito comercial para eficientar la operatividad, lograr  la recaudación programada, y mejorar la imagen entre la ciudadanía  atendida en la Gerencia Diamante.</t>
  </si>
  <si>
    <t>Realizar actividades  en el ámbito comercial para eficientar la operatividad, lograr  la recaudación programada, y mejorar la imagen entre la ciudadanía  atendida en la Gerencia Renacimiento.</t>
  </si>
  <si>
    <t>Realizar actividades  en el ámbito comercial para eficientar la operatividad, lograr  la recaudación programada, y mejorar la imagen entre la ciudadanía  atendida en la Gerencia Coloso.</t>
  </si>
  <si>
    <t>Realizar e actividades  en el ámbito comercial para eficientar la operatividad, lograr  la recaudación programada, y mejorar la imagen entre la ciudadanía  atendida en la Gerencia Pie de la Cuesta.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</si>
  <si>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</si>
  <si>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</si>
  <si>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Rehabilitaciones</t>
  </si>
  <si>
    <t>Reparar fugas de agua potable para coadyuvar a la operatividad del sistema municipal.</t>
  </si>
  <si>
    <t>Preparar los recorridos y visitas de inspección en coordinación con las areas a cargo de la Subdirección de Saneamiento.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</si>
  <si>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</si>
  <si>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acciones de rehabilitación y mantenimiento básico de la infraestructura hidraulica.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</si>
  <si>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</si>
  <si>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</si>
  <si>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INDICADORES DE RESULTADOS ESTRATÉGICOS Y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</si>
</sst>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0" xfId="3" applyFont="1"/>
    <xf numFmtId="0" fontId="5" fillId="0" borderId="0" xfId="3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2" fillId="2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0" fillId="0" borderId="0" xfId="0" applyFont="1" applyFill="1"/>
    <xf numFmtId="0" fontId="9" fillId="2" borderId="0" xfId="1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1" applyFont="1" applyFill="1" applyAlignment="1"/>
    <xf numFmtId="0" fontId="9" fillId="2" borderId="0" xfId="1" applyFont="1" applyFill="1" applyAlignment="1">
      <alignment horizontal="left"/>
    </xf>
    <xf numFmtId="0" fontId="9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7" fillId="2" borderId="0" xfId="2" applyFont="1" applyFill="1" applyBorder="1" applyAlignment="1"/>
    <xf numFmtId="0" fontId="3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0" fontId="20" fillId="2" borderId="0" xfId="3" applyFont="1" applyFill="1" applyBorder="1" applyAlignment="1">
      <alignment vertical="center"/>
    </xf>
    <xf numFmtId="0" fontId="9" fillId="2" borderId="0" xfId="1" applyFont="1" applyFill="1" applyAlignment="1">
      <alignment horizontal="center" wrapText="1"/>
    </xf>
    <xf numFmtId="0" fontId="9" fillId="2" borderId="0" xfId="3" applyFont="1" applyFill="1" applyBorder="1" applyAlignment="1">
      <alignment horizontal="center" wrapText="1"/>
    </xf>
    <xf numFmtId="0" fontId="7" fillId="2" borderId="0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0" applyFont="1" applyAlignment="1">
      <alignment horizontal="center" wrapText="1"/>
    </xf>
    <xf numFmtId="3" fontId="17" fillId="0" borderId="1" xfId="0" applyNumberFormat="1" applyFont="1" applyFill="1" applyBorder="1" applyAlignment="1">
      <alignment horizontal="center" vertical="center" shrinkToFit="1"/>
    </xf>
    <xf numFmtId="3" fontId="17" fillId="2" borderId="1" xfId="5" applyNumberFormat="1" applyFont="1" applyFill="1" applyBorder="1" applyAlignment="1">
      <alignment horizontal="center" vertical="center" shrinkToFit="1"/>
    </xf>
    <xf numFmtId="3" fontId="17" fillId="3" borderId="1" xfId="0" applyNumberFormat="1" applyFont="1" applyFill="1" applyBorder="1" applyAlignment="1">
      <alignment horizontal="center" vertical="center" shrinkToFit="1"/>
    </xf>
    <xf numFmtId="3" fontId="17" fillId="2" borderId="1" xfId="0" applyNumberFormat="1" applyFont="1" applyFill="1" applyBorder="1" applyAlignment="1">
      <alignment horizontal="center" vertical="center" shrinkToFit="1"/>
    </xf>
    <xf numFmtId="3" fontId="17" fillId="0" borderId="1" xfId="5" applyNumberFormat="1" applyFont="1" applyFill="1" applyBorder="1" applyAlignment="1">
      <alignment horizontal="center" vertical="center" shrinkToFit="1"/>
    </xf>
    <xf numFmtId="3" fontId="17" fillId="0" borderId="1" xfId="4" applyNumberFormat="1" applyFont="1" applyFill="1" applyBorder="1" applyAlignment="1">
      <alignment horizontal="center" vertical="center" shrinkToFit="1"/>
    </xf>
    <xf numFmtId="3" fontId="24" fillId="3" borderId="1" xfId="0" applyNumberFormat="1" applyFont="1" applyFill="1" applyBorder="1" applyAlignment="1">
      <alignment horizontal="center" vertical="center" shrinkToFit="1"/>
    </xf>
    <xf numFmtId="3" fontId="17" fillId="0" borderId="1" xfId="7" applyNumberFormat="1" applyFont="1" applyFill="1" applyBorder="1" applyAlignment="1">
      <alignment horizontal="center" vertical="center" shrinkToFit="1"/>
    </xf>
    <xf numFmtId="3" fontId="17" fillId="0" borderId="1" xfId="6" applyNumberFormat="1" applyFont="1" applyFill="1" applyBorder="1" applyAlignment="1">
      <alignment horizontal="center" vertical="center" shrinkToFit="1"/>
    </xf>
    <xf numFmtId="3" fontId="16" fillId="0" borderId="1" xfId="5" applyNumberFormat="1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horizontal="center" vertical="center" shrinkToFit="1"/>
    </xf>
    <xf numFmtId="3" fontId="16" fillId="0" borderId="1" xfId="0" applyNumberFormat="1" applyFont="1" applyFill="1" applyBorder="1" applyAlignment="1">
      <alignment horizontal="center" vertical="center" shrinkToFit="1"/>
    </xf>
    <xf numFmtId="3" fontId="16" fillId="2" borderId="0" xfId="1" applyNumberFormat="1" applyFont="1" applyFill="1" applyAlignment="1">
      <alignment horizontal="center" vertical="center" shrinkToFit="1"/>
    </xf>
    <xf numFmtId="3" fontId="17" fillId="2" borderId="0" xfId="0" applyNumberFormat="1" applyFont="1" applyFill="1" applyAlignment="1">
      <alignment horizontal="center" vertical="center" shrinkToFit="1"/>
    </xf>
    <xf numFmtId="3" fontId="16" fillId="2" borderId="0" xfId="3" applyNumberFormat="1" applyFont="1" applyFill="1" applyBorder="1" applyAlignment="1">
      <alignment horizontal="center" vertical="center" shrinkToFit="1"/>
    </xf>
    <xf numFmtId="3" fontId="24" fillId="2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Border="1" applyAlignment="1">
      <alignment horizontal="center" vertical="center" shrinkToFit="1" readingOrder="1"/>
    </xf>
    <xf numFmtId="3" fontId="24" fillId="0" borderId="1" xfId="0" applyNumberFormat="1" applyFont="1" applyFill="1" applyBorder="1" applyAlignment="1">
      <alignment horizontal="center" vertical="center" shrinkToFit="1" readingOrder="1"/>
    </xf>
    <xf numFmtId="3" fontId="16" fillId="3" borderId="1" xfId="0" applyNumberFormat="1" applyFont="1" applyFill="1" applyBorder="1" applyAlignment="1">
      <alignment horizontal="center" vertical="center" shrinkToFit="1"/>
    </xf>
    <xf numFmtId="3" fontId="17" fillId="0" borderId="0" xfId="0" applyNumberFormat="1" applyFont="1" applyFill="1" applyAlignment="1">
      <alignment horizontal="center" vertical="center" shrinkToFit="1"/>
    </xf>
    <xf numFmtId="3" fontId="17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3" fontId="23" fillId="0" borderId="1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wrapText="1"/>
    </xf>
    <xf numFmtId="0" fontId="6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9" fillId="2" borderId="0" xfId="3" applyFont="1" applyFill="1" applyAlignment="1">
      <alignment horizontal="center" wrapText="1"/>
    </xf>
    <xf numFmtId="0" fontId="9" fillId="2" borderId="0" xfId="3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/>
    </xf>
    <xf numFmtId="9" fontId="15" fillId="0" borderId="1" xfId="4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9" fontId="15" fillId="0" borderId="1" xfId="4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5" fillId="2" borderId="4" xfId="3" quotePrefix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9" fontId="15" fillId="0" borderId="2" xfId="4" applyFont="1" applyBorder="1" applyAlignment="1">
      <alignment horizontal="center" vertical="center"/>
    </xf>
    <xf numFmtId="9" fontId="15" fillId="0" borderId="3" xfId="4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</cellXfs>
  <cellStyles count="13">
    <cellStyle name="Millares" xfId="5" builtinId="3"/>
    <cellStyle name="Millares 2" xfId="8" xr:uid="{00000000-0005-0000-0000-000001000000}"/>
    <cellStyle name="Millares 3" xfId="11" xr:uid="{EA7B1D58-E14B-4A52-BF93-B4AC6FBC8B59}"/>
    <cellStyle name="Moneda" xfId="6" builtinId="4"/>
    <cellStyle name="Moneda 2" xfId="9" xr:uid="{00000000-0005-0000-0000-000003000000}"/>
    <cellStyle name="Moneda 3" xfId="7" xr:uid="{00000000-0005-0000-0000-000004000000}"/>
    <cellStyle name="Moneda 3 2" xfId="10" xr:uid="{00000000-0005-0000-0000-000005000000}"/>
    <cellStyle name="Normal" xfId="0" builtinId="0"/>
    <cellStyle name="Normal 15" xfId="2" xr:uid="{00000000-0005-0000-0000-000007000000}"/>
    <cellStyle name="Normal 2" xfId="12" xr:uid="{7EDED4CB-A317-4278-B71C-BC88AED50A59}"/>
    <cellStyle name="Normal 2 2" xfId="3" xr:uid="{00000000-0005-0000-0000-000008000000}"/>
    <cellStyle name="Normal 4" xfId="1" xr:uid="{00000000-0005-0000-0000-000009000000}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104833</xdr:rowOff>
    </xdr:from>
    <xdr:to>
      <xdr:col>2</xdr:col>
      <xdr:colOff>225135</xdr:colOff>
      <xdr:row>3</xdr:row>
      <xdr:rowOff>225136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0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571500</xdr:colOff>
      <xdr:row>1</xdr:row>
      <xdr:rowOff>51954</xdr:rowOff>
    </xdr:from>
    <xdr:to>
      <xdr:col>18</xdr:col>
      <xdr:colOff>883481</xdr:colOff>
      <xdr:row>4</xdr:row>
      <xdr:rowOff>95370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5591" y="311727"/>
          <a:ext cx="3082890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3305605</xdr:colOff>
      <xdr:row>129</xdr:row>
      <xdr:rowOff>130749</xdr:rowOff>
    </xdr:from>
    <xdr:to>
      <xdr:col>3</xdr:col>
      <xdr:colOff>2474334</xdr:colOff>
      <xdr:row>136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8" y="89713374"/>
          <a:ext cx="3788354" cy="3869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</a:t>
          </a:r>
        </a:p>
      </xdr:txBody>
    </xdr:sp>
    <xdr:clientData/>
  </xdr:twoCellAnchor>
  <xdr:twoCellAnchor>
    <xdr:from>
      <xdr:col>0</xdr:col>
      <xdr:colOff>86591</xdr:colOff>
      <xdr:row>129</xdr:row>
      <xdr:rowOff>97415</xdr:rowOff>
    </xdr:from>
    <xdr:to>
      <xdr:col>2</xdr:col>
      <xdr:colOff>2991715</xdr:colOff>
      <xdr:row>136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86591" y="89680040"/>
          <a:ext cx="5881687" cy="3212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491400</xdr:colOff>
      <xdr:row>129</xdr:row>
      <xdr:rowOff>133224</xdr:rowOff>
    </xdr:from>
    <xdr:to>
      <xdr:col>11</xdr:col>
      <xdr:colOff>86588</xdr:colOff>
      <xdr:row>136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635525" y="89715849"/>
          <a:ext cx="5810251" cy="3819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Héctor Alejandro Juárez Amador</a:t>
          </a:r>
        </a:p>
        <a:p>
          <a:pPr algn="ctr" rtl="1" eaLnBrk="1" fontAlgn="auto" latinLnBrk="0" hangingPunct="1"/>
          <a:r>
            <a:rPr kumimoji="0" lang="es-MX" sz="1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Director General</a:t>
          </a:r>
        </a:p>
      </xdr:txBody>
    </xdr:sp>
    <xdr:clientData/>
  </xdr:twoCellAnchor>
  <xdr:twoCellAnchor>
    <xdr:from>
      <xdr:col>11</xdr:col>
      <xdr:colOff>419964</xdr:colOff>
      <xdr:row>129</xdr:row>
      <xdr:rowOff>126944</xdr:rowOff>
    </xdr:from>
    <xdr:to>
      <xdr:col>18</xdr:col>
      <xdr:colOff>899442</xdr:colOff>
      <xdr:row>133</xdr:row>
      <xdr:rowOff>331673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779152" y="89709569"/>
          <a:ext cx="5313415" cy="172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4"/>
  <sheetViews>
    <sheetView tabSelected="1" view="pageBreakPreview" topLeftCell="A25" zoomScale="60" zoomScaleNormal="100" workbookViewId="0">
      <selection activeCell="B22" sqref="B22:B29"/>
    </sheetView>
  </sheetViews>
  <sheetFormatPr baseColWidth="10" defaultRowHeight="20.25" x14ac:dyDescent="0.3"/>
  <cols>
    <col min="1" max="1" width="11" customWidth="1"/>
    <col min="2" max="2" width="33.5703125" customWidth="1"/>
    <col min="3" max="3" width="69.42578125" style="7" customWidth="1"/>
    <col min="4" max="4" width="38.140625" style="15" customWidth="1"/>
    <col min="5" max="5" width="21" style="30" customWidth="1"/>
    <col min="6" max="6" width="20.28515625" style="7" customWidth="1"/>
    <col min="7" max="18" width="10.28515625" style="51" customWidth="1"/>
    <col min="19" max="19" width="21.140625" style="4" customWidth="1"/>
    <col min="20" max="22" width="0" hidden="1" customWidth="1"/>
  </cols>
  <sheetData>
    <row r="1" spans="1:19" x14ac:dyDescent="0.25">
      <c r="A1" s="16"/>
      <c r="B1" s="16"/>
      <c r="C1" s="17"/>
      <c r="D1" s="11"/>
      <c r="E1" s="26"/>
      <c r="F1" s="18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19"/>
    </row>
    <row r="2" spans="1:19" ht="53.25" customHeight="1" x14ac:dyDescent="0.25">
      <c r="A2" s="76" t="s">
        <v>103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8.25" customHeight="1" x14ac:dyDescent="0.25">
      <c r="A3" s="20"/>
      <c r="B3" s="21"/>
      <c r="C3" s="22"/>
      <c r="D3" s="12"/>
      <c r="E3" s="27"/>
      <c r="F3" s="22"/>
      <c r="G3" s="45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19"/>
    </row>
    <row r="4" spans="1:19" ht="27.75" x14ac:dyDescent="0.25">
      <c r="A4" s="70" t="s">
        <v>179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33.75" x14ac:dyDescent="0.25">
      <c r="A5" s="25" t="s">
        <v>105</v>
      </c>
      <c r="B5" s="23"/>
      <c r="C5" s="24"/>
      <c r="D5" s="13"/>
      <c r="E5" s="28"/>
      <c r="F5" s="2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9"/>
    </row>
    <row r="6" spans="1:19" ht="27.75" customHeight="1" x14ac:dyDescent="0.35">
      <c r="A6" s="93" t="s">
        <v>107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s="3" customFormat="1" ht="15" customHeight="1" x14ac:dyDescent="0.25">
      <c r="A7" s="79" t="s">
        <v>2</v>
      </c>
      <c r="B7" s="80" t="s">
        <v>106</v>
      </c>
      <c r="C7" s="80" t="s">
        <v>0</v>
      </c>
      <c r="D7" s="81" t="s">
        <v>3</v>
      </c>
      <c r="E7" s="80" t="s">
        <v>15</v>
      </c>
      <c r="F7" s="80" t="s">
        <v>104</v>
      </c>
      <c r="G7" s="84" t="s">
        <v>27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78" t="s">
        <v>102</v>
      </c>
    </row>
    <row r="8" spans="1:19" s="3" customFormat="1" ht="15" customHeight="1" x14ac:dyDescent="0.25">
      <c r="A8" s="79"/>
      <c r="B8" s="80"/>
      <c r="C8" s="80"/>
      <c r="D8" s="81"/>
      <c r="E8" s="83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78"/>
    </row>
    <row r="9" spans="1:19" s="3" customFormat="1" x14ac:dyDescent="0.25">
      <c r="A9" s="79"/>
      <c r="B9" s="80"/>
      <c r="C9" s="80"/>
      <c r="D9" s="81"/>
      <c r="E9" s="83"/>
      <c r="F9" s="83"/>
      <c r="G9" s="54" t="s">
        <v>4</v>
      </c>
      <c r="H9" s="54" t="s">
        <v>5</v>
      </c>
      <c r="I9" s="54" t="s">
        <v>6</v>
      </c>
      <c r="J9" s="54" t="s">
        <v>13</v>
      </c>
      <c r="K9" s="54" t="s">
        <v>14</v>
      </c>
      <c r="L9" s="54" t="s">
        <v>7</v>
      </c>
      <c r="M9" s="54" t="s">
        <v>8</v>
      </c>
      <c r="N9" s="54" t="s">
        <v>9</v>
      </c>
      <c r="O9" s="54" t="s">
        <v>26</v>
      </c>
      <c r="P9" s="54" t="s">
        <v>10</v>
      </c>
      <c r="Q9" s="54" t="s">
        <v>11</v>
      </c>
      <c r="R9" s="54" t="s">
        <v>12</v>
      </c>
      <c r="S9" s="78"/>
    </row>
    <row r="10" spans="1:19" ht="50.1" customHeight="1" x14ac:dyDescent="0.25">
      <c r="A10" s="65">
        <v>1</v>
      </c>
      <c r="B10" s="65" t="s">
        <v>108</v>
      </c>
      <c r="C10" s="74" t="s">
        <v>126</v>
      </c>
      <c r="D10" s="69" t="s">
        <v>137</v>
      </c>
      <c r="E10" s="82" t="s">
        <v>39</v>
      </c>
      <c r="F10" s="8" t="s">
        <v>28</v>
      </c>
      <c r="G10" s="33">
        <v>10</v>
      </c>
      <c r="H10" s="33">
        <v>10</v>
      </c>
      <c r="I10" s="33">
        <v>10</v>
      </c>
      <c r="J10" s="33">
        <v>10</v>
      </c>
      <c r="K10" s="33">
        <v>10</v>
      </c>
      <c r="L10" s="33">
        <v>10</v>
      </c>
      <c r="M10" s="33">
        <v>10</v>
      </c>
      <c r="N10" s="33">
        <v>10</v>
      </c>
      <c r="O10" s="33">
        <v>10</v>
      </c>
      <c r="P10" s="33">
        <v>10</v>
      </c>
      <c r="Q10" s="33">
        <v>10</v>
      </c>
      <c r="R10" s="33">
        <v>10</v>
      </c>
      <c r="S10" s="71">
        <f>SUM(G11:R11)/SUM(G10:R10)</f>
        <v>0.25</v>
      </c>
    </row>
    <row r="11" spans="1:19" ht="50.1" customHeight="1" x14ac:dyDescent="0.25">
      <c r="A11" s="65"/>
      <c r="B11" s="65"/>
      <c r="C11" s="74"/>
      <c r="D11" s="69"/>
      <c r="E11" s="82"/>
      <c r="F11" s="8" t="s">
        <v>29</v>
      </c>
      <c r="G11" s="34">
        <v>10</v>
      </c>
      <c r="H11" s="34">
        <v>8</v>
      </c>
      <c r="I11" s="34">
        <v>12</v>
      </c>
      <c r="J11" s="34"/>
      <c r="K11" s="34"/>
      <c r="L11" s="31"/>
      <c r="M11" s="32"/>
      <c r="N11" s="32"/>
      <c r="O11" s="32"/>
      <c r="P11" s="32"/>
      <c r="Q11" s="32"/>
      <c r="R11" s="32"/>
      <c r="S11" s="71"/>
    </row>
    <row r="12" spans="1:19" ht="50.1" customHeight="1" x14ac:dyDescent="0.25">
      <c r="A12" s="65"/>
      <c r="B12" s="65"/>
      <c r="C12" s="74" t="s">
        <v>127</v>
      </c>
      <c r="D12" s="69" t="s">
        <v>75</v>
      </c>
      <c r="E12" s="82" t="s">
        <v>37</v>
      </c>
      <c r="F12" s="8" t="s">
        <v>28</v>
      </c>
      <c r="G12" s="33">
        <v>15</v>
      </c>
      <c r="H12" s="33">
        <v>15</v>
      </c>
      <c r="I12" s="33">
        <v>15</v>
      </c>
      <c r="J12" s="33">
        <v>15</v>
      </c>
      <c r="K12" s="33">
        <v>15</v>
      </c>
      <c r="L12" s="33">
        <v>15</v>
      </c>
      <c r="M12" s="33">
        <v>15</v>
      </c>
      <c r="N12" s="33">
        <v>15</v>
      </c>
      <c r="O12" s="33">
        <v>15</v>
      </c>
      <c r="P12" s="33">
        <v>15</v>
      </c>
      <c r="Q12" s="33">
        <v>15</v>
      </c>
      <c r="R12" s="33">
        <v>15</v>
      </c>
      <c r="S12" s="71">
        <f>SUM(G13:R13)/SUM(G12:R12)</f>
        <v>0.18888888888888888</v>
      </c>
    </row>
    <row r="13" spans="1:19" ht="50.1" customHeight="1" x14ac:dyDescent="0.25">
      <c r="A13" s="65"/>
      <c r="B13" s="65"/>
      <c r="C13" s="74"/>
      <c r="D13" s="69"/>
      <c r="E13" s="82"/>
      <c r="F13" s="8" t="s">
        <v>29</v>
      </c>
      <c r="G13" s="34">
        <v>12</v>
      </c>
      <c r="H13" s="34">
        <v>8</v>
      </c>
      <c r="I13" s="34">
        <v>14</v>
      </c>
      <c r="J13" s="34"/>
      <c r="K13" s="34"/>
      <c r="L13" s="31"/>
      <c r="M13" s="32"/>
      <c r="N13" s="32"/>
      <c r="O13" s="32"/>
      <c r="P13" s="32"/>
      <c r="Q13" s="32"/>
      <c r="R13" s="32"/>
      <c r="S13" s="71"/>
    </row>
    <row r="14" spans="1:19" ht="50.1" customHeight="1" x14ac:dyDescent="0.25">
      <c r="A14" s="65"/>
      <c r="B14" s="65"/>
      <c r="C14" s="74" t="s">
        <v>128</v>
      </c>
      <c r="D14" s="69" t="s">
        <v>132</v>
      </c>
      <c r="E14" s="82" t="s">
        <v>130</v>
      </c>
      <c r="F14" s="8" t="s">
        <v>28</v>
      </c>
      <c r="G14" s="37">
        <v>13</v>
      </c>
      <c r="H14" s="37">
        <v>12</v>
      </c>
      <c r="I14" s="37">
        <v>12</v>
      </c>
      <c r="J14" s="37">
        <v>13</v>
      </c>
      <c r="K14" s="37">
        <v>12</v>
      </c>
      <c r="L14" s="37">
        <v>12</v>
      </c>
      <c r="M14" s="37">
        <v>13</v>
      </c>
      <c r="N14" s="37">
        <v>13</v>
      </c>
      <c r="O14" s="37">
        <v>13</v>
      </c>
      <c r="P14" s="37">
        <v>13</v>
      </c>
      <c r="Q14" s="37">
        <v>12</v>
      </c>
      <c r="R14" s="37">
        <v>12</v>
      </c>
      <c r="S14" s="71">
        <f>SUM(G15:R15)/SUM(G14:R14)</f>
        <v>0.24666666666666667</v>
      </c>
    </row>
    <row r="15" spans="1:19" ht="50.1" customHeight="1" x14ac:dyDescent="0.25">
      <c r="A15" s="65"/>
      <c r="B15" s="65"/>
      <c r="C15" s="74"/>
      <c r="D15" s="69"/>
      <c r="E15" s="82"/>
      <c r="F15" s="8" t="s">
        <v>29</v>
      </c>
      <c r="G15" s="46">
        <v>13</v>
      </c>
      <c r="H15" s="46">
        <v>12</v>
      </c>
      <c r="I15" s="46">
        <v>12</v>
      </c>
      <c r="J15" s="31"/>
      <c r="K15" s="31"/>
      <c r="L15" s="31"/>
      <c r="M15" s="32"/>
      <c r="N15" s="32"/>
      <c r="O15" s="32"/>
      <c r="P15" s="32"/>
      <c r="Q15" s="32"/>
      <c r="R15" s="32"/>
      <c r="S15" s="71"/>
    </row>
    <row r="16" spans="1:19" ht="50.1" customHeight="1" x14ac:dyDescent="0.25">
      <c r="A16" s="65"/>
      <c r="B16" s="65"/>
      <c r="C16" s="74" t="s">
        <v>129</v>
      </c>
      <c r="D16" s="69" t="s">
        <v>101</v>
      </c>
      <c r="E16" s="82" t="s">
        <v>23</v>
      </c>
      <c r="F16" s="8" t="s">
        <v>28</v>
      </c>
      <c r="G16" s="37">
        <v>120</v>
      </c>
      <c r="H16" s="37">
        <v>120</v>
      </c>
      <c r="I16" s="37">
        <v>120</v>
      </c>
      <c r="J16" s="37">
        <v>120</v>
      </c>
      <c r="K16" s="37">
        <v>120</v>
      </c>
      <c r="L16" s="37">
        <v>120</v>
      </c>
      <c r="M16" s="37">
        <v>120</v>
      </c>
      <c r="N16" s="37">
        <v>120</v>
      </c>
      <c r="O16" s="37">
        <v>120</v>
      </c>
      <c r="P16" s="37">
        <v>120</v>
      </c>
      <c r="Q16" s="37">
        <v>120</v>
      </c>
      <c r="R16" s="37">
        <v>120</v>
      </c>
      <c r="S16" s="71">
        <f>SUM(G17:R17)/SUM(G16:R16)</f>
        <v>0.24583333333333332</v>
      </c>
    </row>
    <row r="17" spans="1:21" ht="50.1" customHeight="1" x14ac:dyDescent="0.25">
      <c r="A17" s="65"/>
      <c r="B17" s="65"/>
      <c r="C17" s="74"/>
      <c r="D17" s="69"/>
      <c r="E17" s="82"/>
      <c r="F17" s="8" t="s">
        <v>29</v>
      </c>
      <c r="G17" s="46">
        <v>121</v>
      </c>
      <c r="H17" s="46">
        <v>110</v>
      </c>
      <c r="I17" s="46">
        <v>123</v>
      </c>
      <c r="J17" s="31"/>
      <c r="K17" s="31"/>
      <c r="L17" s="31"/>
      <c r="M17" s="32"/>
      <c r="N17" s="32"/>
      <c r="O17" s="32"/>
      <c r="P17" s="32"/>
      <c r="Q17" s="32"/>
      <c r="R17" s="32"/>
      <c r="S17" s="71"/>
    </row>
    <row r="18" spans="1:21" ht="50.1" customHeight="1" x14ac:dyDescent="0.25">
      <c r="A18" s="65"/>
      <c r="B18" s="65"/>
      <c r="C18" s="74" t="s">
        <v>131</v>
      </c>
      <c r="D18" s="69" t="s">
        <v>138</v>
      </c>
      <c r="E18" s="82" t="s">
        <v>38</v>
      </c>
      <c r="F18" s="8" t="s">
        <v>28</v>
      </c>
      <c r="G18" s="37">
        <v>15</v>
      </c>
      <c r="H18" s="37">
        <v>18</v>
      </c>
      <c r="I18" s="37">
        <v>17</v>
      </c>
      <c r="J18" s="33">
        <v>15</v>
      </c>
      <c r="K18" s="33">
        <v>17</v>
      </c>
      <c r="L18" s="33">
        <v>20</v>
      </c>
      <c r="M18" s="33">
        <v>17</v>
      </c>
      <c r="N18" s="33">
        <v>20</v>
      </c>
      <c r="O18" s="33">
        <v>20</v>
      </c>
      <c r="P18" s="33">
        <v>15</v>
      </c>
      <c r="Q18" s="33">
        <v>15</v>
      </c>
      <c r="R18" s="33">
        <v>15</v>
      </c>
      <c r="S18" s="71">
        <f>SUM(G19:R19)/SUM(G18:R18)</f>
        <v>0.34803921568627449</v>
      </c>
    </row>
    <row r="19" spans="1:21" ht="50.1" customHeight="1" x14ac:dyDescent="0.25">
      <c r="A19" s="65"/>
      <c r="B19" s="65"/>
      <c r="C19" s="74"/>
      <c r="D19" s="69"/>
      <c r="E19" s="82"/>
      <c r="F19" s="8" t="s">
        <v>29</v>
      </c>
      <c r="G19" s="46">
        <v>42</v>
      </c>
      <c r="H19" s="46">
        <v>17</v>
      </c>
      <c r="I19" s="46">
        <v>12</v>
      </c>
      <c r="J19" s="31"/>
      <c r="K19" s="31"/>
      <c r="L19" s="31"/>
      <c r="M19" s="32"/>
      <c r="N19" s="32"/>
      <c r="O19" s="32"/>
      <c r="P19" s="32"/>
      <c r="Q19" s="32"/>
      <c r="R19" s="32"/>
      <c r="S19" s="71"/>
    </row>
    <row r="20" spans="1:21" ht="50.1" customHeight="1" x14ac:dyDescent="0.25">
      <c r="A20" s="65"/>
      <c r="B20" s="65"/>
      <c r="C20" s="74" t="s">
        <v>133</v>
      </c>
      <c r="D20" s="69" t="s">
        <v>139</v>
      </c>
      <c r="E20" s="72" t="s">
        <v>134</v>
      </c>
      <c r="F20" s="8" t="s">
        <v>28</v>
      </c>
      <c r="G20" s="33">
        <v>150</v>
      </c>
      <c r="H20" s="33">
        <v>150</v>
      </c>
      <c r="I20" s="33">
        <v>150</v>
      </c>
      <c r="J20" s="33">
        <v>150</v>
      </c>
      <c r="K20" s="33">
        <v>150</v>
      </c>
      <c r="L20" s="33">
        <v>150</v>
      </c>
      <c r="M20" s="33">
        <v>150</v>
      </c>
      <c r="N20" s="33">
        <v>150</v>
      </c>
      <c r="O20" s="33">
        <v>150</v>
      </c>
      <c r="P20" s="33">
        <v>150</v>
      </c>
      <c r="Q20" s="33">
        <v>150</v>
      </c>
      <c r="R20" s="33">
        <v>150</v>
      </c>
      <c r="S20" s="71">
        <f>SUM(G21:R21)/SUM(G20:R20)</f>
        <v>0.26111111111111113</v>
      </c>
    </row>
    <row r="21" spans="1:21" ht="50.1" customHeight="1" x14ac:dyDescent="0.25">
      <c r="A21" s="65"/>
      <c r="B21" s="65"/>
      <c r="C21" s="74"/>
      <c r="D21" s="69"/>
      <c r="E21" s="73"/>
      <c r="F21" s="8" t="s">
        <v>29</v>
      </c>
      <c r="G21" s="34">
        <v>160</v>
      </c>
      <c r="H21" s="34">
        <v>160</v>
      </c>
      <c r="I21" s="34">
        <v>150</v>
      </c>
      <c r="J21" s="31"/>
      <c r="K21" s="31"/>
      <c r="L21" s="31"/>
      <c r="M21" s="32"/>
      <c r="N21" s="32"/>
      <c r="O21" s="32"/>
      <c r="P21" s="32"/>
      <c r="Q21" s="32"/>
      <c r="R21" s="32"/>
      <c r="S21" s="71"/>
    </row>
    <row r="22" spans="1:21" ht="50.1" customHeight="1" x14ac:dyDescent="0.25">
      <c r="A22" s="64">
        <v>1</v>
      </c>
      <c r="B22" s="65" t="s">
        <v>110</v>
      </c>
      <c r="C22" s="98" t="s">
        <v>114</v>
      </c>
      <c r="D22" s="69" t="s">
        <v>140</v>
      </c>
      <c r="E22" s="82" t="s">
        <v>141</v>
      </c>
      <c r="F22" s="8" t="s">
        <v>28</v>
      </c>
      <c r="G22" s="33">
        <v>6</v>
      </c>
      <c r="H22" s="33">
        <v>6</v>
      </c>
      <c r="I22" s="33">
        <v>6</v>
      </c>
      <c r="J22" s="33">
        <v>6</v>
      </c>
      <c r="K22" s="33">
        <v>6</v>
      </c>
      <c r="L22" s="33">
        <v>6</v>
      </c>
      <c r="M22" s="33">
        <v>6</v>
      </c>
      <c r="N22" s="33">
        <v>6</v>
      </c>
      <c r="O22" s="33">
        <v>6</v>
      </c>
      <c r="P22" s="33">
        <v>6</v>
      </c>
      <c r="Q22" s="33">
        <v>6</v>
      </c>
      <c r="R22" s="33">
        <v>6</v>
      </c>
      <c r="S22" s="71">
        <f>SUM(G23:R23)/SUM(G22:R22)</f>
        <v>0.25</v>
      </c>
      <c r="T22" s="52"/>
      <c r="U22" s="52">
        <f>SUM(G22:R22)</f>
        <v>72</v>
      </c>
    </row>
    <row r="23" spans="1:21" ht="50.1" customHeight="1" x14ac:dyDescent="0.25">
      <c r="A23" s="64"/>
      <c r="B23" s="65"/>
      <c r="C23" s="98"/>
      <c r="D23" s="69"/>
      <c r="E23" s="82"/>
      <c r="F23" s="8" t="s">
        <v>29</v>
      </c>
      <c r="G23" s="31">
        <v>6</v>
      </c>
      <c r="H23" s="31">
        <v>6</v>
      </c>
      <c r="I23" s="31">
        <v>6</v>
      </c>
      <c r="J23" s="31"/>
      <c r="K23" s="31"/>
      <c r="L23" s="31"/>
      <c r="M23" s="34"/>
      <c r="N23" s="34"/>
      <c r="O23" s="34"/>
      <c r="P23" s="34"/>
      <c r="Q23" s="34"/>
      <c r="R23" s="34"/>
      <c r="S23" s="71"/>
      <c r="T23" s="52">
        <f>SUM(G23:R23)</f>
        <v>18</v>
      </c>
    </row>
    <row r="24" spans="1:21" ht="50.1" customHeight="1" x14ac:dyDescent="0.25">
      <c r="A24" s="64"/>
      <c r="B24" s="65"/>
      <c r="C24" s="74" t="s">
        <v>115</v>
      </c>
      <c r="D24" s="69" t="s">
        <v>142</v>
      </c>
      <c r="E24" s="82" t="s">
        <v>24</v>
      </c>
      <c r="F24" s="8" t="s">
        <v>28</v>
      </c>
      <c r="G24" s="33">
        <v>96</v>
      </c>
      <c r="H24" s="33">
        <v>90</v>
      </c>
      <c r="I24" s="33">
        <v>96</v>
      </c>
      <c r="J24" s="33">
        <v>94</v>
      </c>
      <c r="K24" s="33">
        <v>96</v>
      </c>
      <c r="L24" s="33">
        <v>94</v>
      </c>
      <c r="M24" s="33">
        <v>96</v>
      </c>
      <c r="N24" s="33">
        <v>96</v>
      </c>
      <c r="O24" s="33">
        <v>94</v>
      </c>
      <c r="P24" s="33">
        <v>96</v>
      </c>
      <c r="Q24" s="33">
        <v>94</v>
      </c>
      <c r="R24" s="33">
        <v>96</v>
      </c>
      <c r="S24" s="71">
        <f>SUM(G25:R25)/SUM(G24:R24)</f>
        <v>7.9086115992970121E-2</v>
      </c>
      <c r="U24" s="52">
        <f>SUM(G24:R24)</f>
        <v>1138</v>
      </c>
    </row>
    <row r="25" spans="1:21" ht="50.1" customHeight="1" x14ac:dyDescent="0.25">
      <c r="A25" s="64"/>
      <c r="B25" s="65"/>
      <c r="C25" s="74"/>
      <c r="D25" s="69"/>
      <c r="E25" s="82"/>
      <c r="F25" s="8" t="s">
        <v>29</v>
      </c>
      <c r="G25" s="35">
        <v>31</v>
      </c>
      <c r="H25" s="35">
        <v>28</v>
      </c>
      <c r="I25" s="35">
        <v>31</v>
      </c>
      <c r="J25" s="47"/>
      <c r="K25" s="47"/>
      <c r="L25" s="47"/>
      <c r="M25" s="31"/>
      <c r="N25" s="31"/>
      <c r="O25" s="31"/>
      <c r="P25" s="31"/>
      <c r="Q25" s="31"/>
      <c r="R25" s="31"/>
      <c r="S25" s="71"/>
      <c r="T25" s="52">
        <f>SUM(G25:R25)</f>
        <v>90</v>
      </c>
    </row>
    <row r="26" spans="1:21" ht="50.1" customHeight="1" x14ac:dyDescent="0.25">
      <c r="A26" s="64"/>
      <c r="B26" s="65"/>
      <c r="C26" s="99" t="s">
        <v>116</v>
      </c>
      <c r="D26" s="85" t="s">
        <v>143</v>
      </c>
      <c r="E26" s="94" t="s">
        <v>18</v>
      </c>
      <c r="F26" s="8" t="s">
        <v>28</v>
      </c>
      <c r="G26" s="37">
        <v>13</v>
      </c>
      <c r="H26" s="37">
        <v>12</v>
      </c>
      <c r="I26" s="37">
        <v>14</v>
      </c>
      <c r="J26" s="37">
        <v>12</v>
      </c>
      <c r="K26" s="37">
        <v>14</v>
      </c>
      <c r="L26" s="37">
        <v>13</v>
      </c>
      <c r="M26" s="37">
        <v>13</v>
      </c>
      <c r="N26" s="37">
        <v>14</v>
      </c>
      <c r="O26" s="37">
        <v>13</v>
      </c>
      <c r="P26" s="37">
        <v>14</v>
      </c>
      <c r="Q26" s="37">
        <v>12</v>
      </c>
      <c r="R26" s="37">
        <v>14</v>
      </c>
      <c r="S26" s="96">
        <f>SUM(G27:R27)/SUM(G26:R26)</f>
        <v>0.25316455696202533</v>
      </c>
      <c r="U26" s="52">
        <f>SUM(G26:R26)</f>
        <v>158</v>
      </c>
    </row>
    <row r="27" spans="1:21" ht="50.1" customHeight="1" x14ac:dyDescent="0.25">
      <c r="A27" s="64"/>
      <c r="B27" s="65"/>
      <c r="C27" s="100"/>
      <c r="D27" s="86"/>
      <c r="E27" s="95"/>
      <c r="F27" s="8" t="s">
        <v>29</v>
      </c>
      <c r="G27" s="35">
        <v>13</v>
      </c>
      <c r="H27" s="35">
        <v>12</v>
      </c>
      <c r="I27" s="35">
        <v>15</v>
      </c>
      <c r="J27" s="35"/>
      <c r="K27" s="35"/>
      <c r="L27" s="35"/>
      <c r="M27" s="41"/>
      <c r="N27" s="41"/>
      <c r="O27" s="41"/>
      <c r="P27" s="41"/>
      <c r="Q27" s="41"/>
      <c r="R27" s="41"/>
      <c r="S27" s="97"/>
      <c r="T27" s="52">
        <f>SUM(G27:R27)</f>
        <v>40</v>
      </c>
    </row>
    <row r="28" spans="1:21" ht="50.1" customHeight="1" x14ac:dyDescent="0.25">
      <c r="A28" s="64"/>
      <c r="B28" s="65"/>
      <c r="C28" s="74" t="s">
        <v>117</v>
      </c>
      <c r="D28" s="69" t="s">
        <v>144</v>
      </c>
      <c r="E28" s="82" t="s">
        <v>41</v>
      </c>
      <c r="F28" s="8" t="s">
        <v>28</v>
      </c>
      <c r="G28" s="33">
        <v>450</v>
      </c>
      <c r="H28" s="33">
        <v>450</v>
      </c>
      <c r="I28" s="33">
        <v>500</v>
      </c>
      <c r="J28" s="33">
        <v>450</v>
      </c>
      <c r="K28" s="33">
        <v>500</v>
      </c>
      <c r="L28" s="33">
        <v>450</v>
      </c>
      <c r="M28" s="33">
        <v>500</v>
      </c>
      <c r="N28" s="33">
        <v>500</v>
      </c>
      <c r="O28" s="33">
        <v>400</v>
      </c>
      <c r="P28" s="33">
        <v>400</v>
      </c>
      <c r="Q28" s="33">
        <v>450</v>
      </c>
      <c r="R28" s="33">
        <v>500</v>
      </c>
      <c r="S28" s="71">
        <f>SUM(G29:R29)/SUM(G28:R28)</f>
        <v>0.30612612612612611</v>
      </c>
      <c r="U28" s="52">
        <f>SUM(G28:R28)</f>
        <v>5550</v>
      </c>
    </row>
    <row r="29" spans="1:21" ht="50.1" customHeight="1" x14ac:dyDescent="0.25">
      <c r="A29" s="64"/>
      <c r="B29" s="65"/>
      <c r="C29" s="74"/>
      <c r="D29" s="69"/>
      <c r="E29" s="82"/>
      <c r="F29" s="8" t="s">
        <v>29</v>
      </c>
      <c r="G29" s="35">
        <v>511</v>
      </c>
      <c r="H29" s="35">
        <v>581</v>
      </c>
      <c r="I29" s="35">
        <v>607</v>
      </c>
      <c r="J29" s="31"/>
      <c r="K29" s="35"/>
      <c r="L29" s="35"/>
      <c r="M29" s="41"/>
      <c r="N29" s="41"/>
      <c r="O29" s="41"/>
      <c r="P29" s="41"/>
      <c r="Q29" s="41"/>
      <c r="R29" s="41"/>
      <c r="S29" s="71"/>
      <c r="T29" s="52">
        <f>SUM(G29:R29)</f>
        <v>1699</v>
      </c>
    </row>
    <row r="30" spans="1:21" ht="50.1" customHeight="1" x14ac:dyDescent="0.25">
      <c r="A30" s="64">
        <v>1</v>
      </c>
      <c r="B30" s="65" t="s">
        <v>110</v>
      </c>
      <c r="C30" s="74" t="s">
        <v>118</v>
      </c>
      <c r="D30" s="69" t="s">
        <v>145</v>
      </c>
      <c r="E30" s="82" t="s">
        <v>120</v>
      </c>
      <c r="F30" s="8" t="s">
        <v>28</v>
      </c>
      <c r="G30" s="37">
        <v>1843</v>
      </c>
      <c r="H30" s="37">
        <v>1877</v>
      </c>
      <c r="I30" s="37">
        <v>2139</v>
      </c>
      <c r="J30" s="37">
        <v>1921</v>
      </c>
      <c r="K30" s="37">
        <v>1973</v>
      </c>
      <c r="L30" s="37">
        <v>2088</v>
      </c>
      <c r="M30" s="37">
        <v>2002</v>
      </c>
      <c r="N30" s="37">
        <v>1988</v>
      </c>
      <c r="O30" s="37">
        <v>1974</v>
      </c>
      <c r="P30" s="37">
        <v>1984</v>
      </c>
      <c r="Q30" s="37">
        <v>1977</v>
      </c>
      <c r="R30" s="37">
        <v>1975</v>
      </c>
      <c r="S30" s="71">
        <f>SUM(G31:R31)/SUM(G30:R30)</f>
        <v>0.2632997767575081</v>
      </c>
      <c r="U30" s="52">
        <f>SUM(G30:R30)</f>
        <v>23741</v>
      </c>
    </row>
    <row r="31" spans="1:21" ht="50.1" customHeight="1" x14ac:dyDescent="0.25">
      <c r="A31" s="64"/>
      <c r="B31" s="65"/>
      <c r="C31" s="74"/>
      <c r="D31" s="69"/>
      <c r="E31" s="82"/>
      <c r="F31" s="8" t="s">
        <v>29</v>
      </c>
      <c r="G31" s="41">
        <v>2162</v>
      </c>
      <c r="H31" s="41">
        <v>1959</v>
      </c>
      <c r="I31" s="41">
        <v>2130</v>
      </c>
      <c r="J31" s="41"/>
      <c r="K31" s="41"/>
      <c r="L31" s="41"/>
      <c r="M31" s="41"/>
      <c r="N31" s="41"/>
      <c r="O31" s="41"/>
      <c r="P31" s="41"/>
      <c r="Q31" s="41"/>
      <c r="R31" s="41"/>
      <c r="S31" s="71"/>
      <c r="T31" s="52">
        <f>SUM(G31:R31)</f>
        <v>6251</v>
      </c>
    </row>
    <row r="32" spans="1:21" ht="50.1" customHeight="1" x14ac:dyDescent="0.25">
      <c r="A32" s="64"/>
      <c r="B32" s="65"/>
      <c r="C32" s="74" t="s">
        <v>119</v>
      </c>
      <c r="D32" s="69" t="s">
        <v>146</v>
      </c>
      <c r="E32" s="82" t="s">
        <v>23</v>
      </c>
      <c r="F32" s="8" t="s">
        <v>28</v>
      </c>
      <c r="G32" s="33">
        <v>108</v>
      </c>
      <c r="H32" s="33">
        <v>116</v>
      </c>
      <c r="I32" s="33">
        <v>169</v>
      </c>
      <c r="J32" s="33">
        <v>138</v>
      </c>
      <c r="K32" s="33">
        <v>134</v>
      </c>
      <c r="L32" s="33">
        <v>124</v>
      </c>
      <c r="M32" s="33">
        <v>141</v>
      </c>
      <c r="N32" s="33">
        <v>166</v>
      </c>
      <c r="O32" s="33">
        <v>124</v>
      </c>
      <c r="P32" s="33">
        <v>146</v>
      </c>
      <c r="Q32" s="33">
        <v>127</v>
      </c>
      <c r="R32" s="33">
        <v>143</v>
      </c>
      <c r="S32" s="71">
        <f>SUM(G33:R33)/SUM(G32:R32)</f>
        <v>0.22921760391198043</v>
      </c>
      <c r="U32" s="52">
        <f>SUM(G32:R32)</f>
        <v>1636</v>
      </c>
    </row>
    <row r="33" spans="1:21" ht="50.1" customHeight="1" x14ac:dyDescent="0.25">
      <c r="A33" s="64"/>
      <c r="B33" s="65"/>
      <c r="C33" s="74"/>
      <c r="D33" s="69"/>
      <c r="E33" s="82"/>
      <c r="F33" s="8" t="s">
        <v>29</v>
      </c>
      <c r="G33" s="31">
        <v>109</v>
      </c>
      <c r="H33" s="31">
        <v>118</v>
      </c>
      <c r="I33" s="31">
        <v>148</v>
      </c>
      <c r="J33" s="35"/>
      <c r="K33" s="35"/>
      <c r="L33" s="35"/>
      <c r="M33" s="41"/>
      <c r="N33" s="41"/>
      <c r="O33" s="41"/>
      <c r="P33" s="41"/>
      <c r="Q33" s="41"/>
      <c r="R33" s="41"/>
      <c r="S33" s="71"/>
      <c r="T33" s="52">
        <f>SUM(G33:R33)</f>
        <v>375</v>
      </c>
    </row>
    <row r="34" spans="1:21" ht="49.5" customHeight="1" x14ac:dyDescent="0.25">
      <c r="A34" s="64"/>
      <c r="B34" s="65"/>
      <c r="C34" s="74" t="s">
        <v>121</v>
      </c>
      <c r="D34" s="69" t="s">
        <v>147</v>
      </c>
      <c r="E34" s="92" t="s">
        <v>122</v>
      </c>
      <c r="F34" s="8" t="s">
        <v>28</v>
      </c>
      <c r="G34" s="33">
        <v>23</v>
      </c>
      <c r="H34" s="33">
        <v>23</v>
      </c>
      <c r="I34" s="33">
        <v>23</v>
      </c>
      <c r="J34" s="33">
        <v>23</v>
      </c>
      <c r="K34" s="33">
        <v>23</v>
      </c>
      <c r="L34" s="33">
        <v>23</v>
      </c>
      <c r="M34" s="33">
        <v>23</v>
      </c>
      <c r="N34" s="33">
        <v>23</v>
      </c>
      <c r="O34" s="33">
        <v>23</v>
      </c>
      <c r="P34" s="33">
        <v>23</v>
      </c>
      <c r="Q34" s="33">
        <v>23</v>
      </c>
      <c r="R34" s="33">
        <v>23</v>
      </c>
      <c r="S34" s="87">
        <f>SUM(G35:R35)/SUM(G34:R34)</f>
        <v>0.2391304347826087</v>
      </c>
      <c r="U34" s="52">
        <f>SUM(G34:R34)</f>
        <v>276</v>
      </c>
    </row>
    <row r="35" spans="1:21" ht="50.1" customHeight="1" x14ac:dyDescent="0.25">
      <c r="A35" s="64"/>
      <c r="B35" s="65"/>
      <c r="C35" s="74"/>
      <c r="D35" s="69"/>
      <c r="E35" s="92"/>
      <c r="F35" s="8" t="s">
        <v>29</v>
      </c>
      <c r="G35" s="35">
        <v>21</v>
      </c>
      <c r="H35" s="35">
        <v>23</v>
      </c>
      <c r="I35" s="35">
        <v>22</v>
      </c>
      <c r="J35" s="35"/>
      <c r="K35" s="35"/>
      <c r="L35" s="35"/>
      <c r="M35" s="41"/>
      <c r="N35" s="41"/>
      <c r="O35" s="41"/>
      <c r="P35" s="41"/>
      <c r="Q35" s="41"/>
      <c r="R35" s="41"/>
      <c r="S35" s="87"/>
      <c r="T35" s="52">
        <f>SUM(G35:R35)</f>
        <v>66</v>
      </c>
    </row>
    <row r="36" spans="1:21" ht="50.1" customHeight="1" x14ac:dyDescent="0.25">
      <c r="A36" s="64"/>
      <c r="B36" s="65"/>
      <c r="C36" s="74" t="s">
        <v>123</v>
      </c>
      <c r="D36" s="69" t="s">
        <v>148</v>
      </c>
      <c r="E36" s="82" t="s">
        <v>156</v>
      </c>
      <c r="F36" s="8" t="s">
        <v>28</v>
      </c>
      <c r="G36" s="33">
        <v>400</v>
      </c>
      <c r="H36" s="33">
        <v>400</v>
      </c>
      <c r="I36" s="33">
        <v>400</v>
      </c>
      <c r="J36" s="33">
        <v>400</v>
      </c>
      <c r="K36" s="33">
        <v>400</v>
      </c>
      <c r="L36" s="33">
        <v>400</v>
      </c>
      <c r="M36" s="33">
        <v>400</v>
      </c>
      <c r="N36" s="33">
        <v>400</v>
      </c>
      <c r="O36" s="33">
        <v>400</v>
      </c>
      <c r="P36" s="33">
        <v>600</v>
      </c>
      <c r="Q36" s="33">
        <v>400</v>
      </c>
      <c r="R36" s="33">
        <v>400</v>
      </c>
      <c r="S36" s="71">
        <f>SUM(G37:R37)/SUM(G36:R36)</f>
        <v>0.28160000000000002</v>
      </c>
      <c r="U36" s="52">
        <f>SUM(G36:R36)</f>
        <v>5000</v>
      </c>
    </row>
    <row r="37" spans="1:21" ht="50.1" customHeight="1" x14ac:dyDescent="0.25">
      <c r="A37" s="64"/>
      <c r="B37" s="65"/>
      <c r="C37" s="74"/>
      <c r="D37" s="69"/>
      <c r="E37" s="82"/>
      <c r="F37" s="8" t="s">
        <v>29</v>
      </c>
      <c r="G37" s="35">
        <v>518</v>
      </c>
      <c r="H37" s="35">
        <v>436</v>
      </c>
      <c r="I37" s="35">
        <v>454</v>
      </c>
      <c r="J37" s="47"/>
      <c r="K37" s="47"/>
      <c r="L37" s="47"/>
      <c r="M37" s="41"/>
      <c r="N37" s="41"/>
      <c r="O37" s="41"/>
      <c r="P37" s="41"/>
      <c r="Q37" s="41"/>
      <c r="R37" s="41"/>
      <c r="S37" s="71"/>
      <c r="T37" s="52">
        <f>SUM(G37:R37)</f>
        <v>1408</v>
      </c>
    </row>
    <row r="38" spans="1:21" ht="50.1" customHeight="1" x14ac:dyDescent="0.25">
      <c r="A38" s="64"/>
      <c r="B38" s="65"/>
      <c r="C38" s="74" t="s">
        <v>124</v>
      </c>
      <c r="D38" s="69" t="s">
        <v>78</v>
      </c>
      <c r="E38" s="82" t="s">
        <v>17</v>
      </c>
      <c r="F38" s="8" t="s">
        <v>28</v>
      </c>
      <c r="G38" s="49">
        <v>60</v>
      </c>
      <c r="H38" s="49">
        <v>60</v>
      </c>
      <c r="I38" s="49">
        <v>60</v>
      </c>
      <c r="J38" s="49">
        <v>60</v>
      </c>
      <c r="K38" s="49" t="s">
        <v>135</v>
      </c>
      <c r="L38" s="49">
        <v>60</v>
      </c>
      <c r="M38" s="49">
        <v>60</v>
      </c>
      <c r="N38" s="49">
        <v>60</v>
      </c>
      <c r="O38" s="49">
        <v>60</v>
      </c>
      <c r="P38" s="49">
        <v>60</v>
      </c>
      <c r="Q38" s="49">
        <v>60</v>
      </c>
      <c r="R38" s="49">
        <v>60</v>
      </c>
      <c r="S38" s="71">
        <f>SUM(G39:R39)/SUM(G38:R38)</f>
        <v>0.20151515151515151</v>
      </c>
      <c r="U38" s="52">
        <f>SUM(G38:R38)</f>
        <v>660</v>
      </c>
    </row>
    <row r="39" spans="1:21" ht="50.1" customHeight="1" x14ac:dyDescent="0.25">
      <c r="A39" s="64"/>
      <c r="B39" s="65"/>
      <c r="C39" s="74"/>
      <c r="D39" s="69"/>
      <c r="E39" s="82"/>
      <c r="F39" s="8" t="s">
        <v>29</v>
      </c>
      <c r="G39" s="42">
        <v>46</v>
      </c>
      <c r="H39" s="42">
        <v>52</v>
      </c>
      <c r="I39" s="42">
        <v>35</v>
      </c>
      <c r="J39" s="47"/>
      <c r="K39" s="47"/>
      <c r="L39" s="47"/>
      <c r="M39" s="41"/>
      <c r="N39" s="41"/>
      <c r="O39" s="41"/>
      <c r="P39" s="41"/>
      <c r="Q39" s="41"/>
      <c r="R39" s="41"/>
      <c r="S39" s="71"/>
      <c r="T39" s="52">
        <f>SUM(G39:R39)</f>
        <v>133</v>
      </c>
    </row>
    <row r="40" spans="1:21" ht="50.1" customHeight="1" x14ac:dyDescent="0.25">
      <c r="A40" s="64"/>
      <c r="B40" s="65"/>
      <c r="C40" s="74" t="s">
        <v>125</v>
      </c>
      <c r="D40" s="69" t="s">
        <v>79</v>
      </c>
      <c r="E40" s="82" t="s">
        <v>19</v>
      </c>
      <c r="F40" s="8" t="s">
        <v>28</v>
      </c>
      <c r="G40" s="33">
        <v>70</v>
      </c>
      <c r="H40" s="33">
        <v>100</v>
      </c>
      <c r="I40" s="33">
        <v>150</v>
      </c>
      <c r="J40" s="33">
        <v>150</v>
      </c>
      <c r="K40" s="33">
        <v>150</v>
      </c>
      <c r="L40" s="33">
        <v>150</v>
      </c>
      <c r="M40" s="33">
        <v>150</v>
      </c>
      <c r="N40" s="33">
        <v>150</v>
      </c>
      <c r="O40" s="33">
        <v>150</v>
      </c>
      <c r="P40" s="33">
        <v>180</v>
      </c>
      <c r="Q40" s="33">
        <v>100</v>
      </c>
      <c r="R40" s="33">
        <v>100</v>
      </c>
      <c r="S40" s="71">
        <f>SUM(G41:R41)/SUM(G40:R40)</f>
        <v>0.15437500000000001</v>
      </c>
      <c r="U40" s="52">
        <f>SUM(G40:R40)</f>
        <v>1600</v>
      </c>
    </row>
    <row r="41" spans="1:21" ht="50.1" customHeight="1" x14ac:dyDescent="0.25">
      <c r="A41" s="64"/>
      <c r="B41" s="65"/>
      <c r="C41" s="74"/>
      <c r="D41" s="69"/>
      <c r="E41" s="82"/>
      <c r="F41" s="8" t="s">
        <v>29</v>
      </c>
      <c r="G41" s="42">
        <v>32</v>
      </c>
      <c r="H41" s="42">
        <v>120</v>
      </c>
      <c r="I41" s="42">
        <v>95</v>
      </c>
      <c r="J41" s="47"/>
      <c r="K41" s="47"/>
      <c r="L41" s="48"/>
      <c r="M41" s="41"/>
      <c r="N41" s="41"/>
      <c r="O41" s="41"/>
      <c r="P41" s="41"/>
      <c r="Q41" s="41"/>
      <c r="R41" s="41"/>
      <c r="S41" s="71"/>
      <c r="T41" s="52">
        <f>SUM(G41:R41)</f>
        <v>247</v>
      </c>
    </row>
    <row r="42" spans="1:21" ht="50.1" customHeight="1" x14ac:dyDescent="0.25">
      <c r="A42" s="64"/>
      <c r="B42" s="65"/>
      <c r="C42" s="74" t="s">
        <v>40</v>
      </c>
      <c r="D42" s="69" t="s">
        <v>149</v>
      </c>
      <c r="E42" s="82" t="s">
        <v>42</v>
      </c>
      <c r="F42" s="8" t="s">
        <v>28</v>
      </c>
      <c r="G42" s="37">
        <v>350</v>
      </c>
      <c r="H42" s="37">
        <v>350</v>
      </c>
      <c r="I42" s="37">
        <v>350</v>
      </c>
      <c r="J42" s="37">
        <v>350</v>
      </c>
      <c r="K42" s="37">
        <v>350</v>
      </c>
      <c r="L42" s="37">
        <v>350</v>
      </c>
      <c r="M42" s="37">
        <v>350</v>
      </c>
      <c r="N42" s="37">
        <v>350</v>
      </c>
      <c r="O42" s="37">
        <v>350</v>
      </c>
      <c r="P42" s="37">
        <v>350</v>
      </c>
      <c r="Q42" s="37">
        <v>350</v>
      </c>
      <c r="R42" s="37">
        <v>350</v>
      </c>
      <c r="S42" s="71">
        <f>SUM(G43:R43)/SUM(G42:R42)</f>
        <v>0.17261904761904762</v>
      </c>
      <c r="U42" s="52">
        <f>SUM(G42:R42)</f>
        <v>4200</v>
      </c>
    </row>
    <row r="43" spans="1:21" ht="50.1" customHeight="1" x14ac:dyDescent="0.25">
      <c r="A43" s="64"/>
      <c r="B43" s="65"/>
      <c r="C43" s="74"/>
      <c r="D43" s="69"/>
      <c r="E43" s="82"/>
      <c r="F43" s="8" t="s">
        <v>29</v>
      </c>
      <c r="G43" s="35">
        <v>193</v>
      </c>
      <c r="H43" s="35">
        <v>232</v>
      </c>
      <c r="I43" s="35">
        <v>300</v>
      </c>
      <c r="J43" s="47"/>
      <c r="K43" s="47"/>
      <c r="L43" s="47"/>
      <c r="M43" s="41"/>
      <c r="N43" s="41"/>
      <c r="O43" s="41"/>
      <c r="P43" s="41"/>
      <c r="Q43" s="41"/>
      <c r="R43" s="41"/>
      <c r="S43" s="71"/>
      <c r="T43" s="52">
        <f>SUM(G43:R43)</f>
        <v>725</v>
      </c>
    </row>
    <row r="44" spans="1:21" ht="50.1" customHeight="1" x14ac:dyDescent="0.25">
      <c r="A44" s="66">
        <v>1</v>
      </c>
      <c r="B44" s="67" t="s">
        <v>111</v>
      </c>
      <c r="C44" s="75" t="s">
        <v>150</v>
      </c>
      <c r="D44" s="69" t="s">
        <v>77</v>
      </c>
      <c r="E44" s="82" t="s">
        <v>23</v>
      </c>
      <c r="F44" s="9" t="s">
        <v>28</v>
      </c>
      <c r="G44" s="33">
        <v>22</v>
      </c>
      <c r="H44" s="33">
        <v>29</v>
      </c>
      <c r="I44" s="33">
        <v>30</v>
      </c>
      <c r="J44" s="33">
        <v>34</v>
      </c>
      <c r="K44" s="33">
        <v>29</v>
      </c>
      <c r="L44" s="33">
        <v>35</v>
      </c>
      <c r="M44" s="33">
        <v>35</v>
      </c>
      <c r="N44" s="33">
        <v>34</v>
      </c>
      <c r="O44" s="33">
        <v>31</v>
      </c>
      <c r="P44" s="33">
        <v>33</v>
      </c>
      <c r="Q44" s="33">
        <v>28</v>
      </c>
      <c r="R44" s="33">
        <v>18</v>
      </c>
      <c r="S44" s="87">
        <f>SUM(G45:R45)/SUM(G44:R44)</f>
        <v>0.17039106145251395</v>
      </c>
    </row>
    <row r="45" spans="1:21" ht="50.1" customHeight="1" x14ac:dyDescent="0.25">
      <c r="A45" s="66"/>
      <c r="B45" s="67"/>
      <c r="C45" s="75"/>
      <c r="D45" s="69"/>
      <c r="E45" s="82"/>
      <c r="F45" s="9" t="s">
        <v>29</v>
      </c>
      <c r="G45" s="35">
        <v>15</v>
      </c>
      <c r="H45" s="35">
        <v>21</v>
      </c>
      <c r="I45" s="35">
        <v>25</v>
      </c>
      <c r="J45" s="35"/>
      <c r="K45" s="35"/>
      <c r="L45" s="35"/>
      <c r="M45" s="35"/>
      <c r="N45" s="35"/>
      <c r="O45" s="35"/>
      <c r="P45" s="35"/>
      <c r="Q45" s="35"/>
      <c r="R45" s="35"/>
      <c r="S45" s="87"/>
    </row>
    <row r="46" spans="1:21" ht="50.1" customHeight="1" x14ac:dyDescent="0.25">
      <c r="A46" s="66"/>
      <c r="B46" s="67"/>
      <c r="C46" s="89" t="s">
        <v>151</v>
      </c>
      <c r="D46" s="69" t="s">
        <v>25</v>
      </c>
      <c r="E46" s="82" t="s">
        <v>24</v>
      </c>
      <c r="F46" s="9" t="s">
        <v>28</v>
      </c>
      <c r="G46" s="33">
        <v>24</v>
      </c>
      <c r="H46" s="33">
        <v>22</v>
      </c>
      <c r="I46" s="33">
        <v>47</v>
      </c>
      <c r="J46" s="33">
        <v>27</v>
      </c>
      <c r="K46" s="33">
        <v>30</v>
      </c>
      <c r="L46" s="33">
        <v>28</v>
      </c>
      <c r="M46" s="33">
        <v>18</v>
      </c>
      <c r="N46" s="33">
        <v>22</v>
      </c>
      <c r="O46" s="33">
        <v>30</v>
      </c>
      <c r="P46" s="33">
        <v>30</v>
      </c>
      <c r="Q46" s="33">
        <v>27</v>
      </c>
      <c r="R46" s="33">
        <v>28</v>
      </c>
      <c r="S46" s="87">
        <f>SUM(G47:R47)/SUM(G46:R46)</f>
        <v>0.31231231231231232</v>
      </c>
    </row>
    <row r="47" spans="1:21" ht="50.1" customHeight="1" x14ac:dyDescent="0.25">
      <c r="A47" s="66"/>
      <c r="B47" s="67"/>
      <c r="C47" s="89"/>
      <c r="D47" s="69"/>
      <c r="E47" s="82"/>
      <c r="F47" s="9" t="s">
        <v>29</v>
      </c>
      <c r="G47" s="31">
        <v>29</v>
      </c>
      <c r="H47" s="31">
        <v>24</v>
      </c>
      <c r="I47" s="31">
        <v>51</v>
      </c>
      <c r="J47" s="31"/>
      <c r="K47" s="31"/>
      <c r="L47" s="31"/>
      <c r="M47" s="35"/>
      <c r="N47" s="35"/>
      <c r="O47" s="35"/>
      <c r="P47" s="35"/>
      <c r="Q47" s="35"/>
      <c r="R47" s="35"/>
      <c r="S47" s="87"/>
    </row>
    <row r="48" spans="1:21" ht="50.1" customHeight="1" x14ac:dyDescent="0.25">
      <c r="A48" s="66"/>
      <c r="B48" s="67"/>
      <c r="C48" s="68" t="s">
        <v>155</v>
      </c>
      <c r="D48" s="69" t="s">
        <v>152</v>
      </c>
      <c r="E48" s="91" t="s">
        <v>17</v>
      </c>
      <c r="F48" s="9" t="s">
        <v>28</v>
      </c>
      <c r="G48" s="49">
        <v>6200</v>
      </c>
      <c r="H48" s="49">
        <v>5100</v>
      </c>
      <c r="I48" s="49">
        <v>5800</v>
      </c>
      <c r="J48" s="49">
        <v>6200</v>
      </c>
      <c r="K48" s="49">
        <v>5700</v>
      </c>
      <c r="L48" s="49">
        <v>6300</v>
      </c>
      <c r="M48" s="49">
        <v>5800</v>
      </c>
      <c r="N48" s="49">
        <v>6300</v>
      </c>
      <c r="O48" s="49">
        <v>5700</v>
      </c>
      <c r="P48" s="49">
        <v>5600</v>
      </c>
      <c r="Q48" s="49">
        <v>6100</v>
      </c>
      <c r="R48" s="49">
        <v>5300</v>
      </c>
      <c r="S48" s="87">
        <f>SUM(G49:R49)/SUM(G48:R48)</f>
        <v>0.28255349500713267</v>
      </c>
    </row>
    <row r="49" spans="1:22" ht="50.1" customHeight="1" x14ac:dyDescent="0.25">
      <c r="A49" s="66"/>
      <c r="B49" s="67"/>
      <c r="C49" s="68"/>
      <c r="D49" s="69"/>
      <c r="E49" s="91"/>
      <c r="F49" s="9" t="s">
        <v>29</v>
      </c>
      <c r="G49" s="31">
        <v>7201</v>
      </c>
      <c r="H49" s="31">
        <v>5750</v>
      </c>
      <c r="I49" s="31">
        <v>6856</v>
      </c>
      <c r="J49" s="31"/>
      <c r="K49" s="31"/>
      <c r="L49" s="31"/>
      <c r="M49" s="35"/>
      <c r="N49" s="35"/>
      <c r="O49" s="35"/>
      <c r="P49" s="35"/>
      <c r="Q49" s="35"/>
      <c r="R49" s="35"/>
      <c r="S49" s="87"/>
    </row>
    <row r="50" spans="1:22" ht="50.1" customHeight="1" x14ac:dyDescent="0.25">
      <c r="A50" s="66"/>
      <c r="B50" s="67"/>
      <c r="C50" s="68" t="s">
        <v>154</v>
      </c>
      <c r="D50" s="69" t="s">
        <v>153</v>
      </c>
      <c r="E50" s="91" t="s">
        <v>16</v>
      </c>
      <c r="F50" s="9" t="s">
        <v>28</v>
      </c>
      <c r="G50" s="33">
        <v>350</v>
      </c>
      <c r="H50" s="33">
        <v>277</v>
      </c>
      <c r="I50" s="33">
        <v>300</v>
      </c>
      <c r="J50" s="33">
        <v>300</v>
      </c>
      <c r="K50" s="33">
        <v>320</v>
      </c>
      <c r="L50" s="33">
        <v>350</v>
      </c>
      <c r="M50" s="33">
        <v>320</v>
      </c>
      <c r="N50" s="33">
        <v>320</v>
      </c>
      <c r="O50" s="33">
        <v>320</v>
      </c>
      <c r="P50" s="33">
        <v>350</v>
      </c>
      <c r="Q50" s="33">
        <v>300</v>
      </c>
      <c r="R50" s="33">
        <v>300</v>
      </c>
      <c r="S50" s="87">
        <f>SUM(G51:R51)/SUM(G50:R50)</f>
        <v>0.17888100866824272</v>
      </c>
    </row>
    <row r="51" spans="1:22" ht="50.1" customHeight="1" x14ac:dyDescent="0.25">
      <c r="A51" s="66"/>
      <c r="B51" s="67"/>
      <c r="C51" s="68"/>
      <c r="D51" s="69"/>
      <c r="E51" s="91"/>
      <c r="F51" s="9" t="s">
        <v>29</v>
      </c>
      <c r="G51" s="31">
        <v>260</v>
      </c>
      <c r="H51" s="31">
        <v>171</v>
      </c>
      <c r="I51" s="31">
        <v>250</v>
      </c>
      <c r="J51" s="31"/>
      <c r="K51" s="31"/>
      <c r="L51" s="31"/>
      <c r="M51" s="35"/>
      <c r="N51" s="35"/>
      <c r="O51" s="35"/>
      <c r="P51" s="35"/>
      <c r="Q51" s="35"/>
      <c r="R51" s="35"/>
      <c r="S51" s="87"/>
    </row>
    <row r="52" spans="1:22" ht="50.1" customHeight="1" x14ac:dyDescent="0.25">
      <c r="A52" s="64">
        <v>2</v>
      </c>
      <c r="B52" s="67" t="s">
        <v>109</v>
      </c>
      <c r="C52" s="68" t="s">
        <v>30</v>
      </c>
      <c r="D52" s="69" t="s">
        <v>157</v>
      </c>
      <c r="E52" s="82" t="s">
        <v>18</v>
      </c>
      <c r="F52" s="8" t="s">
        <v>28</v>
      </c>
      <c r="G52" s="33">
        <v>12</v>
      </c>
      <c r="H52" s="33">
        <v>12</v>
      </c>
      <c r="I52" s="33">
        <v>12</v>
      </c>
      <c r="J52" s="33">
        <v>12</v>
      </c>
      <c r="K52" s="33">
        <v>12</v>
      </c>
      <c r="L52" s="33">
        <v>12</v>
      </c>
      <c r="M52" s="33">
        <v>12</v>
      </c>
      <c r="N52" s="33">
        <v>12</v>
      </c>
      <c r="O52" s="33">
        <v>12</v>
      </c>
      <c r="P52" s="33">
        <v>12</v>
      </c>
      <c r="Q52" s="33">
        <v>12</v>
      </c>
      <c r="R52" s="33">
        <v>12</v>
      </c>
      <c r="S52" s="71">
        <f>SUM(G53:R53)/SUM(G52:R52)</f>
        <v>0.1736111111111111</v>
      </c>
      <c r="U52" s="52">
        <f>SUM(G52:R52)</f>
        <v>144</v>
      </c>
    </row>
    <row r="53" spans="1:22" ht="50.1" customHeight="1" x14ac:dyDescent="0.25">
      <c r="A53" s="64"/>
      <c r="B53" s="67"/>
      <c r="C53" s="68"/>
      <c r="D53" s="69"/>
      <c r="E53" s="82"/>
      <c r="F53" s="8" t="s">
        <v>29</v>
      </c>
      <c r="G53" s="31">
        <v>7</v>
      </c>
      <c r="H53" s="31">
        <v>6</v>
      </c>
      <c r="I53" s="31">
        <v>12</v>
      </c>
      <c r="J53" s="31"/>
      <c r="K53" s="31"/>
      <c r="L53" s="31"/>
      <c r="M53" s="31"/>
      <c r="N53" s="31"/>
      <c r="O53" s="31"/>
      <c r="P53" s="31"/>
      <c r="Q53" s="31"/>
      <c r="R53" s="31"/>
      <c r="S53" s="71"/>
      <c r="T53" s="52">
        <f>SUM(T23:T43)</f>
        <v>11052</v>
      </c>
      <c r="U53" s="52">
        <f>SUM(U23:U43)</f>
        <v>43959</v>
      </c>
      <c r="V53" s="53">
        <f>T53/U53</f>
        <v>0.25141609226779499</v>
      </c>
    </row>
    <row r="54" spans="1:22" ht="50.1" customHeight="1" x14ac:dyDescent="0.25">
      <c r="A54" s="64"/>
      <c r="B54" s="67"/>
      <c r="C54" s="68" t="s">
        <v>31</v>
      </c>
      <c r="D54" s="69" t="s">
        <v>56</v>
      </c>
      <c r="E54" s="82" t="s">
        <v>43</v>
      </c>
      <c r="F54" s="8" t="s">
        <v>28</v>
      </c>
      <c r="G54" s="33">
        <v>1270</v>
      </c>
      <c r="H54" s="33">
        <v>1270</v>
      </c>
      <c r="I54" s="33">
        <v>1270</v>
      </c>
      <c r="J54" s="33">
        <v>1270</v>
      </c>
      <c r="K54" s="33">
        <v>1270</v>
      </c>
      <c r="L54" s="33">
        <v>1270</v>
      </c>
      <c r="M54" s="33">
        <v>1270</v>
      </c>
      <c r="N54" s="33">
        <v>1270</v>
      </c>
      <c r="O54" s="33">
        <v>1270</v>
      </c>
      <c r="P54" s="33">
        <v>1270</v>
      </c>
      <c r="Q54" s="33">
        <v>1270</v>
      </c>
      <c r="R54" s="33">
        <v>1270</v>
      </c>
      <c r="S54" s="71">
        <f>SUM(G55:R55)/SUM(G54:R54)</f>
        <v>0.23484251968503936</v>
      </c>
      <c r="U54" s="52"/>
    </row>
    <row r="55" spans="1:22" ht="50.1" customHeight="1" x14ac:dyDescent="0.25">
      <c r="A55" s="64"/>
      <c r="B55" s="67"/>
      <c r="C55" s="68"/>
      <c r="D55" s="69"/>
      <c r="E55" s="82"/>
      <c r="F55" s="8" t="s">
        <v>29</v>
      </c>
      <c r="G55" s="31">
        <v>1167</v>
      </c>
      <c r="H55" s="31">
        <v>1157</v>
      </c>
      <c r="I55" s="31">
        <v>1255</v>
      </c>
      <c r="J55" s="31"/>
      <c r="K55" s="31"/>
      <c r="L55" s="31"/>
      <c r="M55" s="31"/>
      <c r="N55" s="31"/>
      <c r="O55" s="31"/>
      <c r="P55" s="31"/>
      <c r="Q55" s="31"/>
      <c r="R55" s="31"/>
      <c r="S55" s="71"/>
    </row>
    <row r="56" spans="1:22" ht="50.1" customHeight="1" x14ac:dyDescent="0.25">
      <c r="A56" s="64"/>
      <c r="B56" s="67"/>
      <c r="C56" s="68" t="s">
        <v>48</v>
      </c>
      <c r="D56" s="69" t="s">
        <v>57</v>
      </c>
      <c r="E56" s="82" t="s">
        <v>20</v>
      </c>
      <c r="F56" s="8" t="s">
        <v>28</v>
      </c>
      <c r="G56" s="33">
        <v>475</v>
      </c>
      <c r="H56" s="33">
        <v>475</v>
      </c>
      <c r="I56" s="33">
        <v>475</v>
      </c>
      <c r="J56" s="33">
        <v>475</v>
      </c>
      <c r="K56" s="33">
        <v>475</v>
      </c>
      <c r="L56" s="33">
        <v>475</v>
      </c>
      <c r="M56" s="33">
        <v>475</v>
      </c>
      <c r="N56" s="33">
        <v>475</v>
      </c>
      <c r="O56" s="33">
        <v>475</v>
      </c>
      <c r="P56" s="33">
        <v>475</v>
      </c>
      <c r="Q56" s="33">
        <v>475</v>
      </c>
      <c r="R56" s="33">
        <v>475</v>
      </c>
      <c r="S56" s="71">
        <f>SUM(G57:R57)/SUM(G56:R56)</f>
        <v>0.25807017543859651</v>
      </c>
    </row>
    <row r="57" spans="1:22" ht="50.1" customHeight="1" x14ac:dyDescent="0.25">
      <c r="A57" s="64"/>
      <c r="B57" s="67"/>
      <c r="C57" s="68"/>
      <c r="D57" s="69"/>
      <c r="E57" s="82"/>
      <c r="F57" s="8" t="s">
        <v>29</v>
      </c>
      <c r="G57" s="31">
        <v>468</v>
      </c>
      <c r="H57" s="31">
        <v>459</v>
      </c>
      <c r="I57" s="31">
        <v>544</v>
      </c>
      <c r="J57" s="31"/>
      <c r="K57" s="31"/>
      <c r="L57" s="31"/>
      <c r="M57" s="31"/>
      <c r="N57" s="31"/>
      <c r="O57" s="31"/>
      <c r="P57" s="31"/>
      <c r="Q57" s="31"/>
      <c r="R57" s="31"/>
      <c r="S57" s="71"/>
    </row>
    <row r="58" spans="1:22" ht="50.1" customHeight="1" x14ac:dyDescent="0.25">
      <c r="A58" s="64"/>
      <c r="B58" s="67"/>
      <c r="C58" s="68" t="s">
        <v>158</v>
      </c>
      <c r="D58" s="69" t="s">
        <v>58</v>
      </c>
      <c r="E58" s="82" t="s">
        <v>44</v>
      </c>
      <c r="F58" s="8" t="s">
        <v>28</v>
      </c>
      <c r="G58" s="33">
        <v>900</v>
      </c>
      <c r="H58" s="33">
        <v>900</v>
      </c>
      <c r="I58" s="33">
        <v>900</v>
      </c>
      <c r="J58" s="33">
        <v>900</v>
      </c>
      <c r="K58" s="33">
        <v>900</v>
      </c>
      <c r="L58" s="33">
        <v>900</v>
      </c>
      <c r="M58" s="33">
        <v>900</v>
      </c>
      <c r="N58" s="33">
        <v>900</v>
      </c>
      <c r="O58" s="33">
        <v>900</v>
      </c>
      <c r="P58" s="33">
        <v>900</v>
      </c>
      <c r="Q58" s="33">
        <v>900</v>
      </c>
      <c r="R58" s="33">
        <v>900</v>
      </c>
      <c r="S58" s="71">
        <f>SUM(G59:R59)/SUM(G58:R58)</f>
        <v>0.24101851851851852</v>
      </c>
    </row>
    <row r="59" spans="1:22" ht="50.1" customHeight="1" x14ac:dyDescent="0.25">
      <c r="A59" s="64"/>
      <c r="B59" s="67"/>
      <c r="C59" s="68"/>
      <c r="D59" s="69"/>
      <c r="E59" s="82"/>
      <c r="F59" s="8" t="s">
        <v>29</v>
      </c>
      <c r="G59" s="31">
        <v>867</v>
      </c>
      <c r="H59" s="31">
        <v>837</v>
      </c>
      <c r="I59" s="31">
        <v>899</v>
      </c>
      <c r="J59" s="31"/>
      <c r="K59" s="31"/>
      <c r="L59" s="31"/>
      <c r="M59" s="31"/>
      <c r="N59" s="31"/>
      <c r="O59" s="31"/>
      <c r="P59" s="31"/>
      <c r="Q59" s="31"/>
      <c r="R59" s="31"/>
      <c r="S59" s="71"/>
    </row>
    <row r="60" spans="1:22" ht="50.1" customHeight="1" x14ac:dyDescent="0.25">
      <c r="A60" s="64"/>
      <c r="B60" s="67"/>
      <c r="C60" s="68" t="s">
        <v>49</v>
      </c>
      <c r="D60" s="69" t="s">
        <v>59</v>
      </c>
      <c r="E60" s="82" t="s">
        <v>35</v>
      </c>
      <c r="F60" s="8" t="s">
        <v>28</v>
      </c>
      <c r="G60" s="33">
        <v>850</v>
      </c>
      <c r="H60" s="33">
        <v>850</v>
      </c>
      <c r="I60" s="33">
        <v>850</v>
      </c>
      <c r="J60" s="33">
        <v>850</v>
      </c>
      <c r="K60" s="33">
        <v>850</v>
      </c>
      <c r="L60" s="33">
        <v>850</v>
      </c>
      <c r="M60" s="33">
        <v>850</v>
      </c>
      <c r="N60" s="33">
        <v>850</v>
      </c>
      <c r="O60" s="33">
        <v>850</v>
      </c>
      <c r="P60" s="33">
        <v>850</v>
      </c>
      <c r="Q60" s="33">
        <v>850</v>
      </c>
      <c r="R60" s="33">
        <v>850</v>
      </c>
      <c r="S60" s="71">
        <f>SUM(G61:R61)/SUM(G60:R60)</f>
        <v>0.23313725490196077</v>
      </c>
    </row>
    <row r="61" spans="1:22" ht="50.1" customHeight="1" x14ac:dyDescent="0.25">
      <c r="A61" s="64"/>
      <c r="B61" s="67"/>
      <c r="C61" s="68"/>
      <c r="D61" s="69"/>
      <c r="E61" s="82"/>
      <c r="F61" s="8" t="s">
        <v>29</v>
      </c>
      <c r="G61" s="31">
        <v>942</v>
      </c>
      <c r="H61" s="31">
        <v>579</v>
      </c>
      <c r="I61" s="31">
        <v>857</v>
      </c>
      <c r="J61" s="31"/>
      <c r="K61" s="31"/>
      <c r="L61" s="31"/>
      <c r="M61" s="31"/>
      <c r="N61" s="31"/>
      <c r="O61" s="31"/>
      <c r="P61" s="31"/>
      <c r="Q61" s="31"/>
      <c r="R61" s="31"/>
      <c r="S61" s="71"/>
    </row>
    <row r="62" spans="1:22" ht="50.1" customHeight="1" x14ac:dyDescent="0.25">
      <c r="A62" s="64"/>
      <c r="B62" s="67"/>
      <c r="C62" s="68" t="s">
        <v>163</v>
      </c>
      <c r="D62" s="69" t="s">
        <v>160</v>
      </c>
      <c r="E62" s="82" t="s">
        <v>44</v>
      </c>
      <c r="F62" s="8" t="s">
        <v>28</v>
      </c>
      <c r="G62" s="33">
        <v>200</v>
      </c>
      <c r="H62" s="33">
        <v>200</v>
      </c>
      <c r="I62" s="33">
        <v>200</v>
      </c>
      <c r="J62" s="33">
        <v>200</v>
      </c>
      <c r="K62" s="33">
        <v>200</v>
      </c>
      <c r="L62" s="33">
        <v>200</v>
      </c>
      <c r="M62" s="33">
        <v>200</v>
      </c>
      <c r="N62" s="33">
        <v>200</v>
      </c>
      <c r="O62" s="33">
        <v>200</v>
      </c>
      <c r="P62" s="33">
        <v>200</v>
      </c>
      <c r="Q62" s="33">
        <v>200</v>
      </c>
      <c r="R62" s="33">
        <v>200</v>
      </c>
      <c r="S62" s="71">
        <f>SUM(G63:R63)/SUM(G62:R62)</f>
        <v>0.20749999999999999</v>
      </c>
    </row>
    <row r="63" spans="1:22" ht="50.1" customHeight="1" x14ac:dyDescent="0.25">
      <c r="A63" s="64"/>
      <c r="B63" s="67"/>
      <c r="C63" s="68"/>
      <c r="D63" s="69"/>
      <c r="E63" s="82"/>
      <c r="F63" s="8" t="s">
        <v>29</v>
      </c>
      <c r="G63" s="41">
        <v>155</v>
      </c>
      <c r="H63" s="41">
        <v>195</v>
      </c>
      <c r="I63" s="41">
        <v>148</v>
      </c>
      <c r="J63" s="41"/>
      <c r="K63" s="41"/>
      <c r="L63" s="41"/>
      <c r="M63" s="41"/>
      <c r="N63" s="41"/>
      <c r="O63" s="41"/>
      <c r="P63" s="41"/>
      <c r="Q63" s="41"/>
      <c r="R63" s="41"/>
      <c r="S63" s="71"/>
    </row>
    <row r="64" spans="1:22" ht="50.1" customHeight="1" x14ac:dyDescent="0.25">
      <c r="A64" s="64"/>
      <c r="B64" s="67"/>
      <c r="C64" s="68" t="s">
        <v>162</v>
      </c>
      <c r="D64" s="69" t="s">
        <v>161</v>
      </c>
      <c r="E64" s="82" t="s">
        <v>45</v>
      </c>
      <c r="F64" s="8" t="s">
        <v>28</v>
      </c>
      <c r="G64" s="33">
        <v>300</v>
      </c>
      <c r="H64" s="33">
        <v>300</v>
      </c>
      <c r="I64" s="33">
        <v>300</v>
      </c>
      <c r="J64" s="33">
        <v>300</v>
      </c>
      <c r="K64" s="33">
        <v>300</v>
      </c>
      <c r="L64" s="33">
        <v>300</v>
      </c>
      <c r="M64" s="33">
        <v>300</v>
      </c>
      <c r="N64" s="33">
        <v>300</v>
      </c>
      <c r="O64" s="33">
        <v>300</v>
      </c>
      <c r="P64" s="33">
        <v>300</v>
      </c>
      <c r="Q64" s="33">
        <v>300</v>
      </c>
      <c r="R64" s="33">
        <v>300</v>
      </c>
      <c r="S64" s="71">
        <f>SUM(G65:R65)/SUM(G64:R64)</f>
        <v>0.22027777777777777</v>
      </c>
    </row>
    <row r="65" spans="1:19" ht="50.1" customHeight="1" x14ac:dyDescent="0.25">
      <c r="A65" s="64"/>
      <c r="B65" s="67"/>
      <c r="C65" s="68"/>
      <c r="D65" s="69"/>
      <c r="E65" s="82"/>
      <c r="F65" s="8" t="s">
        <v>29</v>
      </c>
      <c r="G65" s="31">
        <v>321</v>
      </c>
      <c r="H65" s="31">
        <v>226</v>
      </c>
      <c r="I65" s="31">
        <v>246</v>
      </c>
      <c r="J65" s="31"/>
      <c r="K65" s="31"/>
      <c r="L65" s="31"/>
      <c r="M65" s="31"/>
      <c r="N65" s="31"/>
      <c r="O65" s="31"/>
      <c r="P65" s="31"/>
      <c r="Q65" s="31"/>
      <c r="R65" s="31"/>
      <c r="S65" s="71"/>
    </row>
    <row r="66" spans="1:19" ht="50.1" customHeight="1" x14ac:dyDescent="0.25">
      <c r="A66" s="64"/>
      <c r="B66" s="67"/>
      <c r="C66" s="68" t="s">
        <v>32</v>
      </c>
      <c r="D66" s="69" t="s">
        <v>159</v>
      </c>
      <c r="E66" s="82" t="s">
        <v>46</v>
      </c>
      <c r="F66" s="8" t="s">
        <v>28</v>
      </c>
      <c r="G66" s="33">
        <v>514</v>
      </c>
      <c r="H66" s="33">
        <v>514</v>
      </c>
      <c r="I66" s="33">
        <v>514</v>
      </c>
      <c r="J66" s="33">
        <v>514</v>
      </c>
      <c r="K66" s="33">
        <v>514</v>
      </c>
      <c r="L66" s="33">
        <v>514</v>
      </c>
      <c r="M66" s="33">
        <v>514</v>
      </c>
      <c r="N66" s="33">
        <v>514</v>
      </c>
      <c r="O66" s="33">
        <v>514</v>
      </c>
      <c r="P66" s="33">
        <v>514</v>
      </c>
      <c r="Q66" s="33">
        <v>514</v>
      </c>
      <c r="R66" s="33">
        <v>514</v>
      </c>
      <c r="S66" s="71">
        <f>SUM(G67:R67)/SUM(G66:R66)</f>
        <v>0.24773022049286642</v>
      </c>
    </row>
    <row r="67" spans="1:19" ht="50.1" customHeight="1" x14ac:dyDescent="0.25">
      <c r="A67" s="64"/>
      <c r="B67" s="67"/>
      <c r="C67" s="68"/>
      <c r="D67" s="69"/>
      <c r="E67" s="82"/>
      <c r="F67" s="8" t="s">
        <v>29</v>
      </c>
      <c r="G67" s="31">
        <v>512</v>
      </c>
      <c r="H67" s="31">
        <v>504</v>
      </c>
      <c r="I67" s="31">
        <v>512</v>
      </c>
      <c r="J67" s="31"/>
      <c r="K67" s="31"/>
      <c r="L67" s="31"/>
      <c r="M67" s="31"/>
      <c r="N67" s="31"/>
      <c r="O67" s="31"/>
      <c r="P67" s="31"/>
      <c r="Q67" s="31"/>
      <c r="R67" s="31"/>
      <c r="S67" s="71"/>
    </row>
    <row r="68" spans="1:19" ht="50.1" customHeight="1" x14ac:dyDescent="0.25">
      <c r="A68" s="64">
        <v>2</v>
      </c>
      <c r="B68" s="67" t="s">
        <v>109</v>
      </c>
      <c r="C68" s="68" t="s">
        <v>33</v>
      </c>
      <c r="D68" s="69" t="s">
        <v>159</v>
      </c>
      <c r="E68" s="82" t="s">
        <v>46</v>
      </c>
      <c r="F68" s="8" t="s">
        <v>28</v>
      </c>
      <c r="G68" s="33">
        <v>371</v>
      </c>
      <c r="H68" s="33">
        <v>371</v>
      </c>
      <c r="I68" s="33">
        <v>371</v>
      </c>
      <c r="J68" s="33">
        <v>371</v>
      </c>
      <c r="K68" s="33">
        <v>371</v>
      </c>
      <c r="L68" s="33">
        <v>371</v>
      </c>
      <c r="M68" s="33">
        <v>371</v>
      </c>
      <c r="N68" s="33">
        <v>371</v>
      </c>
      <c r="O68" s="33">
        <v>371</v>
      </c>
      <c r="P68" s="33">
        <v>371</v>
      </c>
      <c r="Q68" s="33">
        <v>371</v>
      </c>
      <c r="R68" s="33">
        <v>371</v>
      </c>
      <c r="S68" s="71">
        <f>SUM(G69:R69)/SUM(G68:R68)</f>
        <v>0.25</v>
      </c>
    </row>
    <row r="69" spans="1:19" ht="50.1" customHeight="1" x14ac:dyDescent="0.25">
      <c r="A69" s="64"/>
      <c r="B69" s="67"/>
      <c r="C69" s="68"/>
      <c r="D69" s="69"/>
      <c r="E69" s="82"/>
      <c r="F69" s="8" t="s">
        <v>29</v>
      </c>
      <c r="G69" s="31">
        <v>371</v>
      </c>
      <c r="H69" s="31">
        <v>371</v>
      </c>
      <c r="I69" s="31">
        <v>371</v>
      </c>
      <c r="J69" s="31"/>
      <c r="K69" s="31"/>
      <c r="L69" s="31"/>
      <c r="M69" s="31"/>
      <c r="N69" s="31"/>
      <c r="O69" s="31"/>
      <c r="P69" s="31"/>
      <c r="Q69" s="31"/>
      <c r="R69" s="31"/>
      <c r="S69" s="71"/>
    </row>
    <row r="70" spans="1:19" ht="50.1" customHeight="1" x14ac:dyDescent="0.25">
      <c r="A70" s="64"/>
      <c r="B70" s="67"/>
      <c r="C70" s="68" t="s">
        <v>1</v>
      </c>
      <c r="D70" s="69" t="s">
        <v>34</v>
      </c>
      <c r="E70" s="82" t="s">
        <v>47</v>
      </c>
      <c r="F70" s="8" t="s">
        <v>28</v>
      </c>
      <c r="G70" s="33">
        <v>6000</v>
      </c>
      <c r="H70" s="33">
        <v>6000</v>
      </c>
      <c r="I70" s="33">
        <v>6000</v>
      </c>
      <c r="J70" s="33">
        <v>6000</v>
      </c>
      <c r="K70" s="33">
        <v>6000</v>
      </c>
      <c r="L70" s="33">
        <v>6000</v>
      </c>
      <c r="M70" s="33">
        <v>6000</v>
      </c>
      <c r="N70" s="33">
        <v>6000</v>
      </c>
      <c r="O70" s="33">
        <v>6000</v>
      </c>
      <c r="P70" s="33">
        <v>6000</v>
      </c>
      <c r="Q70" s="33">
        <v>6000</v>
      </c>
      <c r="R70" s="33">
        <v>6000</v>
      </c>
      <c r="S70" s="71">
        <f>SUM(G71:R71)/SUM(G70:R70)</f>
        <v>0.2131875</v>
      </c>
    </row>
    <row r="71" spans="1:19" ht="50.1" customHeight="1" x14ac:dyDescent="0.25">
      <c r="A71" s="64"/>
      <c r="B71" s="67"/>
      <c r="C71" s="68"/>
      <c r="D71" s="69"/>
      <c r="E71" s="82"/>
      <c r="F71" s="8" t="s">
        <v>29</v>
      </c>
      <c r="G71" s="31">
        <v>5222</v>
      </c>
      <c r="H71" s="31">
        <v>5011</v>
      </c>
      <c r="I71" s="31">
        <v>5116.5</v>
      </c>
      <c r="J71" s="31"/>
      <c r="K71" s="31"/>
      <c r="L71" s="31"/>
      <c r="M71" s="31"/>
      <c r="N71" s="31"/>
      <c r="O71" s="31"/>
      <c r="P71" s="31"/>
      <c r="Q71" s="31"/>
      <c r="R71" s="31"/>
      <c r="S71" s="71"/>
    </row>
    <row r="72" spans="1:19" ht="50.1" customHeight="1" x14ac:dyDescent="0.25">
      <c r="A72" s="64"/>
      <c r="B72" s="67"/>
      <c r="C72" s="68" t="s">
        <v>164</v>
      </c>
      <c r="D72" s="69" t="s">
        <v>60</v>
      </c>
      <c r="E72" s="82" t="s">
        <v>44</v>
      </c>
      <c r="F72" s="8" t="s">
        <v>28</v>
      </c>
      <c r="G72" s="33">
        <v>2900</v>
      </c>
      <c r="H72" s="33">
        <v>2900</v>
      </c>
      <c r="I72" s="33">
        <v>2900</v>
      </c>
      <c r="J72" s="33">
        <v>2900</v>
      </c>
      <c r="K72" s="33">
        <v>2900</v>
      </c>
      <c r="L72" s="33">
        <v>2900</v>
      </c>
      <c r="M72" s="33">
        <v>2900</v>
      </c>
      <c r="N72" s="33">
        <v>2900</v>
      </c>
      <c r="O72" s="33">
        <v>2900</v>
      </c>
      <c r="P72" s="33">
        <v>2900</v>
      </c>
      <c r="Q72" s="33">
        <v>2900</v>
      </c>
      <c r="R72" s="33">
        <v>2900</v>
      </c>
      <c r="S72" s="71">
        <f>SUM(G73:R73)/SUM(G72:R72)</f>
        <v>0.27393678160919538</v>
      </c>
    </row>
    <row r="73" spans="1:19" ht="50.1" customHeight="1" x14ac:dyDescent="0.25">
      <c r="A73" s="64"/>
      <c r="B73" s="67"/>
      <c r="C73" s="68"/>
      <c r="D73" s="69"/>
      <c r="E73" s="82"/>
      <c r="F73" s="8" t="s">
        <v>29</v>
      </c>
      <c r="G73" s="31">
        <v>3255</v>
      </c>
      <c r="H73" s="31">
        <v>3420</v>
      </c>
      <c r="I73" s="31">
        <v>2858</v>
      </c>
      <c r="J73" s="31"/>
      <c r="K73" s="31"/>
      <c r="L73" s="31"/>
      <c r="M73" s="31"/>
      <c r="N73" s="31"/>
      <c r="O73" s="31"/>
      <c r="P73" s="31"/>
      <c r="Q73" s="31"/>
      <c r="R73" s="31"/>
      <c r="S73" s="71"/>
    </row>
    <row r="74" spans="1:19" ht="50.1" customHeight="1" x14ac:dyDescent="0.25">
      <c r="A74" s="64"/>
      <c r="B74" s="67"/>
      <c r="C74" s="68" t="s">
        <v>165</v>
      </c>
      <c r="D74" s="69" t="s">
        <v>61</v>
      </c>
      <c r="E74" s="82" t="s">
        <v>24</v>
      </c>
      <c r="F74" s="8" t="s">
        <v>28</v>
      </c>
      <c r="G74" s="33">
        <v>800</v>
      </c>
      <c r="H74" s="33">
        <v>800</v>
      </c>
      <c r="I74" s="33">
        <v>800</v>
      </c>
      <c r="J74" s="33">
        <v>800</v>
      </c>
      <c r="K74" s="33">
        <v>800</v>
      </c>
      <c r="L74" s="33">
        <v>800</v>
      </c>
      <c r="M74" s="33">
        <v>800</v>
      </c>
      <c r="N74" s="33">
        <v>800</v>
      </c>
      <c r="O74" s="33">
        <v>800</v>
      </c>
      <c r="P74" s="33">
        <v>800</v>
      </c>
      <c r="Q74" s="33">
        <v>800</v>
      </c>
      <c r="R74" s="33">
        <v>800</v>
      </c>
      <c r="S74" s="71">
        <f>SUM(G75:R75)/SUM(G74:R74)</f>
        <v>0.22635416666666666</v>
      </c>
    </row>
    <row r="75" spans="1:19" ht="50.1" customHeight="1" x14ac:dyDescent="0.25">
      <c r="A75" s="64"/>
      <c r="B75" s="67"/>
      <c r="C75" s="68"/>
      <c r="D75" s="69"/>
      <c r="E75" s="82"/>
      <c r="F75" s="8" t="s">
        <v>29</v>
      </c>
      <c r="G75" s="31">
        <v>717</v>
      </c>
      <c r="H75" s="31">
        <v>621</v>
      </c>
      <c r="I75" s="31">
        <v>835</v>
      </c>
      <c r="J75" s="31"/>
      <c r="K75" s="31"/>
      <c r="L75" s="31"/>
      <c r="M75" s="31"/>
      <c r="N75" s="31"/>
      <c r="O75" s="31"/>
      <c r="P75" s="31"/>
      <c r="Q75" s="31"/>
      <c r="R75" s="31"/>
      <c r="S75" s="71"/>
    </row>
    <row r="76" spans="1:19" ht="50.1" customHeight="1" x14ac:dyDescent="0.25">
      <c r="A76" s="64"/>
      <c r="B76" s="67"/>
      <c r="C76" s="68" t="s">
        <v>166</v>
      </c>
      <c r="D76" s="69" t="s">
        <v>62</v>
      </c>
      <c r="E76" s="82" t="s">
        <v>24</v>
      </c>
      <c r="F76" s="8" t="s">
        <v>28</v>
      </c>
      <c r="G76" s="33">
        <v>4918</v>
      </c>
      <c r="H76" s="33">
        <v>4718</v>
      </c>
      <c r="I76" s="33">
        <v>4718</v>
      </c>
      <c r="J76" s="33">
        <v>4718</v>
      </c>
      <c r="K76" s="33">
        <v>4718</v>
      </c>
      <c r="L76" s="33">
        <v>4718</v>
      </c>
      <c r="M76" s="33">
        <v>4718</v>
      </c>
      <c r="N76" s="33">
        <v>4718</v>
      </c>
      <c r="O76" s="33">
        <v>4718</v>
      </c>
      <c r="P76" s="33">
        <v>4718</v>
      </c>
      <c r="Q76" s="33">
        <v>4718</v>
      </c>
      <c r="R76" s="33">
        <v>4918</v>
      </c>
      <c r="S76" s="71">
        <f>SUM(G77:R77)/SUM(G76:R76)</f>
        <v>0.25338501473270658</v>
      </c>
    </row>
    <row r="77" spans="1:19" ht="50.1" customHeight="1" x14ac:dyDescent="0.25">
      <c r="A77" s="64"/>
      <c r="B77" s="67"/>
      <c r="C77" s="68"/>
      <c r="D77" s="69"/>
      <c r="E77" s="82"/>
      <c r="F77" s="8" t="s">
        <v>29</v>
      </c>
      <c r="G77" s="31">
        <v>8027</v>
      </c>
      <c r="H77" s="31">
        <v>3673</v>
      </c>
      <c r="I77" s="31">
        <v>2747</v>
      </c>
      <c r="J77" s="31"/>
      <c r="K77" s="31"/>
      <c r="L77" s="31"/>
      <c r="M77" s="31"/>
      <c r="N77" s="31"/>
      <c r="O77" s="31"/>
      <c r="P77" s="31"/>
      <c r="Q77" s="31"/>
      <c r="R77" s="31"/>
      <c r="S77" s="71"/>
    </row>
    <row r="78" spans="1:19" ht="50.1" customHeight="1" x14ac:dyDescent="0.25">
      <c r="A78" s="64"/>
      <c r="B78" s="67"/>
      <c r="C78" s="68" t="s">
        <v>167</v>
      </c>
      <c r="D78" s="69" t="s">
        <v>63</v>
      </c>
      <c r="E78" s="82" t="s">
        <v>24</v>
      </c>
      <c r="F78" s="8" t="s">
        <v>28</v>
      </c>
      <c r="G78" s="33">
        <v>5845</v>
      </c>
      <c r="H78" s="33">
        <v>5845</v>
      </c>
      <c r="I78" s="33">
        <v>5845</v>
      </c>
      <c r="J78" s="33">
        <v>5845</v>
      </c>
      <c r="K78" s="33">
        <v>5845</v>
      </c>
      <c r="L78" s="33">
        <v>5845</v>
      </c>
      <c r="M78" s="33">
        <v>5845</v>
      </c>
      <c r="N78" s="33">
        <v>5845</v>
      </c>
      <c r="O78" s="33">
        <v>5845</v>
      </c>
      <c r="P78" s="33">
        <v>5845</v>
      </c>
      <c r="Q78" s="33">
        <v>5845</v>
      </c>
      <c r="R78" s="33">
        <v>5845</v>
      </c>
      <c r="S78" s="71">
        <f>SUM(G79:R79)/SUM(G78:R78)</f>
        <v>0.29734816082121474</v>
      </c>
    </row>
    <row r="79" spans="1:19" ht="50.1" customHeight="1" x14ac:dyDescent="0.25">
      <c r="A79" s="64"/>
      <c r="B79" s="67"/>
      <c r="C79" s="68"/>
      <c r="D79" s="69"/>
      <c r="E79" s="82"/>
      <c r="F79" s="8" t="s">
        <v>29</v>
      </c>
      <c r="G79" s="31">
        <v>6480</v>
      </c>
      <c r="H79" s="31">
        <v>6651</v>
      </c>
      <c r="I79" s="31">
        <v>7725</v>
      </c>
      <c r="J79" s="31"/>
      <c r="K79" s="31"/>
      <c r="L79" s="31"/>
      <c r="M79" s="31"/>
      <c r="N79" s="31"/>
      <c r="O79" s="31"/>
      <c r="P79" s="31"/>
      <c r="Q79" s="31"/>
      <c r="R79" s="31"/>
      <c r="S79" s="71"/>
    </row>
    <row r="80" spans="1:19" ht="50.1" customHeight="1" x14ac:dyDescent="0.25">
      <c r="A80" s="64"/>
      <c r="B80" s="67"/>
      <c r="C80" s="68" t="s">
        <v>168</v>
      </c>
      <c r="D80" s="69" t="s">
        <v>64</v>
      </c>
      <c r="E80" s="82" t="s">
        <v>24</v>
      </c>
      <c r="F80" s="8" t="s">
        <v>28</v>
      </c>
      <c r="G80" s="33">
        <v>3365</v>
      </c>
      <c r="H80" s="33">
        <v>3365</v>
      </c>
      <c r="I80" s="33">
        <v>3365</v>
      </c>
      <c r="J80" s="33">
        <v>3365</v>
      </c>
      <c r="K80" s="33">
        <v>3365</v>
      </c>
      <c r="L80" s="33">
        <v>3365</v>
      </c>
      <c r="M80" s="33">
        <v>3365</v>
      </c>
      <c r="N80" s="33">
        <v>3365</v>
      </c>
      <c r="O80" s="33">
        <v>3365</v>
      </c>
      <c r="P80" s="33">
        <v>3365</v>
      </c>
      <c r="Q80" s="33">
        <v>3365</v>
      </c>
      <c r="R80" s="33">
        <v>3365</v>
      </c>
      <c r="S80" s="71">
        <f>SUM(G81:R81)/SUM(G80:R80)</f>
        <v>0.26674096087171867</v>
      </c>
    </row>
    <row r="81" spans="1:19" ht="50.1" customHeight="1" x14ac:dyDescent="0.25">
      <c r="A81" s="64"/>
      <c r="B81" s="67"/>
      <c r="C81" s="68"/>
      <c r="D81" s="69"/>
      <c r="E81" s="82"/>
      <c r="F81" s="8" t="s">
        <v>29</v>
      </c>
      <c r="G81" s="36">
        <v>4427</v>
      </c>
      <c r="H81" s="36">
        <v>3126</v>
      </c>
      <c r="I81" s="36">
        <v>3218</v>
      </c>
      <c r="J81" s="36"/>
      <c r="K81" s="36"/>
      <c r="L81" s="36"/>
      <c r="M81" s="36"/>
      <c r="N81" s="36"/>
      <c r="O81" s="36"/>
      <c r="P81" s="36"/>
      <c r="Q81" s="36"/>
      <c r="R81" s="36"/>
      <c r="S81" s="71"/>
    </row>
    <row r="82" spans="1:19" ht="50.1" customHeight="1" x14ac:dyDescent="0.25">
      <c r="A82" s="64"/>
      <c r="B82" s="67"/>
      <c r="C82" s="68" t="s">
        <v>169</v>
      </c>
      <c r="D82" s="69" t="s">
        <v>65</v>
      </c>
      <c r="E82" s="82" t="s">
        <v>24</v>
      </c>
      <c r="F82" s="8" t="s">
        <v>28</v>
      </c>
      <c r="G82" s="33">
        <v>1900</v>
      </c>
      <c r="H82" s="33">
        <v>1900</v>
      </c>
      <c r="I82" s="33">
        <v>1900</v>
      </c>
      <c r="J82" s="33">
        <v>1900</v>
      </c>
      <c r="K82" s="33">
        <v>1900</v>
      </c>
      <c r="L82" s="33">
        <v>1900</v>
      </c>
      <c r="M82" s="33">
        <v>1900</v>
      </c>
      <c r="N82" s="33">
        <v>1900</v>
      </c>
      <c r="O82" s="33">
        <v>1900</v>
      </c>
      <c r="P82" s="33">
        <v>1900</v>
      </c>
      <c r="Q82" s="33">
        <v>1900</v>
      </c>
      <c r="R82" s="33">
        <v>1900</v>
      </c>
      <c r="S82" s="71">
        <f>SUM(G83:R83)/SUM(G82:R82)</f>
        <v>0.13276315789473683</v>
      </c>
    </row>
    <row r="83" spans="1:19" ht="50.1" customHeight="1" x14ac:dyDescent="0.25">
      <c r="A83" s="64"/>
      <c r="B83" s="67"/>
      <c r="C83" s="68"/>
      <c r="D83" s="69"/>
      <c r="E83" s="82"/>
      <c r="F83" s="8" t="s">
        <v>29</v>
      </c>
      <c r="G83" s="31">
        <v>1253</v>
      </c>
      <c r="H83" s="31">
        <v>917</v>
      </c>
      <c r="I83" s="31">
        <v>857</v>
      </c>
      <c r="J83" s="31"/>
      <c r="K83" s="31"/>
      <c r="L83" s="31"/>
      <c r="M83" s="31"/>
      <c r="N83" s="31"/>
      <c r="O83" s="31"/>
      <c r="P83" s="31"/>
      <c r="Q83" s="31"/>
      <c r="R83" s="31"/>
      <c r="S83" s="71"/>
    </row>
    <row r="84" spans="1:19" ht="50.1" customHeight="1" x14ac:dyDescent="0.25">
      <c r="A84" s="64">
        <v>3</v>
      </c>
      <c r="B84" s="65" t="s">
        <v>112</v>
      </c>
      <c r="C84" s="75" t="s">
        <v>136</v>
      </c>
      <c r="D84" s="69" t="s">
        <v>90</v>
      </c>
      <c r="E84" s="88" t="s">
        <v>21</v>
      </c>
      <c r="F84" s="8" t="s">
        <v>28</v>
      </c>
      <c r="G84" s="37">
        <v>40</v>
      </c>
      <c r="H84" s="37">
        <v>40</v>
      </c>
      <c r="I84" s="37">
        <v>50</v>
      </c>
      <c r="J84" s="37">
        <v>40</v>
      </c>
      <c r="K84" s="37">
        <v>50</v>
      </c>
      <c r="L84" s="37">
        <v>40</v>
      </c>
      <c r="M84" s="37">
        <v>40</v>
      </c>
      <c r="N84" s="37">
        <v>50</v>
      </c>
      <c r="O84" s="37">
        <v>40</v>
      </c>
      <c r="P84" s="37">
        <v>40</v>
      </c>
      <c r="Q84" s="37">
        <v>50</v>
      </c>
      <c r="R84" s="37">
        <v>40</v>
      </c>
      <c r="S84" s="71">
        <f>SUM(G85:R85)/SUM(G84:R84)</f>
        <v>0.20384615384615384</v>
      </c>
    </row>
    <row r="85" spans="1:19" ht="50.1" customHeight="1" x14ac:dyDescent="0.25">
      <c r="A85" s="64"/>
      <c r="B85" s="65"/>
      <c r="C85" s="75"/>
      <c r="D85" s="69"/>
      <c r="E85" s="88"/>
      <c r="F85" s="8" t="s">
        <v>29</v>
      </c>
      <c r="G85" s="38">
        <v>34</v>
      </c>
      <c r="H85" s="38">
        <v>31</v>
      </c>
      <c r="I85" s="38">
        <v>41</v>
      </c>
      <c r="J85" s="38"/>
      <c r="K85" s="38"/>
      <c r="L85" s="38"/>
      <c r="M85" s="36"/>
      <c r="N85" s="36"/>
      <c r="O85" s="36"/>
      <c r="P85" s="36"/>
      <c r="Q85" s="36"/>
      <c r="R85" s="36"/>
      <c r="S85" s="71"/>
    </row>
    <row r="86" spans="1:19" ht="50.1" customHeight="1" x14ac:dyDescent="0.25">
      <c r="A86" s="64"/>
      <c r="B86" s="65"/>
      <c r="C86" s="75" t="s">
        <v>170</v>
      </c>
      <c r="D86" s="69" t="s">
        <v>91</v>
      </c>
      <c r="E86" s="88" t="s">
        <v>24</v>
      </c>
      <c r="F86" s="8" t="s">
        <v>28</v>
      </c>
      <c r="G86" s="33">
        <v>35</v>
      </c>
      <c r="H86" s="33">
        <v>40</v>
      </c>
      <c r="I86" s="33">
        <v>50</v>
      </c>
      <c r="J86" s="33">
        <v>40</v>
      </c>
      <c r="K86" s="33">
        <v>50</v>
      </c>
      <c r="L86" s="33">
        <v>40</v>
      </c>
      <c r="M86" s="33">
        <v>40</v>
      </c>
      <c r="N86" s="33">
        <v>50</v>
      </c>
      <c r="O86" s="33">
        <v>40</v>
      </c>
      <c r="P86" s="33">
        <v>40</v>
      </c>
      <c r="Q86" s="33">
        <v>50</v>
      </c>
      <c r="R86" s="33">
        <v>40</v>
      </c>
      <c r="S86" s="71">
        <f>SUM(G87:R87)/SUM(G86:R86)</f>
        <v>0.15145631067961166</v>
      </c>
    </row>
    <row r="87" spans="1:19" ht="50.1" customHeight="1" x14ac:dyDescent="0.25">
      <c r="A87" s="64"/>
      <c r="B87" s="65"/>
      <c r="C87" s="75"/>
      <c r="D87" s="69"/>
      <c r="E87" s="88"/>
      <c r="F87" s="8" t="s">
        <v>29</v>
      </c>
      <c r="G87" s="39">
        <v>21</v>
      </c>
      <c r="H87" s="39">
        <v>25</v>
      </c>
      <c r="I87" s="39">
        <v>32</v>
      </c>
      <c r="J87" s="39"/>
      <c r="K87" s="39"/>
      <c r="L87" s="39"/>
      <c r="M87" s="40"/>
      <c r="N87" s="40"/>
      <c r="O87" s="40"/>
      <c r="P87" s="40"/>
      <c r="Q87" s="40"/>
      <c r="R87" s="40"/>
      <c r="S87" s="71"/>
    </row>
    <row r="88" spans="1:19" ht="50.1" customHeight="1" x14ac:dyDescent="0.25">
      <c r="A88" s="64"/>
      <c r="B88" s="65"/>
      <c r="C88" s="75" t="s">
        <v>171</v>
      </c>
      <c r="D88" s="69" t="s">
        <v>92</v>
      </c>
      <c r="E88" s="69" t="s">
        <v>172</v>
      </c>
      <c r="F88" s="8" t="s">
        <v>28</v>
      </c>
      <c r="G88" s="37">
        <v>25</v>
      </c>
      <c r="H88" s="37">
        <v>20</v>
      </c>
      <c r="I88" s="37">
        <v>25</v>
      </c>
      <c r="J88" s="37">
        <v>20</v>
      </c>
      <c r="K88" s="37">
        <v>25</v>
      </c>
      <c r="L88" s="37">
        <v>20</v>
      </c>
      <c r="M88" s="37">
        <v>20</v>
      </c>
      <c r="N88" s="37">
        <v>25</v>
      </c>
      <c r="O88" s="37">
        <v>20</v>
      </c>
      <c r="P88" s="37">
        <v>20</v>
      </c>
      <c r="Q88" s="37">
        <v>25</v>
      </c>
      <c r="R88" s="37">
        <v>20</v>
      </c>
      <c r="S88" s="71">
        <f>SUM(G89:R89)/SUM(G88:R88)</f>
        <v>0.12452830188679245</v>
      </c>
    </row>
    <row r="89" spans="1:19" ht="50.1" customHeight="1" x14ac:dyDescent="0.25">
      <c r="A89" s="64"/>
      <c r="B89" s="65"/>
      <c r="C89" s="75"/>
      <c r="D89" s="69"/>
      <c r="E89" s="69"/>
      <c r="F89" s="8" t="s">
        <v>29</v>
      </c>
      <c r="G89" s="39">
        <v>8</v>
      </c>
      <c r="H89" s="39">
        <v>10</v>
      </c>
      <c r="I89" s="39">
        <v>15</v>
      </c>
      <c r="J89" s="39"/>
      <c r="K89" s="39"/>
      <c r="L89" s="39"/>
      <c r="M89" s="40"/>
      <c r="N89" s="40"/>
      <c r="O89" s="40"/>
      <c r="P89" s="40"/>
      <c r="Q89" s="40"/>
      <c r="R89" s="40"/>
      <c r="S89" s="71"/>
    </row>
    <row r="90" spans="1:19" ht="50.1" customHeight="1" x14ac:dyDescent="0.25">
      <c r="A90" s="64"/>
      <c r="B90" s="65"/>
      <c r="C90" s="75" t="s">
        <v>173</v>
      </c>
      <c r="D90" s="69" t="s">
        <v>93</v>
      </c>
      <c r="E90" s="88" t="s">
        <v>17</v>
      </c>
      <c r="F90" s="8" t="s">
        <v>28</v>
      </c>
      <c r="G90" s="37">
        <v>950</v>
      </c>
      <c r="H90" s="37">
        <v>760</v>
      </c>
      <c r="I90" s="37">
        <v>950</v>
      </c>
      <c r="J90" s="37">
        <v>760</v>
      </c>
      <c r="K90" s="37">
        <v>950</v>
      </c>
      <c r="L90" s="37">
        <v>760</v>
      </c>
      <c r="M90" s="37">
        <v>760</v>
      </c>
      <c r="N90" s="37">
        <v>950</v>
      </c>
      <c r="O90" s="37">
        <v>760</v>
      </c>
      <c r="P90" s="37">
        <v>760</v>
      </c>
      <c r="Q90" s="37">
        <v>950</v>
      </c>
      <c r="R90" s="37">
        <v>760</v>
      </c>
      <c r="S90" s="71">
        <f>SUM(G91:R91)/SUM(G90:R90)</f>
        <v>0.19860973187686196</v>
      </c>
    </row>
    <row r="91" spans="1:19" ht="50.1" customHeight="1" x14ac:dyDescent="0.25">
      <c r="A91" s="64"/>
      <c r="B91" s="65"/>
      <c r="C91" s="75"/>
      <c r="D91" s="69"/>
      <c r="E91" s="88"/>
      <c r="F91" s="8" t="s">
        <v>29</v>
      </c>
      <c r="G91" s="39">
        <v>755</v>
      </c>
      <c r="H91" s="39">
        <v>594</v>
      </c>
      <c r="I91" s="39">
        <v>651</v>
      </c>
      <c r="J91" s="39"/>
      <c r="K91" s="39"/>
      <c r="L91" s="39"/>
      <c r="M91" s="40"/>
      <c r="N91" s="40"/>
      <c r="O91" s="40"/>
      <c r="P91" s="40"/>
      <c r="Q91" s="40"/>
      <c r="R91" s="40"/>
      <c r="S91" s="71"/>
    </row>
    <row r="92" spans="1:19" ht="50.1" customHeight="1" x14ac:dyDescent="0.25">
      <c r="A92" s="64"/>
      <c r="B92" s="65"/>
      <c r="C92" s="89" t="s">
        <v>50</v>
      </c>
      <c r="D92" s="69" t="s">
        <v>94</v>
      </c>
      <c r="E92" s="88" t="s">
        <v>76</v>
      </c>
      <c r="F92" s="8" t="s">
        <v>28</v>
      </c>
      <c r="G92" s="37">
        <v>6500</v>
      </c>
      <c r="H92" s="37">
        <v>5200</v>
      </c>
      <c r="I92" s="37">
        <v>6500</v>
      </c>
      <c r="J92" s="37">
        <v>5200</v>
      </c>
      <c r="K92" s="37">
        <v>6500</v>
      </c>
      <c r="L92" s="37">
        <v>5200</v>
      </c>
      <c r="M92" s="37">
        <v>5200</v>
      </c>
      <c r="N92" s="37">
        <v>6500</v>
      </c>
      <c r="O92" s="37">
        <v>5200</v>
      </c>
      <c r="P92" s="37">
        <v>5200</v>
      </c>
      <c r="Q92" s="37">
        <v>6500</v>
      </c>
      <c r="R92" s="37">
        <v>5200</v>
      </c>
      <c r="S92" s="71">
        <f>SUM(G93:R93)/SUM(G92:R92)</f>
        <v>0.23918722786647315</v>
      </c>
    </row>
    <row r="93" spans="1:19" ht="50.1" customHeight="1" x14ac:dyDescent="0.25">
      <c r="A93" s="64"/>
      <c r="B93" s="65"/>
      <c r="C93" s="89"/>
      <c r="D93" s="69"/>
      <c r="E93" s="88"/>
      <c r="F93" s="8" t="s">
        <v>29</v>
      </c>
      <c r="G93" s="39">
        <v>5020</v>
      </c>
      <c r="H93" s="39">
        <v>5090</v>
      </c>
      <c r="I93" s="39">
        <v>6370</v>
      </c>
      <c r="J93" s="39"/>
      <c r="K93" s="39"/>
      <c r="L93" s="39"/>
      <c r="M93" s="40"/>
      <c r="N93" s="40"/>
      <c r="O93" s="40"/>
      <c r="P93" s="40"/>
      <c r="Q93" s="40"/>
      <c r="R93" s="40"/>
      <c r="S93" s="71"/>
    </row>
    <row r="94" spans="1:19" ht="50.1" customHeight="1" x14ac:dyDescent="0.25">
      <c r="A94" s="64"/>
      <c r="B94" s="65"/>
      <c r="C94" s="89" t="s">
        <v>51</v>
      </c>
      <c r="D94" s="69" t="s">
        <v>95</v>
      </c>
      <c r="E94" s="88" t="s">
        <v>22</v>
      </c>
      <c r="F94" s="8" t="s">
        <v>28</v>
      </c>
      <c r="G94" s="37">
        <v>20</v>
      </c>
      <c r="H94" s="37">
        <v>20</v>
      </c>
      <c r="I94" s="37">
        <v>30</v>
      </c>
      <c r="J94" s="37">
        <v>20</v>
      </c>
      <c r="K94" s="37">
        <v>30</v>
      </c>
      <c r="L94" s="37">
        <v>20</v>
      </c>
      <c r="M94" s="37">
        <v>20</v>
      </c>
      <c r="N94" s="37">
        <v>30</v>
      </c>
      <c r="O94" s="37">
        <v>20</v>
      </c>
      <c r="P94" s="37">
        <v>20</v>
      </c>
      <c r="Q94" s="37">
        <v>30</v>
      </c>
      <c r="R94" s="37">
        <v>20</v>
      </c>
      <c r="S94" s="71">
        <f>SUM(G95:R95)/SUM(G94:R94)</f>
        <v>4.642857142857143E-2</v>
      </c>
    </row>
    <row r="95" spans="1:19" ht="50.1" customHeight="1" x14ac:dyDescent="0.25">
      <c r="A95" s="64"/>
      <c r="B95" s="65"/>
      <c r="C95" s="89"/>
      <c r="D95" s="69"/>
      <c r="E95" s="88"/>
      <c r="F95" s="8" t="s">
        <v>29</v>
      </c>
      <c r="G95" s="39">
        <v>3</v>
      </c>
      <c r="H95" s="39">
        <v>5</v>
      </c>
      <c r="I95" s="39">
        <v>5</v>
      </c>
      <c r="J95" s="39"/>
      <c r="K95" s="39"/>
      <c r="L95" s="39"/>
      <c r="M95" s="40"/>
      <c r="N95" s="40"/>
      <c r="O95" s="40"/>
      <c r="P95" s="40"/>
      <c r="Q95" s="40"/>
      <c r="R95" s="40"/>
      <c r="S95" s="71"/>
    </row>
    <row r="96" spans="1:19" ht="50.1" customHeight="1" x14ac:dyDescent="0.25">
      <c r="A96" s="64"/>
      <c r="B96" s="65"/>
      <c r="C96" s="90" t="s">
        <v>52</v>
      </c>
      <c r="D96" s="69" t="s">
        <v>96</v>
      </c>
      <c r="E96" s="88" t="s">
        <v>16</v>
      </c>
      <c r="F96" s="8" t="s">
        <v>28</v>
      </c>
      <c r="G96" s="33">
        <v>48</v>
      </c>
      <c r="H96" s="33">
        <v>48</v>
      </c>
      <c r="I96" s="33">
        <v>60</v>
      </c>
      <c r="J96" s="33">
        <v>48</v>
      </c>
      <c r="K96" s="33">
        <v>60</v>
      </c>
      <c r="L96" s="33">
        <v>48</v>
      </c>
      <c r="M96" s="33">
        <v>48</v>
      </c>
      <c r="N96" s="33">
        <v>60</v>
      </c>
      <c r="O96" s="33">
        <v>48</v>
      </c>
      <c r="P96" s="33">
        <v>48</v>
      </c>
      <c r="Q96" s="33">
        <v>60</v>
      </c>
      <c r="R96" s="33">
        <v>48</v>
      </c>
      <c r="S96" s="71">
        <f>SUM(G97:R97)/SUM(G96:R96)</f>
        <v>0.26923076923076922</v>
      </c>
    </row>
    <row r="97" spans="1:19" ht="50.1" customHeight="1" x14ac:dyDescent="0.25">
      <c r="A97" s="64"/>
      <c r="B97" s="65"/>
      <c r="C97" s="90"/>
      <c r="D97" s="69"/>
      <c r="E97" s="88"/>
      <c r="F97" s="8" t="s">
        <v>29</v>
      </c>
      <c r="G97" s="39">
        <v>51</v>
      </c>
      <c r="H97" s="39">
        <v>54</v>
      </c>
      <c r="I97" s="39">
        <v>63</v>
      </c>
      <c r="J97" s="39"/>
      <c r="K97" s="39"/>
      <c r="L97" s="39"/>
      <c r="M97" s="40"/>
      <c r="N97" s="40"/>
      <c r="O97" s="40"/>
      <c r="P97" s="40"/>
      <c r="Q97" s="40"/>
      <c r="R97" s="40"/>
      <c r="S97" s="71"/>
    </row>
    <row r="98" spans="1:19" ht="50.1" customHeight="1" x14ac:dyDescent="0.25">
      <c r="A98" s="64"/>
      <c r="B98" s="65"/>
      <c r="C98" s="90" t="s">
        <v>53</v>
      </c>
      <c r="D98" s="69" t="s">
        <v>97</v>
      </c>
      <c r="E98" s="88" t="s">
        <v>36</v>
      </c>
      <c r="F98" s="8" t="s">
        <v>28</v>
      </c>
      <c r="G98" s="37">
        <v>150</v>
      </c>
      <c r="H98" s="37">
        <v>120</v>
      </c>
      <c r="I98" s="37">
        <v>150</v>
      </c>
      <c r="J98" s="37">
        <v>120</v>
      </c>
      <c r="K98" s="37">
        <v>150</v>
      </c>
      <c r="L98" s="37">
        <v>120</v>
      </c>
      <c r="M98" s="37">
        <v>120</v>
      </c>
      <c r="N98" s="37">
        <v>150</v>
      </c>
      <c r="O98" s="37">
        <v>120</v>
      </c>
      <c r="P98" s="37">
        <v>120</v>
      </c>
      <c r="Q98" s="37">
        <v>150</v>
      </c>
      <c r="R98" s="37">
        <v>120</v>
      </c>
      <c r="S98" s="71">
        <f>SUM(G99:R99)/SUM(G98:R98)</f>
        <v>0.41006289308176103</v>
      </c>
    </row>
    <row r="99" spans="1:19" ht="50.1" customHeight="1" x14ac:dyDescent="0.25">
      <c r="A99" s="64"/>
      <c r="B99" s="65"/>
      <c r="C99" s="90"/>
      <c r="D99" s="69"/>
      <c r="E99" s="88"/>
      <c r="F99" s="8" t="s">
        <v>29</v>
      </c>
      <c r="G99" s="41">
        <v>235</v>
      </c>
      <c r="H99" s="41">
        <v>129</v>
      </c>
      <c r="I99" s="41">
        <v>288</v>
      </c>
      <c r="J99" s="41"/>
      <c r="K99" s="41"/>
      <c r="L99" s="41"/>
      <c r="M99" s="40"/>
      <c r="N99" s="40"/>
      <c r="O99" s="40"/>
      <c r="P99" s="40"/>
      <c r="Q99" s="40"/>
      <c r="R99" s="40"/>
      <c r="S99" s="71"/>
    </row>
    <row r="100" spans="1:19" ht="50.1" customHeight="1" x14ac:dyDescent="0.25">
      <c r="A100" s="64"/>
      <c r="B100" s="65"/>
      <c r="C100" s="90" t="s">
        <v>174</v>
      </c>
      <c r="D100" s="69" t="s">
        <v>98</v>
      </c>
      <c r="E100" s="88" t="s">
        <v>24</v>
      </c>
      <c r="F100" s="8" t="s">
        <v>28</v>
      </c>
      <c r="G100" s="33">
        <v>40</v>
      </c>
      <c r="H100" s="33">
        <v>40</v>
      </c>
      <c r="I100" s="33">
        <v>50</v>
      </c>
      <c r="J100" s="33">
        <v>40</v>
      </c>
      <c r="K100" s="33">
        <v>50</v>
      </c>
      <c r="L100" s="33">
        <v>40</v>
      </c>
      <c r="M100" s="33">
        <v>40</v>
      </c>
      <c r="N100" s="33">
        <v>50</v>
      </c>
      <c r="O100" s="33">
        <v>40</v>
      </c>
      <c r="P100" s="33">
        <v>40</v>
      </c>
      <c r="Q100" s="33">
        <v>50</v>
      </c>
      <c r="R100" s="33">
        <v>40</v>
      </c>
      <c r="S100" s="71">
        <f>SUM(G101:R101)/SUM(G100:R100)</f>
        <v>0.19807692307692307</v>
      </c>
    </row>
    <row r="101" spans="1:19" ht="50.1" customHeight="1" x14ac:dyDescent="0.25">
      <c r="A101" s="64"/>
      <c r="B101" s="65"/>
      <c r="C101" s="90"/>
      <c r="D101" s="69"/>
      <c r="E101" s="88"/>
      <c r="F101" s="8" t="s">
        <v>29</v>
      </c>
      <c r="G101" s="39">
        <v>31</v>
      </c>
      <c r="H101" s="39">
        <v>30</v>
      </c>
      <c r="I101" s="39">
        <v>42</v>
      </c>
      <c r="J101" s="39"/>
      <c r="K101" s="39"/>
      <c r="L101" s="39"/>
      <c r="M101" s="40"/>
      <c r="N101" s="40"/>
      <c r="O101" s="40"/>
      <c r="P101" s="40"/>
      <c r="Q101" s="40"/>
      <c r="R101" s="40"/>
      <c r="S101" s="71"/>
    </row>
    <row r="102" spans="1:19" ht="50.1" customHeight="1" x14ac:dyDescent="0.25">
      <c r="A102" s="64"/>
      <c r="B102" s="65"/>
      <c r="C102" s="90" t="s">
        <v>54</v>
      </c>
      <c r="D102" s="69" t="s">
        <v>99</v>
      </c>
      <c r="E102" s="88" t="s">
        <v>76</v>
      </c>
      <c r="F102" s="8" t="s">
        <v>28</v>
      </c>
      <c r="G102" s="33">
        <v>25</v>
      </c>
      <c r="H102" s="33">
        <v>20</v>
      </c>
      <c r="I102" s="33">
        <v>25</v>
      </c>
      <c r="J102" s="33">
        <v>20</v>
      </c>
      <c r="K102" s="33">
        <v>25</v>
      </c>
      <c r="L102" s="33">
        <v>20</v>
      </c>
      <c r="M102" s="33">
        <v>20</v>
      </c>
      <c r="N102" s="33">
        <v>25</v>
      </c>
      <c r="O102" s="33">
        <v>20</v>
      </c>
      <c r="P102" s="33">
        <v>20</v>
      </c>
      <c r="Q102" s="33">
        <v>25</v>
      </c>
      <c r="R102" s="33">
        <v>20</v>
      </c>
      <c r="S102" s="71">
        <f>SUM(G103:R103)/SUM(G102:R102)</f>
        <v>0.11320754716981132</v>
      </c>
    </row>
    <row r="103" spans="1:19" ht="50.1" customHeight="1" x14ac:dyDescent="0.25">
      <c r="A103" s="64"/>
      <c r="B103" s="65"/>
      <c r="C103" s="90"/>
      <c r="D103" s="69"/>
      <c r="E103" s="88"/>
      <c r="F103" s="8" t="s">
        <v>29</v>
      </c>
      <c r="G103" s="39">
        <v>8</v>
      </c>
      <c r="H103" s="39">
        <v>9</v>
      </c>
      <c r="I103" s="39">
        <v>13</v>
      </c>
      <c r="J103" s="39"/>
      <c r="K103" s="39"/>
      <c r="L103" s="39"/>
      <c r="M103" s="40"/>
      <c r="N103" s="40"/>
      <c r="O103" s="40"/>
      <c r="P103" s="40"/>
      <c r="Q103" s="40"/>
      <c r="R103" s="40"/>
      <c r="S103" s="71"/>
    </row>
    <row r="104" spans="1:19" ht="50.1" customHeight="1" x14ac:dyDescent="0.25">
      <c r="A104" s="64"/>
      <c r="B104" s="65"/>
      <c r="C104" s="75" t="s">
        <v>55</v>
      </c>
      <c r="D104" s="69" t="s">
        <v>100</v>
      </c>
      <c r="E104" s="88" t="s">
        <v>17</v>
      </c>
      <c r="F104" s="8" t="s">
        <v>28</v>
      </c>
      <c r="G104" s="37">
        <v>125</v>
      </c>
      <c r="H104" s="37">
        <v>100</v>
      </c>
      <c r="I104" s="37">
        <v>125</v>
      </c>
      <c r="J104" s="37">
        <v>100</v>
      </c>
      <c r="K104" s="37">
        <v>125</v>
      </c>
      <c r="L104" s="37">
        <v>100</v>
      </c>
      <c r="M104" s="37">
        <v>100</v>
      </c>
      <c r="N104" s="37">
        <v>125</v>
      </c>
      <c r="O104" s="37">
        <v>100</v>
      </c>
      <c r="P104" s="37">
        <v>100</v>
      </c>
      <c r="Q104" s="37">
        <v>125</v>
      </c>
      <c r="R104" s="37">
        <v>100</v>
      </c>
      <c r="S104" s="71">
        <f>SUM(G105:R105)/SUM(G104:R104)</f>
        <v>0.24528301886792453</v>
      </c>
    </row>
    <row r="105" spans="1:19" ht="50.1" customHeight="1" x14ac:dyDescent="0.25">
      <c r="A105" s="64"/>
      <c r="B105" s="65"/>
      <c r="C105" s="75"/>
      <c r="D105" s="69"/>
      <c r="E105" s="88"/>
      <c r="F105" s="8" t="s">
        <v>29</v>
      </c>
      <c r="G105" s="39">
        <v>131</v>
      </c>
      <c r="H105" s="39">
        <v>72</v>
      </c>
      <c r="I105" s="39">
        <v>122</v>
      </c>
      <c r="J105" s="39"/>
      <c r="K105" s="39"/>
      <c r="L105" s="39"/>
      <c r="M105" s="40"/>
      <c r="N105" s="40"/>
      <c r="O105" s="40"/>
      <c r="P105" s="40"/>
      <c r="Q105" s="40"/>
      <c r="R105" s="40"/>
      <c r="S105" s="71"/>
    </row>
    <row r="106" spans="1:19" ht="50.1" customHeight="1" x14ac:dyDescent="0.25">
      <c r="A106" s="66">
        <v>3</v>
      </c>
      <c r="B106" s="65" t="s">
        <v>113</v>
      </c>
      <c r="C106" s="75" t="s">
        <v>175</v>
      </c>
      <c r="D106" s="69" t="s">
        <v>80</v>
      </c>
      <c r="E106" s="88" t="s">
        <v>24</v>
      </c>
      <c r="F106" s="8" t="s">
        <v>28</v>
      </c>
      <c r="G106" s="33">
        <v>20</v>
      </c>
      <c r="H106" s="33">
        <v>20</v>
      </c>
      <c r="I106" s="33">
        <v>20</v>
      </c>
      <c r="J106" s="33">
        <v>20</v>
      </c>
      <c r="K106" s="33">
        <v>20</v>
      </c>
      <c r="L106" s="33">
        <v>20</v>
      </c>
      <c r="M106" s="33">
        <v>20</v>
      </c>
      <c r="N106" s="33">
        <v>20</v>
      </c>
      <c r="O106" s="33">
        <v>20</v>
      </c>
      <c r="P106" s="33">
        <v>20</v>
      </c>
      <c r="Q106" s="33">
        <v>20</v>
      </c>
      <c r="R106" s="33">
        <v>20</v>
      </c>
      <c r="S106" s="71">
        <f>SUM(G107:R107)/SUM(G106:R106)</f>
        <v>0.27500000000000002</v>
      </c>
    </row>
    <row r="107" spans="1:19" ht="50.1" customHeight="1" x14ac:dyDescent="0.25">
      <c r="A107" s="66"/>
      <c r="B107" s="65"/>
      <c r="C107" s="75"/>
      <c r="D107" s="69"/>
      <c r="E107" s="88"/>
      <c r="F107" s="8" t="s">
        <v>29</v>
      </c>
      <c r="G107" s="31">
        <v>20</v>
      </c>
      <c r="H107" s="31">
        <v>19</v>
      </c>
      <c r="I107" s="31">
        <v>27</v>
      </c>
      <c r="J107" s="31"/>
      <c r="K107" s="31"/>
      <c r="L107" s="31"/>
      <c r="M107" s="40"/>
      <c r="N107" s="40"/>
      <c r="O107" s="40"/>
      <c r="P107" s="40"/>
      <c r="Q107" s="40"/>
      <c r="R107" s="40"/>
      <c r="S107" s="71"/>
    </row>
    <row r="108" spans="1:19" ht="50.1" customHeight="1" x14ac:dyDescent="0.25">
      <c r="A108" s="66"/>
      <c r="B108" s="65"/>
      <c r="C108" s="75" t="s">
        <v>66</v>
      </c>
      <c r="D108" s="69" t="s">
        <v>81</v>
      </c>
      <c r="E108" s="82" t="s">
        <v>67</v>
      </c>
      <c r="F108" s="8" t="s">
        <v>28</v>
      </c>
      <c r="G108" s="33">
        <v>10</v>
      </c>
      <c r="H108" s="33">
        <v>10</v>
      </c>
      <c r="I108" s="33">
        <v>10</v>
      </c>
      <c r="J108" s="33">
        <v>10</v>
      </c>
      <c r="K108" s="33">
        <v>10</v>
      </c>
      <c r="L108" s="33">
        <v>10</v>
      </c>
      <c r="M108" s="33">
        <v>10</v>
      </c>
      <c r="N108" s="33">
        <v>10</v>
      </c>
      <c r="O108" s="33">
        <v>10</v>
      </c>
      <c r="P108" s="33">
        <v>10</v>
      </c>
      <c r="Q108" s="33">
        <v>10</v>
      </c>
      <c r="R108" s="33">
        <v>10</v>
      </c>
      <c r="S108" s="71">
        <f>SUM(G109:R109)/SUM(G108:R108)</f>
        <v>0.26666666666666666</v>
      </c>
    </row>
    <row r="109" spans="1:19" ht="50.1" customHeight="1" x14ac:dyDescent="0.25">
      <c r="A109" s="66"/>
      <c r="B109" s="65"/>
      <c r="C109" s="75"/>
      <c r="D109" s="69"/>
      <c r="E109" s="82"/>
      <c r="F109" s="8" t="s">
        <v>29</v>
      </c>
      <c r="G109" s="31">
        <v>9</v>
      </c>
      <c r="H109" s="31">
        <v>9</v>
      </c>
      <c r="I109" s="31">
        <v>14</v>
      </c>
      <c r="J109" s="42"/>
      <c r="K109" s="31"/>
      <c r="L109" s="31"/>
      <c r="M109" s="35"/>
      <c r="N109" s="35"/>
      <c r="O109" s="35"/>
      <c r="P109" s="35"/>
      <c r="Q109" s="35"/>
      <c r="R109" s="35"/>
      <c r="S109" s="71"/>
    </row>
    <row r="110" spans="1:19" ht="50.1" customHeight="1" x14ac:dyDescent="0.25">
      <c r="A110" s="66"/>
      <c r="B110" s="65"/>
      <c r="C110" s="75" t="s">
        <v>68</v>
      </c>
      <c r="D110" s="69" t="s">
        <v>82</v>
      </c>
      <c r="E110" s="82" t="s">
        <v>69</v>
      </c>
      <c r="F110" s="8" t="s">
        <v>28</v>
      </c>
      <c r="G110" s="33">
        <v>10</v>
      </c>
      <c r="H110" s="33">
        <v>10</v>
      </c>
      <c r="I110" s="33">
        <v>10</v>
      </c>
      <c r="J110" s="33">
        <v>10</v>
      </c>
      <c r="K110" s="33">
        <v>10</v>
      </c>
      <c r="L110" s="33">
        <v>10</v>
      </c>
      <c r="M110" s="33">
        <v>10</v>
      </c>
      <c r="N110" s="33">
        <v>10</v>
      </c>
      <c r="O110" s="33">
        <v>10</v>
      </c>
      <c r="P110" s="33">
        <v>10</v>
      </c>
      <c r="Q110" s="33">
        <v>10</v>
      </c>
      <c r="R110" s="33">
        <v>10</v>
      </c>
      <c r="S110" s="71">
        <f>SUM(G111:R111)/SUM(G110:R110)</f>
        <v>0.32500000000000001</v>
      </c>
    </row>
    <row r="111" spans="1:19" ht="50.1" customHeight="1" x14ac:dyDescent="0.25">
      <c r="A111" s="66"/>
      <c r="B111" s="65"/>
      <c r="C111" s="75"/>
      <c r="D111" s="69"/>
      <c r="E111" s="82"/>
      <c r="F111" s="8" t="s">
        <v>29</v>
      </c>
      <c r="G111" s="31">
        <v>14</v>
      </c>
      <c r="H111" s="31">
        <v>11</v>
      </c>
      <c r="I111" s="31">
        <v>14</v>
      </c>
      <c r="J111" s="42"/>
      <c r="K111" s="31"/>
      <c r="L111" s="31"/>
      <c r="M111" s="35"/>
      <c r="N111" s="35"/>
      <c r="O111" s="35"/>
      <c r="P111" s="35"/>
      <c r="Q111" s="35"/>
      <c r="R111" s="35"/>
      <c r="S111" s="71"/>
    </row>
    <row r="112" spans="1:19" ht="50.1" customHeight="1" x14ac:dyDescent="0.25">
      <c r="A112" s="66"/>
      <c r="B112" s="65"/>
      <c r="C112" s="75" t="s">
        <v>70</v>
      </c>
      <c r="D112" s="69" t="s">
        <v>83</v>
      </c>
      <c r="E112" s="82" t="s">
        <v>23</v>
      </c>
      <c r="F112" s="9" t="s">
        <v>28</v>
      </c>
      <c r="G112" s="33">
        <v>10</v>
      </c>
      <c r="H112" s="33">
        <v>10</v>
      </c>
      <c r="I112" s="33">
        <v>10</v>
      </c>
      <c r="J112" s="33">
        <v>10</v>
      </c>
      <c r="K112" s="33">
        <v>10</v>
      </c>
      <c r="L112" s="33">
        <v>10</v>
      </c>
      <c r="M112" s="33">
        <v>10</v>
      </c>
      <c r="N112" s="33">
        <v>10</v>
      </c>
      <c r="O112" s="33">
        <v>10</v>
      </c>
      <c r="P112" s="33">
        <v>10</v>
      </c>
      <c r="Q112" s="33">
        <v>10</v>
      </c>
      <c r="R112" s="33">
        <v>10</v>
      </c>
      <c r="S112" s="87">
        <f>SUM(G113:R113)/SUM(G112:R112)</f>
        <v>0.23333333333333334</v>
      </c>
    </row>
    <row r="113" spans="1:19" ht="50.1" customHeight="1" x14ac:dyDescent="0.25">
      <c r="A113" s="66"/>
      <c r="B113" s="65"/>
      <c r="C113" s="75"/>
      <c r="D113" s="69"/>
      <c r="E113" s="82"/>
      <c r="F113" s="9" t="s">
        <v>29</v>
      </c>
      <c r="G113" s="31">
        <v>10</v>
      </c>
      <c r="H113" s="31">
        <v>10</v>
      </c>
      <c r="I113" s="31">
        <v>8</v>
      </c>
      <c r="J113" s="31"/>
      <c r="K113" s="31"/>
      <c r="L113" s="31"/>
      <c r="M113" s="35"/>
      <c r="N113" s="35"/>
      <c r="O113" s="35"/>
      <c r="P113" s="35"/>
      <c r="Q113" s="35"/>
      <c r="R113" s="35"/>
      <c r="S113" s="87"/>
    </row>
    <row r="114" spans="1:19" ht="50.1" customHeight="1" x14ac:dyDescent="0.25">
      <c r="A114" s="66"/>
      <c r="B114" s="65"/>
      <c r="C114" s="75" t="s">
        <v>71</v>
      </c>
      <c r="D114" s="69" t="s">
        <v>84</v>
      </c>
      <c r="E114" s="82" t="s">
        <v>23</v>
      </c>
      <c r="F114" s="9" t="s">
        <v>28</v>
      </c>
      <c r="G114" s="33">
        <v>5</v>
      </c>
      <c r="H114" s="33">
        <v>5</v>
      </c>
      <c r="I114" s="33">
        <v>5</v>
      </c>
      <c r="J114" s="33">
        <v>5</v>
      </c>
      <c r="K114" s="33">
        <v>5</v>
      </c>
      <c r="L114" s="33">
        <v>5</v>
      </c>
      <c r="M114" s="33">
        <v>5</v>
      </c>
      <c r="N114" s="33">
        <v>5</v>
      </c>
      <c r="O114" s="33">
        <v>5</v>
      </c>
      <c r="P114" s="33">
        <v>5</v>
      </c>
      <c r="Q114" s="33">
        <v>5</v>
      </c>
      <c r="R114" s="33">
        <v>5</v>
      </c>
      <c r="S114" s="87">
        <f>SUM(G115:R115)/SUM(G114:R114)</f>
        <v>0.25</v>
      </c>
    </row>
    <row r="115" spans="1:19" ht="50.1" customHeight="1" x14ac:dyDescent="0.25">
      <c r="A115" s="66"/>
      <c r="B115" s="65"/>
      <c r="C115" s="75"/>
      <c r="D115" s="69"/>
      <c r="E115" s="82"/>
      <c r="F115" s="9" t="s">
        <v>29</v>
      </c>
      <c r="G115" s="31">
        <v>5</v>
      </c>
      <c r="H115" s="31">
        <v>5</v>
      </c>
      <c r="I115" s="31">
        <v>5</v>
      </c>
      <c r="J115" s="31"/>
      <c r="K115" s="31"/>
      <c r="L115" s="31"/>
      <c r="M115" s="35"/>
      <c r="N115" s="35"/>
      <c r="O115" s="35"/>
      <c r="P115" s="35"/>
      <c r="Q115" s="35"/>
      <c r="R115" s="35"/>
      <c r="S115" s="87"/>
    </row>
    <row r="116" spans="1:19" ht="50.1" customHeight="1" x14ac:dyDescent="0.25">
      <c r="A116" s="66"/>
      <c r="B116" s="65"/>
      <c r="C116" s="75" t="s">
        <v>177</v>
      </c>
      <c r="D116" s="69" t="s">
        <v>85</v>
      </c>
      <c r="E116" s="82" t="s">
        <v>23</v>
      </c>
      <c r="F116" s="9" t="s">
        <v>28</v>
      </c>
      <c r="G116" s="33">
        <v>20</v>
      </c>
      <c r="H116" s="33">
        <v>20</v>
      </c>
      <c r="I116" s="33">
        <v>20</v>
      </c>
      <c r="J116" s="33">
        <v>20</v>
      </c>
      <c r="K116" s="33">
        <v>20</v>
      </c>
      <c r="L116" s="33">
        <v>20</v>
      </c>
      <c r="M116" s="33">
        <v>20</v>
      </c>
      <c r="N116" s="33">
        <v>20</v>
      </c>
      <c r="O116" s="33">
        <v>20</v>
      </c>
      <c r="P116" s="33">
        <v>20</v>
      </c>
      <c r="Q116" s="33">
        <v>20</v>
      </c>
      <c r="R116" s="33">
        <v>20</v>
      </c>
      <c r="S116" s="87">
        <f>SUM(G117:R117)/SUM(G116:R116)</f>
        <v>0.25</v>
      </c>
    </row>
    <row r="117" spans="1:19" ht="50.1" customHeight="1" x14ac:dyDescent="0.25">
      <c r="A117" s="66"/>
      <c r="B117" s="65"/>
      <c r="C117" s="75"/>
      <c r="D117" s="69"/>
      <c r="E117" s="82"/>
      <c r="F117" s="9" t="s">
        <v>29</v>
      </c>
      <c r="G117" s="31">
        <v>19</v>
      </c>
      <c r="H117" s="31">
        <v>20</v>
      </c>
      <c r="I117" s="31">
        <v>21</v>
      </c>
      <c r="J117" s="31"/>
      <c r="K117" s="31"/>
      <c r="L117" s="31"/>
      <c r="M117" s="35"/>
      <c r="N117" s="35"/>
      <c r="O117" s="35"/>
      <c r="P117" s="35"/>
      <c r="Q117" s="35"/>
      <c r="R117" s="35"/>
      <c r="S117" s="87"/>
    </row>
    <row r="118" spans="1:19" ht="50.1" customHeight="1" x14ac:dyDescent="0.25">
      <c r="A118" s="66"/>
      <c r="B118" s="65"/>
      <c r="C118" s="75" t="s">
        <v>178</v>
      </c>
      <c r="D118" s="69" t="s">
        <v>86</v>
      </c>
      <c r="E118" s="82" t="s">
        <v>23</v>
      </c>
      <c r="F118" s="9" t="s">
        <v>28</v>
      </c>
      <c r="G118" s="33">
        <v>20</v>
      </c>
      <c r="H118" s="33">
        <v>20</v>
      </c>
      <c r="I118" s="33">
        <v>20</v>
      </c>
      <c r="J118" s="33">
        <v>20</v>
      </c>
      <c r="K118" s="33">
        <v>20</v>
      </c>
      <c r="L118" s="33">
        <v>20</v>
      </c>
      <c r="M118" s="33">
        <v>20</v>
      </c>
      <c r="N118" s="33">
        <v>20</v>
      </c>
      <c r="O118" s="33">
        <v>20</v>
      </c>
      <c r="P118" s="33">
        <v>20</v>
      </c>
      <c r="Q118" s="33">
        <v>20</v>
      </c>
      <c r="R118" s="33">
        <v>20</v>
      </c>
      <c r="S118" s="87">
        <f>SUM(G119:R119)/SUM(G118:R118)</f>
        <v>0.26250000000000001</v>
      </c>
    </row>
    <row r="119" spans="1:19" ht="50.1" customHeight="1" x14ac:dyDescent="0.25">
      <c r="A119" s="66"/>
      <c r="B119" s="65"/>
      <c r="C119" s="75"/>
      <c r="D119" s="69"/>
      <c r="E119" s="82"/>
      <c r="F119" s="9" t="s">
        <v>29</v>
      </c>
      <c r="G119" s="31">
        <v>21</v>
      </c>
      <c r="H119" s="31">
        <v>19</v>
      </c>
      <c r="I119" s="31">
        <v>23</v>
      </c>
      <c r="J119" s="31"/>
      <c r="K119" s="31"/>
      <c r="L119" s="31"/>
      <c r="M119" s="35"/>
      <c r="N119" s="35"/>
      <c r="O119" s="35"/>
      <c r="P119" s="35"/>
      <c r="Q119" s="35"/>
      <c r="R119" s="35"/>
      <c r="S119" s="87"/>
    </row>
    <row r="120" spans="1:19" ht="50.1" customHeight="1" x14ac:dyDescent="0.25">
      <c r="A120" s="66"/>
      <c r="B120" s="65"/>
      <c r="C120" s="75" t="s">
        <v>176</v>
      </c>
      <c r="D120" s="69" t="s">
        <v>87</v>
      </c>
      <c r="E120" s="82" t="s">
        <v>23</v>
      </c>
      <c r="F120" s="9" t="s">
        <v>28</v>
      </c>
      <c r="G120" s="33">
        <v>15</v>
      </c>
      <c r="H120" s="33">
        <v>15</v>
      </c>
      <c r="I120" s="33">
        <v>15</v>
      </c>
      <c r="J120" s="33">
        <v>15</v>
      </c>
      <c r="K120" s="33">
        <v>15</v>
      </c>
      <c r="L120" s="33">
        <v>15</v>
      </c>
      <c r="M120" s="33">
        <v>15</v>
      </c>
      <c r="N120" s="33">
        <v>15</v>
      </c>
      <c r="O120" s="33">
        <v>15</v>
      </c>
      <c r="P120" s="33">
        <v>15</v>
      </c>
      <c r="Q120" s="33">
        <v>15</v>
      </c>
      <c r="R120" s="33">
        <v>15</v>
      </c>
      <c r="S120" s="87">
        <f>SUM(G121:R121)/SUM(G120:R120)</f>
        <v>0.19444444444444445</v>
      </c>
    </row>
    <row r="121" spans="1:19" ht="50.1" customHeight="1" x14ac:dyDescent="0.25">
      <c r="A121" s="66"/>
      <c r="B121" s="65"/>
      <c r="C121" s="75"/>
      <c r="D121" s="69"/>
      <c r="E121" s="82"/>
      <c r="F121" s="9" t="s">
        <v>29</v>
      </c>
      <c r="G121" s="31">
        <v>6</v>
      </c>
      <c r="H121" s="31">
        <v>16</v>
      </c>
      <c r="I121" s="31">
        <v>13</v>
      </c>
      <c r="J121" s="31"/>
      <c r="K121" s="31"/>
      <c r="L121" s="31"/>
      <c r="M121" s="35"/>
      <c r="N121" s="35"/>
      <c r="O121" s="35"/>
      <c r="P121" s="35"/>
      <c r="Q121" s="35"/>
      <c r="R121" s="35"/>
      <c r="S121" s="87"/>
    </row>
    <row r="122" spans="1:19" ht="50.1" customHeight="1" x14ac:dyDescent="0.25">
      <c r="A122" s="66"/>
      <c r="B122" s="65"/>
      <c r="C122" s="75" t="s">
        <v>72</v>
      </c>
      <c r="D122" s="69" t="s">
        <v>88</v>
      </c>
      <c r="E122" s="82" t="s">
        <v>23</v>
      </c>
      <c r="F122" s="9" t="s">
        <v>28</v>
      </c>
      <c r="G122" s="33">
        <v>3</v>
      </c>
      <c r="H122" s="33">
        <v>3</v>
      </c>
      <c r="I122" s="33">
        <v>3</v>
      </c>
      <c r="J122" s="33">
        <v>3</v>
      </c>
      <c r="K122" s="33">
        <v>3</v>
      </c>
      <c r="L122" s="33">
        <v>3</v>
      </c>
      <c r="M122" s="33">
        <v>3</v>
      </c>
      <c r="N122" s="33">
        <v>3</v>
      </c>
      <c r="O122" s="33">
        <v>3</v>
      </c>
      <c r="P122" s="33">
        <v>3</v>
      </c>
      <c r="Q122" s="33">
        <v>3</v>
      </c>
      <c r="R122" s="33">
        <v>3</v>
      </c>
      <c r="S122" s="87">
        <f>SUM(G123:R123)/SUM(G122:R122)</f>
        <v>0.27777777777777779</v>
      </c>
    </row>
    <row r="123" spans="1:19" ht="50.1" customHeight="1" x14ac:dyDescent="0.25">
      <c r="A123" s="66"/>
      <c r="B123" s="65"/>
      <c r="C123" s="75"/>
      <c r="D123" s="69"/>
      <c r="E123" s="82"/>
      <c r="F123" s="9" t="s">
        <v>29</v>
      </c>
      <c r="G123" s="31">
        <v>1</v>
      </c>
      <c r="H123" s="31">
        <v>5</v>
      </c>
      <c r="I123" s="31">
        <v>4</v>
      </c>
      <c r="J123" s="31"/>
      <c r="K123" s="31"/>
      <c r="L123" s="31"/>
      <c r="M123" s="31"/>
      <c r="N123" s="35"/>
      <c r="O123" s="35"/>
      <c r="P123" s="35"/>
      <c r="Q123" s="35"/>
      <c r="R123" s="35"/>
      <c r="S123" s="87"/>
    </row>
    <row r="124" spans="1:19" ht="50.1" customHeight="1" x14ac:dyDescent="0.25">
      <c r="A124" s="66"/>
      <c r="B124" s="65"/>
      <c r="C124" s="89" t="s">
        <v>73</v>
      </c>
      <c r="D124" s="69" t="s">
        <v>89</v>
      </c>
      <c r="E124" s="82" t="s">
        <v>74</v>
      </c>
      <c r="F124" s="9" t="s">
        <v>28</v>
      </c>
      <c r="G124" s="33">
        <v>31</v>
      </c>
      <c r="H124" s="33">
        <v>28</v>
      </c>
      <c r="I124" s="33">
        <v>31</v>
      </c>
      <c r="J124" s="33">
        <v>30</v>
      </c>
      <c r="K124" s="33">
        <v>31</v>
      </c>
      <c r="L124" s="33">
        <v>30</v>
      </c>
      <c r="M124" s="33">
        <v>31</v>
      </c>
      <c r="N124" s="33">
        <v>31</v>
      </c>
      <c r="O124" s="33">
        <v>30</v>
      </c>
      <c r="P124" s="33">
        <v>31</v>
      </c>
      <c r="Q124" s="33">
        <v>30</v>
      </c>
      <c r="R124" s="33">
        <v>31</v>
      </c>
      <c r="S124" s="87">
        <f>SUM(G125:R125)/SUM(G124:R124)</f>
        <v>0.24657534246575341</v>
      </c>
    </row>
    <row r="125" spans="1:19" ht="50.1" customHeight="1" x14ac:dyDescent="0.25">
      <c r="A125" s="66"/>
      <c r="B125" s="65"/>
      <c r="C125" s="89"/>
      <c r="D125" s="69"/>
      <c r="E125" s="82"/>
      <c r="F125" s="9" t="s">
        <v>29</v>
      </c>
      <c r="G125" s="31">
        <v>31</v>
      </c>
      <c r="H125" s="31">
        <v>28</v>
      </c>
      <c r="I125" s="31">
        <v>31</v>
      </c>
      <c r="J125" s="31"/>
      <c r="K125" s="31"/>
      <c r="L125" s="31"/>
      <c r="M125" s="35"/>
      <c r="N125" s="35"/>
      <c r="O125" s="35"/>
      <c r="P125" s="35"/>
      <c r="Q125" s="35"/>
      <c r="R125" s="35"/>
      <c r="S125" s="87"/>
    </row>
    <row r="126" spans="1:19" ht="18" customHeight="1" x14ac:dyDescent="0.3">
      <c r="A126" s="2"/>
      <c r="B126" s="1"/>
      <c r="C126" s="6"/>
      <c r="D126" s="14"/>
      <c r="E126" s="29"/>
      <c r="F126" s="1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"/>
    </row>
    <row r="127" spans="1:19" ht="18" customHeight="1" x14ac:dyDescent="0.3">
      <c r="A127" s="55"/>
      <c r="B127" s="55"/>
      <c r="C127" s="56"/>
      <c r="E127" s="57"/>
      <c r="F127" s="56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19"/>
    </row>
    <row r="128" spans="1:19" ht="34.5" customHeight="1" x14ac:dyDescent="0.3">
      <c r="A128" s="55"/>
      <c r="B128" s="55"/>
      <c r="C128" s="56"/>
      <c r="E128" s="57"/>
      <c r="F128" s="56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19"/>
    </row>
    <row r="129" spans="1:19" ht="34.5" customHeight="1" x14ac:dyDescent="0.3">
      <c r="A129" s="55"/>
      <c r="B129" s="55"/>
      <c r="C129" s="56"/>
      <c r="E129" s="57"/>
      <c r="F129" s="56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19"/>
    </row>
    <row r="130" spans="1:19" ht="29.25" customHeight="1" x14ac:dyDescent="0.3">
      <c r="A130" s="55"/>
      <c r="B130" s="55"/>
      <c r="C130" s="56"/>
      <c r="E130" s="57"/>
      <c r="F130" s="56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19"/>
    </row>
    <row r="131" spans="1:19" ht="29.25" customHeight="1" x14ac:dyDescent="0.25">
      <c r="A131" s="58"/>
      <c r="B131" s="59"/>
      <c r="C131" s="60"/>
      <c r="D131" s="14"/>
      <c r="E131" s="61"/>
      <c r="F131" s="62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63"/>
    </row>
    <row r="132" spans="1:19" ht="29.25" customHeight="1" x14ac:dyDescent="0.3">
      <c r="A132" s="55"/>
      <c r="B132" s="55"/>
      <c r="C132" s="56"/>
      <c r="E132" s="57"/>
      <c r="F132" s="56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19"/>
    </row>
    <row r="133" spans="1:19" ht="29.25" customHeight="1" x14ac:dyDescent="0.3">
      <c r="A133" s="55"/>
      <c r="B133" s="55"/>
      <c r="C133" s="56"/>
      <c r="E133" s="57"/>
      <c r="F133" s="56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19"/>
    </row>
    <row r="134" spans="1:19" ht="41.25" customHeight="1" x14ac:dyDescent="0.3">
      <c r="A134" s="55"/>
      <c r="B134" s="55"/>
      <c r="C134" s="56"/>
      <c r="E134" s="57"/>
      <c r="F134" s="56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19"/>
    </row>
    <row r="135" spans="1:19" ht="41.25" customHeight="1" x14ac:dyDescent="0.3">
      <c r="A135" s="55"/>
      <c r="B135" s="55"/>
      <c r="C135" s="56"/>
      <c r="E135" s="57"/>
      <c r="F135" s="56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19"/>
    </row>
    <row r="136" spans="1:19" ht="41.25" customHeight="1" x14ac:dyDescent="0.3">
      <c r="A136" s="55"/>
      <c r="B136" s="55"/>
      <c r="C136" s="56"/>
      <c r="E136" s="57"/>
      <c r="F136" s="56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19"/>
    </row>
    <row r="137" spans="1:19" ht="41.25" customHeight="1" x14ac:dyDescent="0.3"/>
    <row r="138" spans="1:19" ht="41.25" customHeight="1" x14ac:dyDescent="0.3"/>
    <row r="139" spans="1:19" ht="41.25" customHeight="1" x14ac:dyDescent="0.3"/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s="3" customFormat="1" ht="29.25" customHeight="1" x14ac:dyDescent="0.3">
      <c r="A148"/>
      <c r="B148"/>
      <c r="C148" s="7"/>
      <c r="D148" s="15"/>
      <c r="E148" s="30"/>
      <c r="F148" s="7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4"/>
    </row>
    <row r="149" spans="1:19" s="3" customFormat="1" ht="29.25" customHeight="1" x14ac:dyDescent="0.3">
      <c r="A149"/>
      <c r="B149"/>
      <c r="C149" s="7"/>
      <c r="D149" s="15"/>
      <c r="E149" s="30"/>
      <c r="F149" s="7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4"/>
    </row>
    <row r="150" spans="1:19" s="3" customFormat="1" ht="29.25" customHeight="1" x14ac:dyDescent="0.3">
      <c r="A150"/>
      <c r="B150"/>
      <c r="C150" s="7"/>
      <c r="D150" s="15"/>
      <c r="E150" s="30"/>
      <c r="F150" s="7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4"/>
    </row>
    <row r="151" spans="1:19" s="3" customFormat="1" ht="29.25" customHeight="1" x14ac:dyDescent="0.3">
      <c r="A151"/>
      <c r="B151"/>
      <c r="C151" s="7"/>
      <c r="D151" s="15"/>
      <c r="E151" s="30"/>
      <c r="F151" s="7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4"/>
    </row>
    <row r="152" spans="1:19" s="3" customFormat="1" ht="29.25" customHeight="1" x14ac:dyDescent="0.3">
      <c r="A152"/>
      <c r="B152"/>
      <c r="C152" s="7"/>
      <c r="D152" s="15"/>
      <c r="E152" s="30"/>
      <c r="F152" s="7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4"/>
    </row>
    <row r="153" spans="1:19" s="3" customFormat="1" ht="29.25" customHeight="1" x14ac:dyDescent="0.3">
      <c r="A153"/>
      <c r="B153"/>
      <c r="C153" s="7"/>
      <c r="D153" s="15"/>
      <c r="E153" s="30"/>
      <c r="F153" s="7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4"/>
    </row>
    <row r="154" spans="1:19" s="3" customFormat="1" ht="29.25" customHeight="1" x14ac:dyDescent="0.3">
      <c r="A154"/>
      <c r="B154"/>
      <c r="C154" s="7"/>
      <c r="D154" s="15"/>
      <c r="E154" s="30"/>
      <c r="F154" s="7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4"/>
    </row>
    <row r="155" spans="1:19" s="3" customFormat="1" ht="29.25" customHeight="1" x14ac:dyDescent="0.3">
      <c r="A155"/>
      <c r="B155"/>
      <c r="C155" s="7"/>
      <c r="D155" s="15"/>
      <c r="E155" s="30"/>
      <c r="F155" s="7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4"/>
    </row>
    <row r="156" spans="1:19" s="3" customFormat="1" ht="29.25" customHeight="1" x14ac:dyDescent="0.3">
      <c r="A156"/>
      <c r="B156"/>
      <c r="C156" s="7"/>
      <c r="D156" s="15"/>
      <c r="E156" s="30"/>
      <c r="F156" s="7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4"/>
    </row>
    <row r="157" spans="1:19" s="3" customFormat="1" ht="29.25" customHeight="1" x14ac:dyDescent="0.3">
      <c r="A157"/>
      <c r="B157"/>
      <c r="C157" s="7"/>
      <c r="D157" s="15"/>
      <c r="E157" s="30"/>
      <c r="F157" s="7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4"/>
    </row>
    <row r="158" spans="1:19" s="3" customFormat="1" ht="29.25" customHeight="1" x14ac:dyDescent="0.3">
      <c r="A158"/>
      <c r="B158"/>
      <c r="C158" s="7"/>
      <c r="D158" s="15"/>
      <c r="E158" s="30"/>
      <c r="F158" s="7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4"/>
    </row>
    <row r="159" spans="1:19" s="3" customFormat="1" ht="29.25" customHeight="1" x14ac:dyDescent="0.3">
      <c r="A159"/>
      <c r="B159"/>
      <c r="C159" s="7"/>
      <c r="D159" s="15"/>
      <c r="E159" s="30"/>
      <c r="F159" s="7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4"/>
    </row>
    <row r="160" spans="1:19" s="3" customFormat="1" ht="29.25" customHeight="1" x14ac:dyDescent="0.3">
      <c r="A160"/>
      <c r="B160"/>
      <c r="C160" s="7"/>
      <c r="D160" s="15"/>
      <c r="E160" s="30"/>
      <c r="F160" s="7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4"/>
    </row>
    <row r="161" spans="1:19" s="3" customFormat="1" ht="29.25" customHeight="1" x14ac:dyDescent="0.3">
      <c r="A161"/>
      <c r="B161"/>
      <c r="C161" s="7"/>
      <c r="D161" s="15"/>
      <c r="E161" s="30"/>
      <c r="F161" s="7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4"/>
    </row>
    <row r="162" spans="1:19" s="3" customFormat="1" ht="29.25" customHeight="1" x14ac:dyDescent="0.3">
      <c r="A162"/>
      <c r="B162"/>
      <c r="C162" s="7"/>
      <c r="D162" s="15"/>
      <c r="E162" s="30"/>
      <c r="F162" s="7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4"/>
    </row>
    <row r="163" spans="1:19" s="3" customFormat="1" ht="29.25" customHeight="1" x14ac:dyDescent="0.3">
      <c r="A163"/>
      <c r="B163"/>
      <c r="C163" s="7"/>
      <c r="D163" s="15"/>
      <c r="E163" s="30"/>
      <c r="F163" s="7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4"/>
    </row>
    <row r="164" spans="1:19" s="3" customFormat="1" ht="29.25" customHeight="1" x14ac:dyDescent="0.3">
      <c r="A164"/>
      <c r="B164"/>
      <c r="C164" s="7"/>
      <c r="D164" s="15"/>
      <c r="E164" s="30"/>
      <c r="F164" s="7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4"/>
    </row>
    <row r="165" spans="1:19" s="3" customFormat="1" ht="29.25" customHeight="1" x14ac:dyDescent="0.3">
      <c r="A165"/>
      <c r="B165"/>
      <c r="C165" s="7"/>
      <c r="D165" s="15"/>
      <c r="E165" s="30"/>
      <c r="F165" s="7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4"/>
    </row>
    <row r="166" spans="1:19" s="3" customFormat="1" ht="29.25" customHeight="1" x14ac:dyDescent="0.3">
      <c r="A166"/>
      <c r="B166"/>
      <c r="C166" s="7"/>
      <c r="D166" s="15"/>
      <c r="E166" s="30"/>
      <c r="F166" s="7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4"/>
    </row>
    <row r="167" spans="1:19" s="3" customFormat="1" ht="29.25" customHeight="1" x14ac:dyDescent="0.3">
      <c r="A167"/>
      <c r="B167"/>
      <c r="C167" s="7"/>
      <c r="D167" s="15"/>
      <c r="E167" s="30"/>
      <c r="F167" s="7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4"/>
    </row>
    <row r="168" spans="1:19" s="3" customFormat="1" ht="29.25" customHeight="1" x14ac:dyDescent="0.3">
      <c r="A168"/>
      <c r="B168"/>
      <c r="C168" s="7"/>
      <c r="D168" s="15"/>
      <c r="E168" s="30"/>
      <c r="F168" s="7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4"/>
    </row>
    <row r="169" spans="1:19" s="3" customFormat="1" ht="29.25" customHeight="1" x14ac:dyDescent="0.3">
      <c r="A169"/>
      <c r="B169"/>
      <c r="C169" s="7"/>
      <c r="D169" s="15"/>
      <c r="E169" s="30"/>
      <c r="F169" s="7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4"/>
    </row>
    <row r="170" spans="1:19" s="3" customFormat="1" ht="29.25" customHeight="1" x14ac:dyDescent="0.3">
      <c r="A170"/>
      <c r="B170"/>
      <c r="C170" s="7"/>
      <c r="D170" s="15"/>
      <c r="E170" s="30"/>
      <c r="F170" s="7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4"/>
    </row>
    <row r="171" spans="1:19" s="3" customFormat="1" ht="29.25" customHeight="1" x14ac:dyDescent="0.3">
      <c r="A171"/>
      <c r="B171"/>
      <c r="C171" s="7"/>
      <c r="D171" s="15"/>
      <c r="E171" s="30"/>
      <c r="F171" s="7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4"/>
    </row>
    <row r="172" spans="1:19" s="3" customFormat="1" ht="29.25" customHeight="1" x14ac:dyDescent="0.3">
      <c r="A172"/>
      <c r="B172"/>
      <c r="C172" s="7"/>
      <c r="D172" s="15"/>
      <c r="E172" s="30"/>
      <c r="F172" s="7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4"/>
    </row>
    <row r="173" spans="1:19" s="3" customFormat="1" ht="29.25" customHeight="1" x14ac:dyDescent="0.3">
      <c r="A173"/>
      <c r="B173"/>
      <c r="C173" s="7"/>
      <c r="D173" s="15"/>
      <c r="E173" s="30"/>
      <c r="F173" s="7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4"/>
    </row>
    <row r="174" spans="1:19" s="3" customFormat="1" ht="29.25" customHeight="1" x14ac:dyDescent="0.3">
      <c r="A174"/>
      <c r="B174"/>
      <c r="C174" s="7"/>
      <c r="D174" s="15"/>
      <c r="E174" s="30"/>
      <c r="F174" s="7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4"/>
    </row>
    <row r="175" spans="1:19" s="3" customFormat="1" ht="29.25" customHeight="1" x14ac:dyDescent="0.3">
      <c r="A175"/>
      <c r="B175"/>
      <c r="C175" s="7"/>
      <c r="D175" s="15"/>
      <c r="E175" s="30"/>
      <c r="F175" s="7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4"/>
    </row>
    <row r="176" spans="1:19" s="3" customFormat="1" ht="29.25" customHeight="1" x14ac:dyDescent="0.3">
      <c r="A176"/>
      <c r="B176"/>
      <c r="C176" s="7"/>
      <c r="D176" s="15"/>
      <c r="E176" s="30"/>
      <c r="F176" s="7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4"/>
    </row>
    <row r="177" spans="1:19" s="3" customFormat="1" ht="29.25" customHeight="1" x14ac:dyDescent="0.3">
      <c r="A177"/>
      <c r="B177"/>
      <c r="C177" s="7"/>
      <c r="D177" s="15"/>
      <c r="E177" s="30"/>
      <c r="F177" s="7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4"/>
    </row>
    <row r="178" spans="1:19" ht="15" customHeight="1" x14ac:dyDescent="0.3"/>
    <row r="179" spans="1:19" ht="15" customHeight="1" x14ac:dyDescent="0.3"/>
    <row r="180" spans="1:19" ht="15" customHeight="1" x14ac:dyDescent="0.3"/>
    <row r="181" spans="1:19" ht="15" customHeight="1" x14ac:dyDescent="0.3"/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.75" customHeight="1" x14ac:dyDescent="0.3"/>
  </sheetData>
  <mergeCells count="259">
    <mergeCell ref="C34:C35"/>
    <mergeCell ref="C26:C27"/>
    <mergeCell ref="C28:C29"/>
    <mergeCell ref="E58:E59"/>
    <mergeCell ref="D38:D39"/>
    <mergeCell ref="A30:A43"/>
    <mergeCell ref="S32:S33"/>
    <mergeCell ref="D30:D31"/>
    <mergeCell ref="E32:E33"/>
    <mergeCell ref="A6:S6"/>
    <mergeCell ref="E22:E23"/>
    <mergeCell ref="E24:E25"/>
    <mergeCell ref="E26:E27"/>
    <mergeCell ref="E28:E29"/>
    <mergeCell ref="S22:S23"/>
    <mergeCell ref="S24:S25"/>
    <mergeCell ref="S26:S27"/>
    <mergeCell ref="S28:S29"/>
    <mergeCell ref="C22:C23"/>
    <mergeCell ref="C30:C31"/>
    <mergeCell ref="C32:C33"/>
    <mergeCell ref="S96:S97"/>
    <mergeCell ref="S82:S83"/>
    <mergeCell ref="E88:E89"/>
    <mergeCell ref="E84:E85"/>
    <mergeCell ref="D94:D95"/>
    <mergeCell ref="S98:S99"/>
    <mergeCell ref="C16:C17"/>
    <mergeCell ref="S42:S43"/>
    <mergeCell ref="S52:S53"/>
    <mergeCell ref="C42:C43"/>
    <mergeCell ref="E42:E43"/>
    <mergeCell ref="C52:C53"/>
    <mergeCell ref="D52:D53"/>
    <mergeCell ref="E52:E53"/>
    <mergeCell ref="C24:C25"/>
    <mergeCell ref="E34:E35"/>
    <mergeCell ref="C38:C39"/>
    <mergeCell ref="C36:C37"/>
    <mergeCell ref="E50:E51"/>
    <mergeCell ref="S50:S51"/>
    <mergeCell ref="D46:D47"/>
    <mergeCell ref="E96:E97"/>
    <mergeCell ref="S86:S87"/>
    <mergeCell ref="S90:S91"/>
    <mergeCell ref="E120:E121"/>
    <mergeCell ref="E122:E123"/>
    <mergeCell ref="E124:E125"/>
    <mergeCell ref="E44:E45"/>
    <mergeCell ref="S48:S49"/>
    <mergeCell ref="D44:D45"/>
    <mergeCell ref="S120:S121"/>
    <mergeCell ref="S122:S123"/>
    <mergeCell ref="E46:E47"/>
    <mergeCell ref="S124:S125"/>
    <mergeCell ref="S44:S45"/>
    <mergeCell ref="S46:S47"/>
    <mergeCell ref="E48:E49"/>
    <mergeCell ref="E104:E105"/>
    <mergeCell ref="E106:E107"/>
    <mergeCell ref="S116:S117"/>
    <mergeCell ref="S110:S111"/>
    <mergeCell ref="S112:S113"/>
    <mergeCell ref="S108:S109"/>
    <mergeCell ref="S106:S107"/>
    <mergeCell ref="S114:S115"/>
    <mergeCell ref="S118:S119"/>
    <mergeCell ref="E108:E109"/>
    <mergeCell ref="E116:E117"/>
    <mergeCell ref="C122:C123"/>
    <mergeCell ref="C124:C125"/>
    <mergeCell ref="C44:C45"/>
    <mergeCell ref="C46:C47"/>
    <mergeCell ref="C40:C41"/>
    <mergeCell ref="C48:C49"/>
    <mergeCell ref="C108:C109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C120:C121"/>
    <mergeCell ref="C66:C67"/>
    <mergeCell ref="C68:C69"/>
    <mergeCell ref="C70:C71"/>
    <mergeCell ref="C72:C73"/>
    <mergeCell ref="C74:C75"/>
    <mergeCell ref="C54:C55"/>
    <mergeCell ref="D84:D85"/>
    <mergeCell ref="E110:E111"/>
    <mergeCell ref="E112:E113"/>
    <mergeCell ref="E114:E115"/>
    <mergeCell ref="E118:E119"/>
    <mergeCell ref="E98:E99"/>
    <mergeCell ref="E100:E101"/>
    <mergeCell ref="E102:E103"/>
    <mergeCell ref="C86:C87"/>
    <mergeCell ref="C88:C89"/>
    <mergeCell ref="C90:C91"/>
    <mergeCell ref="C92:C93"/>
    <mergeCell ref="C94:C95"/>
    <mergeCell ref="C96:C97"/>
    <mergeCell ref="C98:C99"/>
    <mergeCell ref="C100:C101"/>
    <mergeCell ref="D86:D87"/>
    <mergeCell ref="D88:D89"/>
    <mergeCell ref="D90:D91"/>
    <mergeCell ref="E86:E87"/>
    <mergeCell ref="E90:E91"/>
    <mergeCell ref="E92:E93"/>
    <mergeCell ref="E94:E95"/>
    <mergeCell ref="C102:C103"/>
    <mergeCell ref="D102:D103"/>
    <mergeCell ref="S100:S101"/>
    <mergeCell ref="S102:S103"/>
    <mergeCell ref="D96:D97"/>
    <mergeCell ref="D98:D99"/>
    <mergeCell ref="D100:D101"/>
    <mergeCell ref="E56:E57"/>
    <mergeCell ref="E70:E71"/>
    <mergeCell ref="S104:S105"/>
    <mergeCell ref="S88:S89"/>
    <mergeCell ref="S58:S59"/>
    <mergeCell ref="S60:S61"/>
    <mergeCell ref="S62:S63"/>
    <mergeCell ref="S74:S75"/>
    <mergeCell ref="S76:S77"/>
    <mergeCell ref="S78:S79"/>
    <mergeCell ref="S80:S81"/>
    <mergeCell ref="S64:S65"/>
    <mergeCell ref="S66:S67"/>
    <mergeCell ref="S68:S69"/>
    <mergeCell ref="D60:D61"/>
    <mergeCell ref="D62:D63"/>
    <mergeCell ref="D64:D65"/>
    <mergeCell ref="S94:S95"/>
    <mergeCell ref="S84:S85"/>
    <mergeCell ref="S92:S93"/>
    <mergeCell ref="E68:E69"/>
    <mergeCell ref="E66:E67"/>
    <mergeCell ref="E64:E65"/>
    <mergeCell ref="E62:E63"/>
    <mergeCell ref="E60:E61"/>
    <mergeCell ref="E80:E81"/>
    <mergeCell ref="E78:E79"/>
    <mergeCell ref="E76:E77"/>
    <mergeCell ref="E74:E75"/>
    <mergeCell ref="E72:E73"/>
    <mergeCell ref="E82:E83"/>
    <mergeCell ref="S72:S73"/>
    <mergeCell ref="D36:D37"/>
    <mergeCell ref="E38:E39"/>
    <mergeCell ref="S54:S55"/>
    <mergeCell ref="E54:E55"/>
    <mergeCell ref="E36:E37"/>
    <mergeCell ref="E40:E41"/>
    <mergeCell ref="S40:S41"/>
    <mergeCell ref="D54:D55"/>
    <mergeCell ref="D40:D41"/>
    <mergeCell ref="D42:D43"/>
    <mergeCell ref="S38:S39"/>
    <mergeCell ref="S36:S37"/>
    <mergeCell ref="A2:S2"/>
    <mergeCell ref="S7:S9"/>
    <mergeCell ref="A7:A9"/>
    <mergeCell ref="B7:B9"/>
    <mergeCell ref="C7:C9"/>
    <mergeCell ref="D7:D9"/>
    <mergeCell ref="C14:C15"/>
    <mergeCell ref="D14:D15"/>
    <mergeCell ref="E14:E15"/>
    <mergeCell ref="S10:S11"/>
    <mergeCell ref="E7:E9"/>
    <mergeCell ref="S12:S13"/>
    <mergeCell ref="S14:S15"/>
    <mergeCell ref="G7:R8"/>
    <mergeCell ref="C10:C11"/>
    <mergeCell ref="D10:D11"/>
    <mergeCell ref="E10:E11"/>
    <mergeCell ref="C12:C13"/>
    <mergeCell ref="D12:D13"/>
    <mergeCell ref="E12:E13"/>
    <mergeCell ref="F7:F9"/>
    <mergeCell ref="B10:B21"/>
    <mergeCell ref="A10:A21"/>
    <mergeCell ref="E16:E17"/>
    <mergeCell ref="C112:C113"/>
    <mergeCell ref="C114:C115"/>
    <mergeCell ref="C116:C117"/>
    <mergeCell ref="C118:C119"/>
    <mergeCell ref="D104:D105"/>
    <mergeCell ref="C104:C105"/>
    <mergeCell ref="C106:C107"/>
    <mergeCell ref="D106:D107"/>
    <mergeCell ref="C82:C83"/>
    <mergeCell ref="C84:C85"/>
    <mergeCell ref="A4:S4"/>
    <mergeCell ref="S16:S17"/>
    <mergeCell ref="S18:S19"/>
    <mergeCell ref="S20:S21"/>
    <mergeCell ref="E20:E21"/>
    <mergeCell ref="C18:C19"/>
    <mergeCell ref="C20:C21"/>
    <mergeCell ref="D82:D83"/>
    <mergeCell ref="C110:C111"/>
    <mergeCell ref="D18:D19"/>
    <mergeCell ref="D20:D21"/>
    <mergeCell ref="E18:E19"/>
    <mergeCell ref="D16:D17"/>
    <mergeCell ref="S56:S57"/>
    <mergeCell ref="S70:S71"/>
    <mergeCell ref="S30:S31"/>
    <mergeCell ref="E30:E31"/>
    <mergeCell ref="D26:D27"/>
    <mergeCell ref="D34:D35"/>
    <mergeCell ref="D32:D33"/>
    <mergeCell ref="D28:D29"/>
    <mergeCell ref="D22:D23"/>
    <mergeCell ref="D24:D25"/>
    <mergeCell ref="S34:S35"/>
    <mergeCell ref="C80:C81"/>
    <mergeCell ref="D76:D77"/>
    <mergeCell ref="C78:C79"/>
    <mergeCell ref="C76:C77"/>
    <mergeCell ref="D80:D81"/>
    <mergeCell ref="D92:D93"/>
    <mergeCell ref="D78:D79"/>
    <mergeCell ref="B44:B51"/>
    <mergeCell ref="A44:A51"/>
    <mergeCell ref="D56:D57"/>
    <mergeCell ref="D58:D59"/>
    <mergeCell ref="D66:D67"/>
    <mergeCell ref="D68:D69"/>
    <mergeCell ref="D70:D71"/>
    <mergeCell ref="D72:D73"/>
    <mergeCell ref="D74:D75"/>
    <mergeCell ref="D48:D49"/>
    <mergeCell ref="C50:C51"/>
    <mergeCell ref="D50:D51"/>
    <mergeCell ref="C56:C57"/>
    <mergeCell ref="C58:C59"/>
    <mergeCell ref="C60:C61"/>
    <mergeCell ref="C62:C63"/>
    <mergeCell ref="C64:C65"/>
    <mergeCell ref="A52:A67"/>
    <mergeCell ref="B106:B125"/>
    <mergeCell ref="A106:A125"/>
    <mergeCell ref="A84:A105"/>
    <mergeCell ref="B84:B105"/>
    <mergeCell ref="B22:B29"/>
    <mergeCell ref="A22:A29"/>
    <mergeCell ref="B30:B43"/>
    <mergeCell ref="B68:B83"/>
    <mergeCell ref="A68:A83"/>
    <mergeCell ref="B52:B67"/>
  </mergeCells>
  <conditionalFormatting sqref="F1:F5 F7:F1048576">
    <cfRule type="cellIs" dxfId="0" priority="1" operator="equal">
      <formula>"PROGRAMADO"</formula>
    </cfRule>
  </conditionalFormatting>
  <printOptions horizontalCentered="1"/>
  <pageMargins left="0.9055118110236221" right="0.70866141732283472" top="0.74803149606299213" bottom="0.19685039370078741" header="0.31496062992125984" footer="0.31496062992125984"/>
  <pageSetup scale="35" fitToHeight="0" orientation="landscape" r:id="rId1"/>
  <headerFooter>
    <oddFooter>&amp;C
Indicadores de resultados estratégicos y de gestión Página &amp;P de &amp;N</oddFooter>
  </headerFooter>
  <rowBreaks count="4" manualBreakCount="4">
    <brk id="51" max="18" man="1"/>
    <brk id="67" max="18" man="1"/>
    <brk id="83" min="1" max="18" man="1"/>
    <brk id="105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Primer Trimestre</vt:lpstr>
      <vt:lpstr>'Primer Trimestre'!Área_de_impresión</vt:lpstr>
      <vt:lpstr>'Primer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hp</cp:lastModifiedBy>
  <cp:lastPrinted>2023-04-26T19:39:37Z</cp:lastPrinted>
  <dcterms:created xsi:type="dcterms:W3CDTF">2018-08-13T19:32:24Z</dcterms:created>
  <dcterms:modified xsi:type="dcterms:W3CDTF">2023-04-26T19:39:39Z</dcterms:modified>
</cp:coreProperties>
</file>