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H-PC2\Downloads\"/>
    </mc:Choice>
  </mc:AlternateContent>
  <xr:revisionPtr revIDLastSave="0" documentId="13_ncr:1_{7A0736F1-1CA2-4D73-9846-61B82057B33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uarto Trimestre" sheetId="1" r:id="rId1"/>
  </sheets>
  <definedNames>
    <definedName name="_xlnm.Print_Area" localSheetId="0">'Cuarto Trimestre'!$A$1:$S$166</definedName>
    <definedName name="_xlnm.Print_Titles" localSheetId="0">'Cuarto Trimestre'!$1:$9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67" i="1" l="1"/>
  <c r="U66" i="1"/>
  <c r="U64" i="1"/>
  <c r="U62" i="1"/>
  <c r="U60" i="1"/>
  <c r="U58" i="1"/>
  <c r="U56" i="1"/>
  <c r="U54" i="1"/>
  <c r="U52" i="1"/>
  <c r="U50" i="1"/>
  <c r="U48" i="1"/>
  <c r="U46" i="1"/>
  <c r="U44" i="1"/>
  <c r="U42" i="1"/>
  <c r="U40" i="1"/>
  <c r="U38" i="1"/>
  <c r="U36" i="1"/>
  <c r="U34" i="1"/>
  <c r="U32" i="1"/>
  <c r="T65" i="1" l="1"/>
  <c r="T63" i="1"/>
  <c r="T61" i="1"/>
  <c r="T59" i="1"/>
  <c r="T57" i="1"/>
  <c r="T55" i="1"/>
  <c r="T53" i="1"/>
  <c r="T51" i="1"/>
  <c r="T49" i="1"/>
  <c r="T47" i="1"/>
  <c r="T45" i="1"/>
  <c r="T43" i="1"/>
  <c r="T41" i="1"/>
  <c r="T39" i="1"/>
  <c r="T37" i="1"/>
  <c r="T35" i="1"/>
  <c r="T33" i="1"/>
  <c r="Q39" i="1"/>
  <c r="P39" i="1"/>
  <c r="T67" i="1" l="1"/>
  <c r="V67" i="1" s="1"/>
  <c r="S146" i="1"/>
  <c r="S144" i="1"/>
  <c r="S142" i="1"/>
  <c r="S140" i="1"/>
  <c r="S138" i="1"/>
  <c r="S136" i="1"/>
  <c r="S134" i="1"/>
  <c r="S132" i="1"/>
  <c r="S130" i="1"/>
  <c r="S128" i="1"/>
  <c r="S126" i="1"/>
  <c r="S124" i="1"/>
  <c r="S122" i="1"/>
  <c r="S120" i="1"/>
  <c r="S118" i="1"/>
  <c r="S116" i="1"/>
  <c r="S114" i="1"/>
  <c r="S112" i="1"/>
  <c r="S110" i="1"/>
  <c r="S108" i="1"/>
  <c r="S106" i="1"/>
  <c r="S104" i="1"/>
  <c r="S102" i="1"/>
  <c r="S100" i="1"/>
  <c r="S98" i="1"/>
  <c r="S96" i="1"/>
  <c r="S94" i="1"/>
  <c r="S92" i="1"/>
  <c r="S90" i="1"/>
  <c r="S88" i="1"/>
  <c r="S86" i="1"/>
  <c r="S84" i="1"/>
  <c r="S82" i="1"/>
  <c r="S80" i="1"/>
  <c r="S78" i="1"/>
  <c r="S76" i="1"/>
  <c r="S74" i="1"/>
  <c r="S72" i="1"/>
  <c r="S70" i="1"/>
  <c r="S68" i="1"/>
  <c r="S66" i="1"/>
  <c r="S64" i="1"/>
  <c r="S62" i="1"/>
  <c r="S60" i="1"/>
  <c r="S58" i="1"/>
  <c r="S56" i="1"/>
  <c r="S54" i="1"/>
  <c r="S52" i="1"/>
  <c r="S50" i="1"/>
  <c r="S48" i="1"/>
  <c r="S46" i="1"/>
  <c r="S44" i="1"/>
  <c r="S42" i="1"/>
  <c r="S40" i="1"/>
  <c r="S38" i="1"/>
  <c r="S36" i="1"/>
  <c r="S34" i="1"/>
  <c r="S32" i="1"/>
  <c r="S30" i="1"/>
  <c r="S28" i="1"/>
  <c r="S26" i="1"/>
  <c r="S24" i="1"/>
  <c r="S22" i="1"/>
  <c r="S20" i="1"/>
  <c r="S18" i="1"/>
  <c r="S16" i="1"/>
  <c r="S14" i="1"/>
  <c r="S12" i="1"/>
  <c r="S10" i="1"/>
</calcChain>
</file>

<file path=xl/sharedStrings.xml><?xml version="1.0" encoding="utf-8"?>
<sst xmlns="http://schemas.openxmlformats.org/spreadsheetml/2006/main" count="378" uniqueCount="212">
  <si>
    <t>Nombre y descripción de la acción y/o actividad.</t>
  </si>
  <si>
    <t>Agendar semanalmente reuniones de trabajo para coordinar las áreas operativas y administrativas</t>
  </si>
  <si>
    <t>Atender de manera eficaz las quejas y denuncias presentadas, así como los  asuntos turnados por la Dirección General.</t>
  </si>
  <si>
    <t>Supervisar los procesos de las obras a cargo de la Dirección de Operación y control del uso de los materiales.</t>
  </si>
  <si>
    <t>Efectuar revisiones a las operaciones de las unidades administrativas del organismo.</t>
  </si>
  <si>
    <t>Defender los intereses juridicos ante autoridades federales, estatales, municipales, administrativas jurisdiccionales y particulares ya sea personas fisicas o morales de todo procedimiento que represente un riesgo para los intereses del organismo.</t>
  </si>
  <si>
    <t>Realizar visitas domiciliarias de Notificación de Adeudo y Corte de Servicio a usuarios morosos.</t>
  </si>
  <si>
    <t>Fomentando actividades  para el uso sustentable del agua.</t>
  </si>
  <si>
    <t>Atención a Demandas Ciudadanas Vía Telefónicas 073.</t>
  </si>
  <si>
    <t>Mitigar la falta de servicio de agua mediante la entrega de servicios de agua en pipa.</t>
  </si>
  <si>
    <t>Núm. 
Progr.</t>
  </si>
  <si>
    <t>Programa Presupuestario</t>
  </si>
  <si>
    <t>Nombre del Indicador</t>
  </si>
  <si>
    <t>Porcentaje de avance en la atención de los asuntos</t>
  </si>
  <si>
    <t>Ene</t>
  </si>
  <si>
    <t>Feb</t>
  </si>
  <si>
    <t>Mar</t>
  </si>
  <si>
    <t>Jun</t>
  </si>
  <si>
    <t>Jul</t>
  </si>
  <si>
    <t>Ago</t>
  </si>
  <si>
    <t>Oct</t>
  </si>
  <si>
    <t>Nov</t>
  </si>
  <si>
    <t>Dic</t>
  </si>
  <si>
    <t>Abril</t>
  </si>
  <si>
    <t>Mayo</t>
  </si>
  <si>
    <t>U. de M.</t>
  </si>
  <si>
    <t>Obras</t>
  </si>
  <si>
    <t>Revisión</t>
  </si>
  <si>
    <t>Servicios</t>
  </si>
  <si>
    <t>Resguardos</t>
  </si>
  <si>
    <t>Reportes</t>
  </si>
  <si>
    <t>Recorridos</t>
  </si>
  <si>
    <t>Requisiciones</t>
  </si>
  <si>
    <t>Medidores</t>
  </si>
  <si>
    <t>Reuniones</t>
  </si>
  <si>
    <t>Equipos</t>
  </si>
  <si>
    <t>Acciones</t>
  </si>
  <si>
    <t>Actividades</t>
  </si>
  <si>
    <t>Porcentaje de actividades realizadas para el uso sustentable del agua.</t>
  </si>
  <si>
    <t>Porcentaje de atención a demandas captadas vía telefónica 073.</t>
  </si>
  <si>
    <t>Sept</t>
  </si>
  <si>
    <t>RESULTADOS MENSUALES DE CUMPLIMIENTO</t>
  </si>
  <si>
    <t>PROGRAMADO</t>
  </si>
  <si>
    <t>REALIZADO</t>
  </si>
  <si>
    <t>Diseñar, ejecutar, supervisar y presentar las acciones de la Dirección General de la CAPAMA, ante los medios públicos y los órganos de control interno.</t>
  </si>
  <si>
    <t>Acciones de monitoreo y seguimiento  de información en medios impresos y digitales, publicación de boletines y cobertura de actividades institucionales.</t>
  </si>
  <si>
    <t>Realizar  inspecciones a condominios, plazas comerciales y conjuntos habitacionales  para requerir el pago por el Uso y Aprovechamiento de la infraestructura hidráulica y saneamiento.</t>
  </si>
  <si>
    <t xml:space="preserve">Recepcionar, vigilar, controlar y dar seguimiento a los  trámites legales en el ámbito comercial. </t>
  </si>
  <si>
    <t>Atender las rutas de usuarios de la Oficina Central, el proceso de lectura, captura, análisis-corrección y entrega de recibos.</t>
  </si>
  <si>
    <t>Atender las rutas de usuarios de la de las Gerencias Diamante, Renacimiento, Coloso y Pie de la Cuesta, el  proceso de lectura, captura, análisis-corrección y entrega de recibos.</t>
  </si>
  <si>
    <t>Porcentaje de cumplimiento de visitas de notificación de adeudo y corte de servicio a usuarios morosos</t>
  </si>
  <si>
    <t>Inspecciones</t>
  </si>
  <si>
    <t>Metros lineales</t>
  </si>
  <si>
    <t>Agenda</t>
  </si>
  <si>
    <t>Elaboración de reportes diarios del ingreso obtenido a través  de las oficinas recaudadoras</t>
  </si>
  <si>
    <t>INDICADORES DE RESULTADOS ESTRATÉGICOS Y DE GESTIÓN.</t>
  </si>
  <si>
    <t xml:space="preserve">Realizar las actividades de gestión de recursos y planeaciones técnicas para atender la demanda ciudadana, mejorando el servicio que brinda la CAPAMA. </t>
  </si>
  <si>
    <t>DIRIGIR, CONTROLAR, COMUNICAR, MODERNIZAR, TRANSPARENTAR Y NORMAR LAS ACCIONES INSTITUCIONALES DE CAPAMA.</t>
  </si>
  <si>
    <t xml:space="preserve"> GESTIÓN SOSTENIBLE DE LOS RECURSOS FINANCIEROS, MATERIALES Y HUMANOS.</t>
  </si>
  <si>
    <t>ACCIONES PARA LA EFICIENCIA COMERCIAL Y MEJORAMIENTO DE IMAGEN</t>
  </si>
  <si>
    <t>ACCIONES PARA EFICIENTAR SERVICIOS HIDROSANITARIOS, ASÍ COMO MEJORAMIENTO DE LA INFRAESTRUCTURA CIVIL.</t>
  </si>
  <si>
    <t>PLANEACIÓN, CONTRATACIÓN Y SUPERVISIÓN DE OBRA PÚBLICA</t>
  </si>
  <si>
    <t>FORTALECER EL VÍNCULO DE ATENCIÓN A LA CIUDADANÍA.</t>
  </si>
  <si>
    <t>Planear, programar y coordinar las acciones que coadyuven a mantener en óptimas condiciones los sistemas automatizados de las unidades administrativas de este organismo operador</t>
  </si>
  <si>
    <t xml:space="preserve">Preservar, administrar y garantizar el buen desempeño de los sistemas y bases de datos, con las correspondientes restricciones de la red local, así como de la información almacenada en los principales servidores. </t>
  </si>
  <si>
    <t xml:space="preserve">Coordinar el desarrollo de nuevas aplicaciones que satisfagan las necesidades de automatización de las unidades administrativas de este organismo operador. </t>
  </si>
  <si>
    <t>Proporcionar los servicios de atención técnica y brindar el apoyo para garantizar el correcto funcionamiento de los equipos de cómputo utilizado por los usuarios internos de este organismo.</t>
  </si>
  <si>
    <t>Asuntos</t>
  </si>
  <si>
    <t>Asuntos jurídicos</t>
  </si>
  <si>
    <t>Sistemas</t>
  </si>
  <si>
    <t>Aplicaciones desarrolladas</t>
  </si>
  <si>
    <t>Información pública</t>
  </si>
  <si>
    <t>Supervisar y controlar los ingresos en cajas y módulos de recaudación por medio de arqueos.</t>
  </si>
  <si>
    <t xml:space="preserve">Verificar el correcto registro en pólizas de egresos tanto de los cheques expedidos como transferencias realizadas. </t>
  </si>
  <si>
    <t xml:space="preserve">Elaborar conciliaciones bancarias de las diferentes cuentas. </t>
  </si>
  <si>
    <t xml:space="preserve"> Administrar con eficiencia en el marco de la transparencia y rendición de cuentas, recursos financieros, materiales y humanos,  vigilando el correcto  cumplimiento de las políticas establecidas de acuerdo a las disposiciones fiscales..</t>
  </si>
  <si>
    <t xml:space="preserve">Generar la información contable de manera  confiable y de acuerdo a las disposiciones fiscales aplicables en apego a las políticas de transparencia y rendición de cuentas a través de los estados financieros.  </t>
  </si>
  <si>
    <t>Realizar recorridos en las unidades receptoras, garantizando la operatividad y la captación de ingresos</t>
  </si>
  <si>
    <t>Generar  la información Presupuestal de manera confiable y de acuerdo a las disposiciones fiscales aplicables en apego a las políticas de transparencia y rendición de cuentas a través de Estados financieros  presupuestales.</t>
  </si>
  <si>
    <t xml:space="preserve">Desarrollar mecanismos de control en cuanto al ejercicio del presupuesto de egresos aprobado con la finalidad de disminuir el porcentaje de solicitudes de transferencias compensadas.  </t>
  </si>
  <si>
    <t xml:space="preserve">Vigilar y revisar  la correcta aplicación de las políticas en materia de recursos humanos.  </t>
  </si>
  <si>
    <t xml:space="preserve">Promover y gestionar Cursos de Capacitación para los empleados del Organismo, a través de la gestión con el Ayuntamiento Municipal. </t>
  </si>
  <si>
    <t xml:space="preserve">Promover la salud de los trabajadores y familiares directos a través de campañas y consultas médicas. </t>
  </si>
  <si>
    <t>Elaborar y actualizar los resguardos a través de la revisión física de las adquisiciones de bienes muebles e inmuebles adquiridos.</t>
  </si>
  <si>
    <t>Fortalecer el procedimiento de licitación y adjudicación en materia de adquisiciones en el marco de la normatividad vigente a través de las sesiones de comité.</t>
  </si>
  <si>
    <t>Atender con eficacia reportes de reparación y/o mantenimiento preventivo y correctivo de los bienes muebles e inmuebles.</t>
  </si>
  <si>
    <t xml:space="preserve">Atender con eficacia todas las requisiciones con la finalidad de adquirir materiales y suministros de acuerdo a las disposiciones fiscales aplicables para este efecto. </t>
  </si>
  <si>
    <t xml:space="preserve">Controlar a través de registros las entradas y salidas de materiales y equipos en los Almacenes. </t>
  </si>
  <si>
    <t>Políticas administrativas</t>
  </si>
  <si>
    <t>Arqueos</t>
  </si>
  <si>
    <t>Pólizas</t>
  </si>
  <si>
    <t>Conciliaciones Bancarias</t>
  </si>
  <si>
    <t>Estados Financieros</t>
  </si>
  <si>
    <t xml:space="preserve">Informes
Presupuestales </t>
  </si>
  <si>
    <t>Solicitudes de transferencias compensadas</t>
  </si>
  <si>
    <t>Políticas
de Recursos Humanos</t>
  </si>
  <si>
    <t>Empleados capacitados</t>
  </si>
  <si>
    <t xml:space="preserve">Personas atendidas </t>
  </si>
  <si>
    <t>Sesiones</t>
  </si>
  <si>
    <t xml:space="preserve">Registros </t>
  </si>
  <si>
    <t>Tramites</t>
  </si>
  <si>
    <t>Usuarios</t>
  </si>
  <si>
    <t>Expedientes</t>
  </si>
  <si>
    <t>Rutas de Trabajo</t>
  </si>
  <si>
    <t>Notificaciones</t>
  </si>
  <si>
    <t>Mejorar la micromedicion mediante la instalacion de medidores y bancos de prueba a los medidores.</t>
  </si>
  <si>
    <t>Recorridos por Sector  para  la actualización de datos del  padrón de usuarios.</t>
  </si>
  <si>
    <t>Atender el 100% de las Inspecciones para identificar tomas clandestinas e inspecciones domiciliarias generadas por inconformidad de usuarios internos y externos.</t>
  </si>
  <si>
    <t xml:space="preserve"> Revisión del padrón  de grandes consumidores  en el ámbito comercial para fomentar el pago en la CAPAMA.</t>
  </si>
  <si>
    <t>Presentación de expedientes para cuentas incobrables</t>
  </si>
  <si>
    <t xml:space="preserve"> Se atienden adecuadamente los usuarios que presentan incorformidades en los modulos de atención integral y  se fomenta el pago.</t>
  </si>
  <si>
    <t>Realización de actividades  en el ámbito comercial para eficientar la operatividad, lograr  la recaudación programada, y mejorar la imagen entre la ciudadania  atendidad en la Gerencia Centro.</t>
  </si>
  <si>
    <t>Realización de actividades  en el ámbito comercial para eficientar la operatividad, lograr  la recaudación programada, y mejorar la imagen entre la ciudadania  atendidad en la Gerencia Diamante.</t>
  </si>
  <si>
    <t>Realización de actividades  en el ámbito comercial para eficientar la operatividad, lograr  la recaudación programada, y mejorar la imagen entre la ciudadania  atendidad en la Gerencia Renacimiento.</t>
  </si>
  <si>
    <t>Realización de actividades  en el ámbito comercial para eficientar la operatividad, lograr  la recaudación programada, y mejorar la imagen entre la ciudadania  atendidad en la Gerencia Coloso.</t>
  </si>
  <si>
    <t>Realización de actividades  en el ámbito comercial para eficientar la operatividad, lograr  la recaudación programada, y mejorar la imagen entre la ciudadania  atendidad en la Gerencia Pie de la Cuesta.</t>
  </si>
  <si>
    <t xml:space="preserve"> Realizar las reuniones de coordinación con las areas a cargo de la Dirección Operativa, logrando con esto un mejor servicio a la población</t>
  </si>
  <si>
    <t>Preparar las reuniones  necesarias para mejorar el servicio que se brinda a la ciudadania de acuerdo al marco operativo del organismo.</t>
  </si>
  <si>
    <t>Cumplir con la extracción de agua del rio Papagayo</t>
  </si>
  <si>
    <t>Cumplir con las actividades que coadyuven a la operatividad de los sistemas  de agua potable municipal</t>
  </si>
  <si>
    <t>Monitorear el proceso, redes de distribución y tanques de almacenamiento para asegurar la calidad del agua suministrada a la población de acuerdo a lo establecido en la NOM-127-SSA1-1994</t>
  </si>
  <si>
    <t>Realizar y coordinar el programa de mantenimiento preventivo-correctivo de los equipos electromecanicos en el rubro mecanico</t>
  </si>
  <si>
    <t>Cumplir con el programa de mantenimiento preventivo correctivo de los equipos electromecanicos</t>
  </si>
  <si>
    <t>Cumplir con las actividades que coadyuven a la operatividad de los sistemas sanitarios, tanto en colectores, redes, y carcamos de aguas negras</t>
  </si>
  <si>
    <t>Realizar las reuniones de coordinación con las areas a cargo de la Subdirección de Saneamiento</t>
  </si>
  <si>
    <t>Coordinar las actividades necesarias para el mejor tratamiento de las aguas residuales de acuerdo a la normatividad establecida en la materia</t>
  </si>
  <si>
    <t>Cumplir con la rehabililitación y/o construcción de infraestructura civil afectada o que afecta la operatividad de los sistemas hidrosanitarios municipales</t>
  </si>
  <si>
    <t>Cantidad de determinaciones a condominios realizadas para el pago por derechos de uso de agua potable y drenaje</t>
  </si>
  <si>
    <t xml:space="preserve">Cantidad de cumplimiento de tramites legales </t>
  </si>
  <si>
    <t>Cantidad de medidores instalados</t>
  </si>
  <si>
    <t>Cantidad de usuarios censados  realizados</t>
  </si>
  <si>
    <t>Cantidad de inspecciones  realizadas</t>
  </si>
  <si>
    <t>Principales Usuarios con pago puntual</t>
  </si>
  <si>
    <t>Cantidad de expedientes para cuentas incobrables propuestos</t>
  </si>
  <si>
    <t>Rutas de trabajo de lectura y reparto de recibos atendidas</t>
  </si>
  <si>
    <t>Cantidad de usuarios atendidos</t>
  </si>
  <si>
    <t>Cumplimiento de las actividades  en el ambito comercial de la Gerencia Centro</t>
  </si>
  <si>
    <t>Cumplimiento de las actividades  en el ambito comercial de la Gerencia Diamante</t>
  </si>
  <si>
    <t>Cumplimiento de las actividades  en el ambito comercial de la Gerencia Renacimiento</t>
  </si>
  <si>
    <t>Cumplimiento de las actividades  en el ambito comercial de la Gerencia Coloso</t>
  </si>
  <si>
    <t>Cumplimiento de las actividades  en el ambito comercial de la Gerencia Pie de la Cuesta</t>
  </si>
  <si>
    <t>Elaborar Proyectos para atender la demanda de servicios en Agua Potable, Alcantarillado y Saneamiento</t>
  </si>
  <si>
    <t>Proyecto ejecutivo</t>
  </si>
  <si>
    <t>Elaborar Presupuestos de obra de los Proyectos de Agua Potable, Alcantarillado y Saneamiento</t>
  </si>
  <si>
    <t>Proyecto de obra</t>
  </si>
  <si>
    <t>Supervisar y evaluar fisicamente las obras públicas o actividades derivadas de la demanda social</t>
  </si>
  <si>
    <t>Realizar acciones de gestión, licitación y contratación de recursos con los diferentes Programas Públicos para obras y acciones que ejecuta el organismo.</t>
  </si>
  <si>
    <t>Realizar acciones de atención a la demanda ciudadana derivada de reuniones, recorridos técnicos y mesas de trabajo en la Subdireción de Construcción.</t>
  </si>
  <si>
    <t>Realizar acciones de atención a la demanda ciudadana derivada de trámites de factibilidades, reuniones, recorridos técnicos y mesas de trabajo en la Subdireción de Planeación.</t>
  </si>
  <si>
    <t>Elaborar acciones de rehabilitación de infraestructura hidrosanitaria.</t>
  </si>
  <si>
    <t>Tramitar y renovar títulos de Concesión de captaciones y plantas de tratamiento</t>
  </si>
  <si>
    <t>Elaborar balances hidráulicos del sistema de agua potable.</t>
  </si>
  <si>
    <t>Balances</t>
  </si>
  <si>
    <t xml:space="preserve">Participar en atencion a la demandas ciudadanas, captadas por medio de  mesas de trabajo, recorridos, integracion de comités, en coordinación con otras dependencias, asi como dar seguimiento a las mismas hasta su conclusion. </t>
  </si>
  <si>
    <t xml:space="preserve">Demandas </t>
  </si>
  <si>
    <t>Porcentaje de cumplimiento en la información pública presentada en los medios públicos y los órganos de control interno</t>
  </si>
  <si>
    <t>Porcentaje de cumplimiento de la agenda mensual</t>
  </si>
  <si>
    <t xml:space="preserve">Porcentaje de avance en la supervisión de las obras de rehabilitación y mantenimiento </t>
  </si>
  <si>
    <t>Porcentaje de atención en las revisiones programadas</t>
  </si>
  <si>
    <t>M3</t>
  </si>
  <si>
    <t>Monitoreo</t>
  </si>
  <si>
    <t>Porcentaje de demanda ciudadana atendida</t>
  </si>
  <si>
    <t>Porcentaje de entrega de servicios de agua en pipa.</t>
  </si>
  <si>
    <t>Porcentaje de políticas administrativas cumplidas.</t>
  </si>
  <si>
    <t>Porcentaje de cumplimiento de los Reportes del ingreso diario.</t>
  </si>
  <si>
    <t>Porcentaje de cumplimiento en arqueos de cajas.</t>
  </si>
  <si>
    <t>Porcentaje de cumplimiento en la elaboración de cheques y transferencias</t>
  </si>
  <si>
    <t>Porcentaje de cumplimiento en la elaboración de conciliaciones bancarias</t>
  </si>
  <si>
    <t>Porcentaje de cumplimiento en la elaboración de los Estados Financieros</t>
  </si>
  <si>
    <t>Porcentaje de cumplimiento de recorridos realizados a las unidades receptoras.</t>
  </si>
  <si>
    <t>Porcentaje de cumplimiento de Informes Presupuestales</t>
  </si>
  <si>
    <t>Porcentaje de cumplimiento de las transferencias compensadas.</t>
  </si>
  <si>
    <t>Porcentaje de cumplimiento de políticas de recursos humanos.</t>
  </si>
  <si>
    <t>Porcentaje de cumplimiento de empleados capacitados</t>
  </si>
  <si>
    <t>Porcentaje de cumplimiento de las personas atendidas en cuanto a salud.</t>
  </si>
  <si>
    <t>Porcentaje de cumplimiento en la elaboración de resguardos</t>
  </si>
  <si>
    <t>Porcentaje de cumplimiento en la atención a reportes de reparación y/o mantenimiento</t>
  </si>
  <si>
    <t>Porcentaje de cumplimiento de sesiones</t>
  </si>
  <si>
    <t>Porcentaje de cumplimiento en requisiciones</t>
  </si>
  <si>
    <t>Porcentaje de cumplimiento de los registros</t>
  </si>
  <si>
    <t>Porcentaje de cumplimiento de las actividades realizadas por la Dirección Técnica.</t>
  </si>
  <si>
    <t>Porcentaje de cumplimiento de proyectos ejecutivos elaborados de Agua Potable, Alcantarillado y Saneamiento.</t>
  </si>
  <si>
    <t>Porcentaje de cumplimiento de presupuestos  de los Proyectos de obras elaborados de Agua Potable, Alcantarillado y Saneamiento.</t>
  </si>
  <si>
    <t>Porcentaje de cumplimiento  de supervisiones y evaluaciones realizadas a las obras o actividades públicas que realiza la CAPAMA.</t>
  </si>
  <si>
    <t>Porcentaje de cumplimiento de las acciones realizadas en  el departamento de concursos y contratos</t>
  </si>
  <si>
    <t>Porcentaje de cumplimiento de acciones realizadas en  la Subdirección de Construcción.</t>
  </si>
  <si>
    <t>Porcentaje de cumplimiento de las acciones realizadas en  la Subdirección de Planeación.</t>
  </si>
  <si>
    <t>Porcentaje de cumplimiento de la elaboración  de acciones de rehabilitación de infraestructura hidrosanitaria.</t>
  </si>
  <si>
    <t>Porcentaje de cumplimiento tramites de títulos de concesión y elaboración de aforos de plantas de tratamiento</t>
  </si>
  <si>
    <t>Porcentaje de cumplimiento en la elaboración de balances hidráulicos.</t>
  </si>
  <si>
    <t>Porcentaje de cumplimiento de las reuniones Realizadas de la Dirección Operativa</t>
  </si>
  <si>
    <t>Porcentaje de cumplimiento de las Actividades Realizadas de la Subdirección de agua potable</t>
  </si>
  <si>
    <t>Porcentaje de Rehabilitación de los acueductos</t>
  </si>
  <si>
    <t>Porcentaje de Reportes de fugas de agua potable atendidos</t>
  </si>
  <si>
    <t>Porcentaje de Monitoreos realizados</t>
  </si>
  <si>
    <t>Porcentaje de servicios de mantenimiento realizados en el rubro del área mecánica</t>
  </si>
  <si>
    <t>Porcentaje de mantenimiento a equipos  en el rubro del área eléctrica</t>
  </si>
  <si>
    <t>Porcentaje de metros lineales desazolvados en los sistemas sanitarios</t>
  </si>
  <si>
    <t>Porcentaje de actividades realizadas en  los departamentos de la Subdirección de Saneamiento</t>
  </si>
  <si>
    <t>Porcentaje actividades de monitoreos realizados en  las Plantas de Tratamiento de Aguas Residuales</t>
  </si>
  <si>
    <t>Porcentaje de reportes de rehabilitación de infraestructura civil</t>
  </si>
  <si>
    <t>Porcentaje de cumplimiento en Acciones de monitoreo</t>
  </si>
  <si>
    <t xml:space="preserve">Porcentaje de contestación a asuntos jurídicos en defensa del organismo </t>
  </si>
  <si>
    <t>Porcentaje de cumplimiento de las acciones programadas</t>
  </si>
  <si>
    <t>Porcentaje de cumplimiento de los sistemas programados</t>
  </si>
  <si>
    <t>Porcentaje de cumplimiento de aplicaciones desarrolladas</t>
  </si>
  <si>
    <t>Porcentaje de cumplimiento de los servicios</t>
  </si>
  <si>
    <t>GESTIÓN SOSTENIBLE DE LOS RECURSOS FINANCIEROS, MATERIALES Y HUMANOS.</t>
  </si>
  <si>
    <t>Porcentaje  de cumplimiento</t>
  </si>
  <si>
    <t>ENTIDAD FISCALIZABLE: Comisión de Agua Potable y Alcantarillado del Municipo de Acapulco</t>
  </si>
  <si>
    <t>PERIODO: ENERO - DICIEMBRE DEL EJERCICIO FISCAL 2022</t>
  </si>
  <si>
    <t>Concepto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</si>
</sst>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i/>
      <sz val="10"/>
      <name val="Arial Narrow"/>
      <family val="2"/>
    </font>
    <font>
      <b/>
      <sz val="14"/>
      <name val="Arial Narrow"/>
      <family val="2"/>
    </font>
    <font>
      <sz val="10"/>
      <color theme="1"/>
      <name val="Arial Narrow"/>
      <family val="2"/>
    </font>
    <font>
      <sz val="14"/>
      <name val="Arial Narrow"/>
      <family val="2"/>
    </font>
    <font>
      <sz val="14"/>
      <color theme="1"/>
      <name val="Calibri"/>
      <family val="2"/>
      <scheme val="minor"/>
    </font>
    <font>
      <b/>
      <sz val="12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sz val="14"/>
      <color rgb="FF000000"/>
      <name val="Arial"/>
      <family val="2"/>
    </font>
    <font>
      <b/>
      <sz val="18"/>
      <color theme="1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26"/>
      <name val="Calibri"/>
      <family val="2"/>
      <scheme val="minor"/>
    </font>
    <font>
      <b/>
      <sz val="22"/>
      <name val="Arial"/>
      <family val="2"/>
    </font>
    <font>
      <b/>
      <sz val="24"/>
      <name val="Arial"/>
      <family val="2"/>
    </font>
    <font>
      <b/>
      <sz val="16"/>
      <color theme="1"/>
      <name val="Arial"/>
      <family val="2"/>
    </font>
    <font>
      <sz val="16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1">
    <xf numFmtId="0" fontId="0" fillId="0" borderId="0"/>
    <xf numFmtId="0" fontId="2" fillId="0" borderId="0">
      <alignment wrapText="1"/>
    </xf>
    <xf numFmtId="0" fontId="2" fillId="0" borderId="0"/>
    <xf numFmtId="0" fontId="2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9">
    <xf numFmtId="0" fontId="0" fillId="0" borderId="0" xfId="0"/>
    <xf numFmtId="0" fontId="3" fillId="0" borderId="0" xfId="3" applyFont="1"/>
    <xf numFmtId="0" fontId="5" fillId="0" borderId="0" xfId="3" applyFont="1"/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3" applyFont="1" applyAlignment="1">
      <alignment horizontal="left"/>
    </xf>
    <xf numFmtId="0" fontId="10" fillId="0" borderId="0" xfId="0" applyFont="1" applyAlignment="1">
      <alignment horizontal="left"/>
    </xf>
    <xf numFmtId="0" fontId="12" fillId="2" borderId="1" xfId="3" applyFont="1" applyFill="1" applyBorder="1" applyAlignment="1">
      <alignment horizontal="center" vertical="center"/>
    </xf>
    <xf numFmtId="0" fontId="12" fillId="0" borderId="1" xfId="3" applyFont="1" applyFill="1" applyBorder="1" applyAlignment="1">
      <alignment horizontal="center" vertical="center"/>
    </xf>
    <xf numFmtId="0" fontId="10" fillId="0" borderId="0" xfId="0" applyFont="1" applyFill="1"/>
    <xf numFmtId="0" fontId="9" fillId="2" borderId="0" xfId="1" applyFont="1" applyFill="1" applyAlignment="1">
      <alignment horizontal="center"/>
    </xf>
    <xf numFmtId="0" fontId="9" fillId="2" borderId="0" xfId="3" applyFont="1" applyFill="1" applyBorder="1" applyAlignment="1">
      <alignment horizontal="center"/>
    </xf>
    <xf numFmtId="0" fontId="7" fillId="2" borderId="0" xfId="3" applyFont="1" applyFill="1" applyBorder="1" applyAlignment="1">
      <alignment horizontal="center" vertical="center"/>
    </xf>
    <xf numFmtId="2" fontId="7" fillId="2" borderId="0" xfId="3" quotePrefix="1" applyNumberFormat="1" applyFont="1" applyFill="1" applyBorder="1" applyAlignment="1">
      <alignment horizontal="center"/>
    </xf>
    <xf numFmtId="0" fontId="9" fillId="2" borderId="0" xfId="3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3" fillId="2" borderId="0" xfId="1" applyFont="1" applyFill="1" applyAlignment="1"/>
    <xf numFmtId="0" fontId="9" fillId="2" borderId="0" xfId="1" applyFont="1" applyFill="1" applyAlignment="1">
      <alignment horizontal="left"/>
    </xf>
    <xf numFmtId="0" fontId="9" fillId="2" borderId="0" xfId="1" applyFont="1" applyFill="1" applyAlignment="1">
      <alignment horizontal="left" wrapText="1"/>
    </xf>
    <xf numFmtId="0" fontId="0" fillId="2" borderId="0" xfId="0" applyFill="1" applyAlignment="1">
      <alignment horizontal="center" vertical="center"/>
    </xf>
    <xf numFmtId="0" fontId="7" fillId="2" borderId="0" xfId="2" applyFont="1" applyFill="1" applyBorder="1" applyAlignment="1"/>
    <xf numFmtId="0" fontId="3" fillId="2" borderId="0" xfId="3" applyFont="1" applyFill="1" applyBorder="1"/>
    <xf numFmtId="0" fontId="9" fillId="2" borderId="0" xfId="3" applyFont="1" applyFill="1" applyBorder="1" applyAlignment="1">
      <alignment horizontal="left"/>
    </xf>
    <xf numFmtId="0" fontId="4" fillId="2" borderId="0" xfId="3" applyFont="1" applyFill="1" applyBorder="1" applyAlignment="1">
      <alignment vertical="center"/>
    </xf>
    <xf numFmtId="0" fontId="7" fillId="2" borderId="0" xfId="3" applyFont="1" applyFill="1" applyBorder="1" applyAlignment="1">
      <alignment horizontal="left" vertical="center"/>
    </xf>
    <xf numFmtId="0" fontId="4" fillId="2" borderId="0" xfId="3" quotePrefix="1" applyFont="1" applyFill="1" applyBorder="1" applyAlignment="1">
      <alignment horizontal="center"/>
    </xf>
    <xf numFmtId="2" fontId="7" fillId="2" borderId="0" xfId="3" quotePrefix="1" applyNumberFormat="1" applyFont="1" applyFill="1" applyBorder="1" applyAlignment="1">
      <alignment horizontal="left"/>
    </xf>
    <xf numFmtId="0" fontId="7" fillId="2" borderId="0" xfId="3" quotePrefix="1" applyFont="1" applyFill="1" applyBorder="1" applyAlignment="1">
      <alignment horizontal="left"/>
    </xf>
    <xf numFmtId="0" fontId="20" fillId="2" borderId="0" xfId="3" applyFont="1" applyFill="1" applyBorder="1" applyAlignment="1">
      <alignment vertical="center"/>
    </xf>
    <xf numFmtId="0" fontId="9" fillId="2" borderId="0" xfId="1" applyFont="1" applyFill="1" applyAlignment="1">
      <alignment horizontal="center" wrapText="1"/>
    </xf>
    <xf numFmtId="0" fontId="9" fillId="2" borderId="0" xfId="3" applyFont="1" applyFill="1" applyBorder="1" applyAlignment="1">
      <alignment horizontal="center" wrapText="1"/>
    </xf>
    <xf numFmtId="0" fontId="7" fillId="2" borderId="0" xfId="3" applyFont="1" applyFill="1" applyBorder="1" applyAlignment="1">
      <alignment horizontal="center" vertical="center" wrapText="1"/>
    </xf>
    <xf numFmtId="0" fontId="7" fillId="2" borderId="0" xfId="3" quotePrefix="1" applyFont="1" applyFill="1" applyBorder="1" applyAlignment="1">
      <alignment horizontal="center" wrapText="1"/>
    </xf>
    <xf numFmtId="0" fontId="9" fillId="0" borderId="0" xfId="3" applyFont="1" applyAlignment="1">
      <alignment horizontal="center" wrapText="1"/>
    </xf>
    <xf numFmtId="0" fontId="10" fillId="0" borderId="0" xfId="0" applyFont="1" applyAlignment="1">
      <alignment horizontal="center" wrapText="1"/>
    </xf>
    <xf numFmtId="3" fontId="17" fillId="0" borderId="1" xfId="0" applyNumberFormat="1" applyFont="1" applyFill="1" applyBorder="1" applyAlignment="1">
      <alignment horizontal="center" vertical="center" shrinkToFit="1"/>
    </xf>
    <xf numFmtId="3" fontId="17" fillId="2" borderId="1" xfId="5" applyNumberFormat="1" applyFont="1" applyFill="1" applyBorder="1" applyAlignment="1">
      <alignment horizontal="center" vertical="center" shrinkToFit="1"/>
    </xf>
    <xf numFmtId="3" fontId="17" fillId="3" borderId="1" xfId="0" applyNumberFormat="1" applyFont="1" applyFill="1" applyBorder="1" applyAlignment="1">
      <alignment horizontal="center" vertical="center" shrinkToFit="1"/>
    </xf>
    <xf numFmtId="3" fontId="17" fillId="2" borderId="1" xfId="0" applyNumberFormat="1" applyFont="1" applyFill="1" applyBorder="1" applyAlignment="1">
      <alignment horizontal="center" vertical="center" shrinkToFit="1"/>
    </xf>
    <xf numFmtId="3" fontId="17" fillId="0" borderId="1" xfId="5" applyNumberFormat="1" applyFont="1" applyFill="1" applyBorder="1" applyAlignment="1">
      <alignment horizontal="center" vertical="center" shrinkToFit="1"/>
    </xf>
    <xf numFmtId="3" fontId="17" fillId="0" borderId="1" xfId="4" applyNumberFormat="1" applyFont="1" applyFill="1" applyBorder="1" applyAlignment="1">
      <alignment horizontal="center" vertical="center" shrinkToFit="1"/>
    </xf>
    <xf numFmtId="3" fontId="24" fillId="3" borderId="1" xfId="0" applyNumberFormat="1" applyFont="1" applyFill="1" applyBorder="1" applyAlignment="1">
      <alignment horizontal="center" vertical="center" shrinkToFit="1"/>
    </xf>
    <xf numFmtId="3" fontId="17" fillId="0" borderId="1" xfId="7" applyNumberFormat="1" applyFont="1" applyFill="1" applyBorder="1" applyAlignment="1">
      <alignment horizontal="center" vertical="center" shrinkToFit="1"/>
    </xf>
    <xf numFmtId="3" fontId="17" fillId="0" borderId="1" xfId="6" applyNumberFormat="1" applyFont="1" applyFill="1" applyBorder="1" applyAlignment="1">
      <alignment horizontal="center" vertical="center" shrinkToFit="1"/>
    </xf>
    <xf numFmtId="3" fontId="16" fillId="0" borderId="1" xfId="5" applyNumberFormat="1" applyFont="1" applyFill="1" applyBorder="1" applyAlignment="1">
      <alignment horizontal="center" vertical="center" shrinkToFit="1"/>
    </xf>
    <xf numFmtId="3" fontId="24" fillId="0" borderId="1" xfId="0" applyNumberFormat="1" applyFont="1" applyFill="1" applyBorder="1" applyAlignment="1">
      <alignment horizontal="center" vertical="center" shrinkToFit="1"/>
    </xf>
    <xf numFmtId="3" fontId="16" fillId="0" borderId="1" xfId="0" applyNumberFormat="1" applyFont="1" applyFill="1" applyBorder="1" applyAlignment="1">
      <alignment horizontal="center" vertical="center" shrinkToFit="1"/>
    </xf>
    <xf numFmtId="3" fontId="16" fillId="2" borderId="0" xfId="1" applyNumberFormat="1" applyFont="1" applyFill="1" applyAlignment="1">
      <alignment horizontal="center" vertical="center" shrinkToFit="1"/>
    </xf>
    <xf numFmtId="3" fontId="17" fillId="2" borderId="0" xfId="0" applyNumberFormat="1" applyFont="1" applyFill="1" applyAlignment="1">
      <alignment horizontal="center" vertical="center" shrinkToFit="1"/>
    </xf>
    <xf numFmtId="3" fontId="16" fillId="2" borderId="0" xfId="3" applyNumberFormat="1" applyFont="1" applyFill="1" applyBorder="1" applyAlignment="1">
      <alignment horizontal="center" vertical="center" shrinkToFit="1"/>
    </xf>
    <xf numFmtId="3" fontId="24" fillId="2" borderId="1" xfId="0" applyNumberFormat="1" applyFont="1" applyFill="1" applyBorder="1" applyAlignment="1">
      <alignment horizontal="center" vertical="center" shrinkToFit="1"/>
    </xf>
    <xf numFmtId="3" fontId="24" fillId="0" borderId="1" xfId="0" applyNumberFormat="1" applyFont="1" applyBorder="1" applyAlignment="1">
      <alignment horizontal="center" vertical="center" shrinkToFit="1" readingOrder="1"/>
    </xf>
    <xf numFmtId="3" fontId="24" fillId="0" borderId="1" xfId="0" applyNumberFormat="1" applyFont="1" applyFill="1" applyBorder="1" applyAlignment="1">
      <alignment horizontal="center" vertical="center" shrinkToFit="1" readingOrder="1"/>
    </xf>
    <xf numFmtId="3" fontId="16" fillId="3" borderId="1" xfId="0" applyNumberFormat="1" applyFont="1" applyFill="1" applyBorder="1" applyAlignment="1">
      <alignment horizontal="center" vertical="center" shrinkToFit="1"/>
    </xf>
    <xf numFmtId="3" fontId="17" fillId="0" borderId="0" xfId="0" applyNumberFormat="1" applyFont="1" applyFill="1" applyAlignment="1">
      <alignment horizontal="center" vertical="center" shrinkToFit="1"/>
    </xf>
    <xf numFmtId="3" fontId="17" fillId="0" borderId="0" xfId="0" applyNumberFormat="1" applyFont="1" applyAlignment="1">
      <alignment horizontal="center" vertical="center" shrinkToFit="1"/>
    </xf>
    <xf numFmtId="3" fontId="0" fillId="0" borderId="0" xfId="0" applyNumberFormat="1"/>
    <xf numFmtId="10" fontId="0" fillId="0" borderId="0" xfId="4" applyNumberFormat="1" applyFont="1"/>
    <xf numFmtId="3" fontId="23" fillId="0" borderId="1" xfId="0" applyNumberFormat="1" applyFont="1" applyFill="1" applyBorder="1" applyAlignment="1">
      <alignment horizontal="center" vertical="center" shrinkToFit="1"/>
    </xf>
    <xf numFmtId="0" fontId="0" fillId="2" borderId="0" xfId="0" applyFill="1"/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center" wrapText="1"/>
    </xf>
    <xf numFmtId="0" fontId="6" fillId="2" borderId="0" xfId="3" applyFont="1" applyFill="1"/>
    <xf numFmtId="0" fontId="3" fillId="2" borderId="0" xfId="3" applyFont="1" applyFill="1"/>
    <xf numFmtId="0" fontId="3" fillId="2" borderId="0" xfId="3" applyFont="1" applyFill="1" applyAlignment="1">
      <alignment horizontal="left"/>
    </xf>
    <xf numFmtId="0" fontId="9" fillId="2" borderId="0" xfId="3" applyFont="1" applyFill="1" applyAlignment="1">
      <alignment horizontal="center" wrapText="1"/>
    </xf>
    <xf numFmtId="0" fontId="9" fillId="2" borderId="0" xfId="3" applyFont="1" applyFill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9" fontId="15" fillId="0" borderId="1" xfId="4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9" fontId="15" fillId="0" borderId="1" xfId="4" applyFont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3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center" wrapText="1"/>
    </xf>
    <xf numFmtId="0" fontId="12" fillId="0" borderId="1" xfId="3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22" fillId="2" borderId="0" xfId="2" applyFont="1" applyFill="1" applyAlignment="1">
      <alignment horizontal="center" vertical="center" wrapText="1"/>
    </xf>
    <xf numFmtId="0" fontId="22" fillId="2" borderId="0" xfId="2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center" vertical="center" wrapText="1"/>
    </xf>
    <xf numFmtId="0" fontId="19" fillId="0" borderId="1" xfId="3" applyFont="1" applyFill="1" applyBorder="1" applyAlignment="1">
      <alignment horizontal="center" vertical="center" wrapText="1"/>
    </xf>
    <xf numFmtId="0" fontId="19" fillId="2" borderId="1" xfId="3" applyFont="1" applyFill="1" applyBorder="1" applyAlignment="1">
      <alignment horizontal="center" vertical="center" wrapText="1"/>
    </xf>
    <xf numFmtId="0" fontId="18" fillId="0" borderId="1" xfId="3" applyFont="1" applyFill="1" applyBorder="1" applyAlignment="1">
      <alignment horizontal="center" vertical="center" wrapText="1"/>
    </xf>
    <xf numFmtId="3" fontId="23" fillId="0" borderId="1" xfId="0" applyNumberFormat="1" applyFont="1" applyFill="1" applyBorder="1" applyAlignment="1">
      <alignment horizontal="center" vertical="center" shrinkToFit="1"/>
    </xf>
    <xf numFmtId="0" fontId="16" fillId="2" borderId="1" xfId="3" applyFont="1" applyFill="1" applyBorder="1" applyAlignment="1">
      <alignment horizontal="center" vertical="center" wrapText="1"/>
    </xf>
    <xf numFmtId="0" fontId="21" fillId="2" borderId="0" xfId="3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 shrinkToFit="1"/>
    </xf>
    <xf numFmtId="0" fontId="13" fillId="0" borderId="1" xfId="0" applyFont="1" applyFill="1" applyBorder="1" applyAlignment="1">
      <alignment horizontal="center" vertical="center" shrinkToFit="1"/>
    </xf>
    <xf numFmtId="0" fontId="16" fillId="0" borderId="1" xfId="3" applyFont="1" applyFill="1" applyBorder="1" applyAlignment="1">
      <alignment horizontal="center" vertical="center" wrapText="1"/>
    </xf>
    <xf numFmtId="0" fontId="16" fillId="0" borderId="1" xfId="3" applyFont="1" applyFill="1" applyBorder="1" applyAlignment="1">
      <alignment horizontal="center" vertical="center"/>
    </xf>
    <xf numFmtId="0" fontId="16" fillId="2" borderId="2" xfId="3" applyFont="1" applyFill="1" applyBorder="1" applyAlignment="1">
      <alignment horizontal="center" vertical="center"/>
    </xf>
    <xf numFmtId="0" fontId="16" fillId="2" borderId="3" xfId="3" applyFont="1" applyFill="1" applyBorder="1" applyAlignment="1">
      <alignment horizontal="center" vertical="center"/>
    </xf>
    <xf numFmtId="0" fontId="16" fillId="2" borderId="4" xfId="3" applyFont="1" applyFill="1" applyBorder="1" applyAlignment="1">
      <alignment horizontal="center" vertical="center"/>
    </xf>
    <xf numFmtId="0" fontId="16" fillId="2" borderId="2" xfId="3" applyFont="1" applyFill="1" applyBorder="1" applyAlignment="1">
      <alignment horizontal="center" vertical="center" wrapText="1"/>
    </xf>
    <xf numFmtId="0" fontId="16" fillId="2" borderId="3" xfId="3" applyFont="1" applyFill="1" applyBorder="1" applyAlignment="1">
      <alignment horizontal="center" vertical="center" wrapText="1"/>
    </xf>
    <xf numFmtId="0" fontId="16" fillId="2" borderId="4" xfId="3" applyFont="1" applyFill="1" applyBorder="1" applyAlignment="1">
      <alignment horizontal="center" vertical="center" wrapText="1"/>
    </xf>
    <xf numFmtId="0" fontId="16" fillId="0" borderId="2" xfId="3" applyFont="1" applyFill="1" applyBorder="1" applyAlignment="1">
      <alignment horizontal="center" vertical="center"/>
    </xf>
    <xf numFmtId="0" fontId="16" fillId="0" borderId="3" xfId="3" applyFont="1" applyFill="1" applyBorder="1" applyAlignment="1">
      <alignment horizontal="center" vertical="center"/>
    </xf>
    <xf numFmtId="0" fontId="16" fillId="0" borderId="4" xfId="3" applyFont="1" applyFill="1" applyBorder="1" applyAlignment="1">
      <alignment horizontal="center" vertical="center"/>
    </xf>
    <xf numFmtId="0" fontId="16" fillId="0" borderId="2" xfId="3" applyFont="1" applyFill="1" applyBorder="1" applyAlignment="1">
      <alignment horizontal="center" vertical="center" wrapText="1"/>
    </xf>
    <xf numFmtId="0" fontId="16" fillId="0" borderId="3" xfId="3" applyFont="1" applyFill="1" applyBorder="1" applyAlignment="1">
      <alignment horizontal="center" vertical="center" wrapText="1"/>
    </xf>
    <xf numFmtId="0" fontId="16" fillId="0" borderId="4" xfId="3" applyFont="1" applyFill="1" applyBorder="1" applyAlignment="1">
      <alignment horizontal="center" vertical="center" wrapText="1"/>
    </xf>
  </cellXfs>
  <cellStyles count="11">
    <cellStyle name="Millares" xfId="5" builtinId="3"/>
    <cellStyle name="Millares 2" xfId="8" xr:uid="{00000000-0005-0000-0000-000001000000}"/>
    <cellStyle name="Moneda" xfId="6" builtinId="4"/>
    <cellStyle name="Moneda 2" xfId="9" xr:uid="{00000000-0005-0000-0000-000003000000}"/>
    <cellStyle name="Moneda 3" xfId="7" xr:uid="{00000000-0005-0000-0000-000004000000}"/>
    <cellStyle name="Moneda 3 2" xfId="10" xr:uid="{00000000-0005-0000-0000-000005000000}"/>
    <cellStyle name="Normal" xfId="0" builtinId="0"/>
    <cellStyle name="Normal 15" xfId="2" xr:uid="{00000000-0005-0000-0000-000007000000}"/>
    <cellStyle name="Normal 2 2" xfId="3" xr:uid="{00000000-0005-0000-0000-000008000000}"/>
    <cellStyle name="Normal 4" xfId="1" xr:uid="{00000000-0005-0000-0000-000009000000}"/>
    <cellStyle name="Porcentaje" xfId="4" builtinId="5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FFFF99"/>
      <color rgb="FFFFFF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104833</xdr:rowOff>
    </xdr:from>
    <xdr:to>
      <xdr:col>2</xdr:col>
      <xdr:colOff>225135</xdr:colOff>
      <xdr:row>3</xdr:row>
      <xdr:rowOff>225136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1C93A479-BE4B-4049-B0A2-4B4F1CE0396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557" r="55455" b="80992"/>
        <a:stretch/>
      </xdr:blipFill>
      <xdr:spPr bwMode="auto">
        <a:xfrm>
          <a:off x="0" y="104833"/>
          <a:ext cx="3186544" cy="1159394"/>
        </a:xfrm>
        <a:prstGeom prst="rect">
          <a:avLst/>
        </a:prstGeom>
        <a:blipFill>
          <a:blip xmlns:r="http://schemas.openxmlformats.org/officeDocument/2006/relationships" r:embed="rId2"/>
          <a:stretch>
            <a:fillRect/>
          </a:stretch>
        </a:blip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14</xdr:col>
      <xdr:colOff>571500</xdr:colOff>
      <xdr:row>1</xdr:row>
      <xdr:rowOff>51954</xdr:rowOff>
    </xdr:from>
    <xdr:to>
      <xdr:col>18</xdr:col>
      <xdr:colOff>883481</xdr:colOff>
      <xdr:row>4</xdr:row>
      <xdr:rowOff>95370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DCA939F9-A6D9-47AF-9421-7CE045131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55591" y="311727"/>
          <a:ext cx="3082890" cy="1169098"/>
        </a:xfrm>
        <a:prstGeom prst="rect">
          <a:avLst/>
        </a:prstGeom>
        <a:effectLst/>
      </xdr:spPr>
    </xdr:pic>
    <xdr:clientData/>
  </xdr:twoCellAnchor>
  <xdr:twoCellAnchor>
    <xdr:from>
      <xdr:col>2</xdr:col>
      <xdr:colOff>3305605</xdr:colOff>
      <xdr:row>151</xdr:row>
      <xdr:rowOff>130749</xdr:rowOff>
    </xdr:from>
    <xdr:to>
      <xdr:col>3</xdr:col>
      <xdr:colOff>2474334</xdr:colOff>
      <xdr:row>159</xdr:row>
      <xdr:rowOff>381000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AD7F6603-D1DA-4C59-AF12-55D2FCD430E6}"/>
            </a:ext>
          </a:extLst>
        </xdr:cNvPr>
        <xdr:cNvSpPr txBox="1">
          <a:spLocks noChangeArrowheads="1"/>
        </xdr:cNvSpPr>
      </xdr:nvSpPr>
      <xdr:spPr bwMode="auto">
        <a:xfrm flipH="1">
          <a:off x="6282168" y="89713374"/>
          <a:ext cx="3788354" cy="38697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MX" sz="16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Edgar Ibarra Martínez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de Finanzas </a:t>
          </a:r>
        </a:p>
      </xdr:txBody>
    </xdr:sp>
    <xdr:clientData/>
  </xdr:twoCellAnchor>
  <xdr:twoCellAnchor>
    <xdr:from>
      <xdr:col>0</xdr:col>
      <xdr:colOff>86591</xdr:colOff>
      <xdr:row>151</xdr:row>
      <xdr:rowOff>97415</xdr:rowOff>
    </xdr:from>
    <xdr:to>
      <xdr:col>2</xdr:col>
      <xdr:colOff>2991715</xdr:colOff>
      <xdr:row>158</xdr:row>
      <xdr:rowOff>214312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58FC1A29-7F87-4A46-8360-F23486E2B6AF}"/>
            </a:ext>
          </a:extLst>
        </xdr:cNvPr>
        <xdr:cNvSpPr txBox="1">
          <a:spLocks noChangeArrowheads="1"/>
        </xdr:cNvSpPr>
      </xdr:nvSpPr>
      <xdr:spPr bwMode="auto">
        <a:xfrm>
          <a:off x="86591" y="89680040"/>
          <a:ext cx="5881687" cy="32125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2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Jefa del Departamento de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Control Presupuestal y Análisis </a:t>
          </a:r>
        </a:p>
      </xdr:txBody>
    </xdr:sp>
    <xdr:clientData/>
  </xdr:twoCellAnchor>
  <xdr:twoCellAnchor>
    <xdr:from>
      <xdr:col>4</xdr:col>
      <xdr:colOff>491400</xdr:colOff>
      <xdr:row>151</xdr:row>
      <xdr:rowOff>133224</xdr:rowOff>
    </xdr:from>
    <xdr:to>
      <xdr:col>11</xdr:col>
      <xdr:colOff>86588</xdr:colOff>
      <xdr:row>159</xdr:row>
      <xdr:rowOff>333375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1939B20C-026B-428C-90FF-68E391975D50}"/>
            </a:ext>
          </a:extLst>
        </xdr:cNvPr>
        <xdr:cNvSpPr txBox="1">
          <a:spLocks noChangeArrowheads="1"/>
        </xdr:cNvSpPr>
      </xdr:nvSpPr>
      <xdr:spPr bwMode="auto">
        <a:xfrm flipH="1">
          <a:off x="10635525" y="89715849"/>
          <a:ext cx="5810251" cy="3819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16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1600" b="1" i="0" strike="noStrike">
              <a:solidFill>
                <a:srgbClr val="000000"/>
              </a:solidFill>
              <a:latin typeface="Arial"/>
              <a:cs typeface="Arial"/>
            </a:rPr>
            <a:t>Aprobado 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MX" sz="1600">
            <a:effectLst/>
          </a:endParaRPr>
        </a:p>
        <a:p>
          <a:pPr algn="ctr" rtl="1">
            <a:defRPr sz="1000"/>
          </a:pPr>
          <a:endParaRPr lang="es-MX" sz="16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16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_____________________________________</a:t>
          </a:r>
          <a:endParaRPr lang="es-MX" sz="16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 eaLnBrk="1" fontAlgn="auto" latinLnBrk="0" hangingPunct="1"/>
          <a:r>
            <a:rPr lang="es-MX" sz="16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ING. Héctor Alejandro Juárez Amador</a:t>
          </a:r>
        </a:p>
        <a:p>
          <a:pPr algn="ctr" rtl="1" eaLnBrk="1" fontAlgn="auto" latinLnBrk="0" hangingPunct="1"/>
          <a:r>
            <a:rPr kumimoji="0" lang="es-MX" sz="1600" b="1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Director General</a:t>
          </a:r>
        </a:p>
      </xdr:txBody>
    </xdr:sp>
    <xdr:clientData/>
  </xdr:twoCellAnchor>
  <xdr:twoCellAnchor>
    <xdr:from>
      <xdr:col>11</xdr:col>
      <xdr:colOff>419964</xdr:colOff>
      <xdr:row>151</xdr:row>
      <xdr:rowOff>126944</xdr:rowOff>
    </xdr:from>
    <xdr:to>
      <xdr:col>18</xdr:col>
      <xdr:colOff>899442</xdr:colOff>
      <xdr:row>155</xdr:row>
      <xdr:rowOff>331673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77A23105-B559-42F1-9CBC-1200989F8D3B}"/>
            </a:ext>
          </a:extLst>
        </xdr:cNvPr>
        <xdr:cNvSpPr txBox="1">
          <a:spLocks noChangeArrowheads="1"/>
        </xdr:cNvSpPr>
      </xdr:nvSpPr>
      <xdr:spPr bwMode="auto">
        <a:xfrm flipH="1">
          <a:off x="16779152" y="89709569"/>
          <a:ext cx="5313415" cy="1728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  </a:t>
          </a:r>
          <a:endParaRPr lang="es-MX" sz="16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  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Jorge Issac Pérez Salas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General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24"/>
  <sheetViews>
    <sheetView tabSelected="1" view="pageBreakPreview" topLeftCell="A43" zoomScale="40" zoomScaleNormal="100" zoomScaleSheetLayoutView="40" workbookViewId="0">
      <selection activeCell="S48" sqref="S48:S49"/>
    </sheetView>
  </sheetViews>
  <sheetFormatPr baseColWidth="10" defaultRowHeight="20.25" x14ac:dyDescent="0.3"/>
  <cols>
    <col min="1" max="1" width="11" customWidth="1"/>
    <col min="2" max="2" width="33.5703125" customWidth="1"/>
    <col min="3" max="3" width="69.42578125" style="7" customWidth="1"/>
    <col min="4" max="4" width="38.140625" style="16" customWidth="1"/>
    <col min="5" max="5" width="21" style="35" customWidth="1"/>
    <col min="6" max="6" width="20.28515625" style="7" customWidth="1"/>
    <col min="7" max="18" width="10.28515625" style="56" customWidth="1"/>
    <col min="19" max="19" width="21.140625" style="4" customWidth="1"/>
    <col min="20" max="22" width="0" hidden="1" customWidth="1"/>
  </cols>
  <sheetData>
    <row r="1" spans="1:19" x14ac:dyDescent="0.25">
      <c r="A1" s="17"/>
      <c r="B1" s="17"/>
      <c r="C1" s="18"/>
      <c r="D1" s="11"/>
      <c r="E1" s="30"/>
      <c r="F1" s="19"/>
      <c r="G1" s="48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20"/>
    </row>
    <row r="2" spans="1:19" ht="53.25" customHeight="1" x14ac:dyDescent="0.25">
      <c r="A2" s="83" t="s">
        <v>209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</row>
    <row r="3" spans="1:19" ht="8.25" customHeight="1" x14ac:dyDescent="0.25">
      <c r="A3" s="21"/>
      <c r="B3" s="22"/>
      <c r="C3" s="23"/>
      <c r="D3" s="12"/>
      <c r="E3" s="31"/>
      <c r="F3" s="23"/>
      <c r="G3" s="50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20"/>
    </row>
    <row r="4" spans="1:19" ht="27.75" x14ac:dyDescent="0.25">
      <c r="A4" s="92" t="s">
        <v>55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</row>
    <row r="5" spans="1:19" ht="33.75" x14ac:dyDescent="0.25">
      <c r="A5" s="29" t="s">
        <v>210</v>
      </c>
      <c r="B5" s="24"/>
      <c r="C5" s="25"/>
      <c r="D5" s="13"/>
      <c r="E5" s="32"/>
      <c r="F5" s="25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20"/>
    </row>
    <row r="6" spans="1:19" ht="27.75" customHeight="1" x14ac:dyDescent="0.25">
      <c r="A6" s="26"/>
      <c r="B6" s="26"/>
      <c r="C6" s="27"/>
      <c r="D6" s="14"/>
      <c r="E6" s="33"/>
      <c r="F6" s="28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20"/>
    </row>
    <row r="7" spans="1:19" s="3" customFormat="1" ht="15" customHeight="1" x14ac:dyDescent="0.25">
      <c r="A7" s="86" t="s">
        <v>10</v>
      </c>
      <c r="B7" s="87" t="s">
        <v>11</v>
      </c>
      <c r="C7" s="87" t="s">
        <v>0</v>
      </c>
      <c r="D7" s="88" t="s">
        <v>12</v>
      </c>
      <c r="E7" s="87" t="s">
        <v>25</v>
      </c>
      <c r="F7" s="87" t="s">
        <v>211</v>
      </c>
      <c r="G7" s="90" t="s">
        <v>41</v>
      </c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85" t="s">
        <v>208</v>
      </c>
    </row>
    <row r="8" spans="1:19" s="3" customFormat="1" ht="15" customHeight="1" x14ac:dyDescent="0.25">
      <c r="A8" s="86"/>
      <c r="B8" s="87"/>
      <c r="C8" s="87"/>
      <c r="D8" s="88"/>
      <c r="E8" s="89"/>
      <c r="F8" s="89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85"/>
    </row>
    <row r="9" spans="1:19" s="3" customFormat="1" x14ac:dyDescent="0.25">
      <c r="A9" s="86"/>
      <c r="B9" s="87"/>
      <c r="C9" s="87"/>
      <c r="D9" s="88"/>
      <c r="E9" s="89"/>
      <c r="F9" s="89"/>
      <c r="G9" s="59" t="s">
        <v>14</v>
      </c>
      <c r="H9" s="59" t="s">
        <v>15</v>
      </c>
      <c r="I9" s="59" t="s">
        <v>16</v>
      </c>
      <c r="J9" s="59" t="s">
        <v>23</v>
      </c>
      <c r="K9" s="59" t="s">
        <v>24</v>
      </c>
      <c r="L9" s="59" t="s">
        <v>17</v>
      </c>
      <c r="M9" s="59" t="s">
        <v>18</v>
      </c>
      <c r="N9" s="59" t="s">
        <v>19</v>
      </c>
      <c r="O9" s="59" t="s">
        <v>40</v>
      </c>
      <c r="P9" s="59" t="s">
        <v>20</v>
      </c>
      <c r="Q9" s="59" t="s">
        <v>21</v>
      </c>
      <c r="R9" s="59" t="s">
        <v>22</v>
      </c>
      <c r="S9" s="85"/>
    </row>
    <row r="10" spans="1:19" ht="50.1" customHeight="1" x14ac:dyDescent="0.25">
      <c r="A10" s="91">
        <v>1</v>
      </c>
      <c r="B10" s="91" t="s">
        <v>57</v>
      </c>
      <c r="C10" s="74" t="s">
        <v>44</v>
      </c>
      <c r="D10" s="69" t="s">
        <v>155</v>
      </c>
      <c r="E10" s="71" t="s">
        <v>71</v>
      </c>
      <c r="F10" s="8" t="s">
        <v>42</v>
      </c>
      <c r="G10" s="38">
        <v>10</v>
      </c>
      <c r="H10" s="38">
        <v>10</v>
      </c>
      <c r="I10" s="38">
        <v>10</v>
      </c>
      <c r="J10" s="38">
        <v>10</v>
      </c>
      <c r="K10" s="38">
        <v>10</v>
      </c>
      <c r="L10" s="38">
        <v>10</v>
      </c>
      <c r="M10" s="38">
        <v>10</v>
      </c>
      <c r="N10" s="38">
        <v>10</v>
      </c>
      <c r="O10" s="38">
        <v>10</v>
      </c>
      <c r="P10" s="38">
        <v>10</v>
      </c>
      <c r="Q10" s="38">
        <v>10</v>
      </c>
      <c r="R10" s="38">
        <v>10</v>
      </c>
      <c r="S10" s="72">
        <f>SUM(G11:R11)/SUM(G10:R10)</f>
        <v>1</v>
      </c>
    </row>
    <row r="11" spans="1:19" ht="50.1" customHeight="1" x14ac:dyDescent="0.25">
      <c r="A11" s="91"/>
      <c r="B11" s="91"/>
      <c r="C11" s="74"/>
      <c r="D11" s="69"/>
      <c r="E11" s="71"/>
      <c r="F11" s="8" t="s">
        <v>43</v>
      </c>
      <c r="G11" s="39">
        <v>10</v>
      </c>
      <c r="H11" s="39">
        <v>10</v>
      </c>
      <c r="I11" s="39">
        <v>10</v>
      </c>
      <c r="J11" s="39">
        <v>10</v>
      </c>
      <c r="K11" s="39">
        <v>10</v>
      </c>
      <c r="L11" s="36">
        <v>10</v>
      </c>
      <c r="M11" s="37">
        <v>10</v>
      </c>
      <c r="N11" s="37">
        <v>10</v>
      </c>
      <c r="O11" s="37">
        <v>10</v>
      </c>
      <c r="P11" s="37">
        <v>10</v>
      </c>
      <c r="Q11" s="37">
        <v>10</v>
      </c>
      <c r="R11" s="37">
        <v>10</v>
      </c>
      <c r="S11" s="72"/>
    </row>
    <row r="12" spans="1:19" ht="50.1" customHeight="1" x14ac:dyDescent="0.25">
      <c r="A12" s="91"/>
      <c r="B12" s="91"/>
      <c r="C12" s="74" t="s">
        <v>1</v>
      </c>
      <c r="D12" s="69" t="s">
        <v>156</v>
      </c>
      <c r="E12" s="71" t="s">
        <v>53</v>
      </c>
      <c r="F12" s="8" t="s">
        <v>42</v>
      </c>
      <c r="G12" s="38">
        <v>15</v>
      </c>
      <c r="H12" s="38">
        <v>15</v>
      </c>
      <c r="I12" s="38">
        <v>15</v>
      </c>
      <c r="J12" s="38">
        <v>15</v>
      </c>
      <c r="K12" s="38">
        <v>15</v>
      </c>
      <c r="L12" s="38">
        <v>15</v>
      </c>
      <c r="M12" s="38">
        <v>15</v>
      </c>
      <c r="N12" s="38">
        <v>15</v>
      </c>
      <c r="O12" s="38">
        <v>15</v>
      </c>
      <c r="P12" s="38">
        <v>15</v>
      </c>
      <c r="Q12" s="38">
        <v>15</v>
      </c>
      <c r="R12" s="38">
        <v>15</v>
      </c>
      <c r="S12" s="72">
        <f>SUM(G13:R13)/SUM(G12:R12)</f>
        <v>1</v>
      </c>
    </row>
    <row r="13" spans="1:19" ht="50.1" customHeight="1" x14ac:dyDescent="0.25">
      <c r="A13" s="91"/>
      <c r="B13" s="91"/>
      <c r="C13" s="74"/>
      <c r="D13" s="69"/>
      <c r="E13" s="71"/>
      <c r="F13" s="8" t="s">
        <v>43</v>
      </c>
      <c r="G13" s="39">
        <v>15</v>
      </c>
      <c r="H13" s="39">
        <v>15</v>
      </c>
      <c r="I13" s="39">
        <v>15</v>
      </c>
      <c r="J13" s="39">
        <v>15</v>
      </c>
      <c r="K13" s="39">
        <v>15</v>
      </c>
      <c r="L13" s="36">
        <v>15</v>
      </c>
      <c r="M13" s="37">
        <v>15</v>
      </c>
      <c r="N13" s="37">
        <v>15</v>
      </c>
      <c r="O13" s="37">
        <v>15</v>
      </c>
      <c r="P13" s="37">
        <v>15</v>
      </c>
      <c r="Q13" s="37">
        <v>15</v>
      </c>
      <c r="R13" s="37">
        <v>15</v>
      </c>
      <c r="S13" s="72"/>
    </row>
    <row r="14" spans="1:19" ht="50.1" customHeight="1" x14ac:dyDescent="0.25">
      <c r="A14" s="91"/>
      <c r="B14" s="91"/>
      <c r="C14" s="74" t="s">
        <v>2</v>
      </c>
      <c r="D14" s="69" t="s">
        <v>13</v>
      </c>
      <c r="E14" s="71" t="s">
        <v>67</v>
      </c>
      <c r="F14" s="8" t="s">
        <v>42</v>
      </c>
      <c r="G14" s="42">
        <v>5</v>
      </c>
      <c r="H14" s="42">
        <v>5</v>
      </c>
      <c r="I14" s="42">
        <v>5</v>
      </c>
      <c r="J14" s="42">
        <v>5</v>
      </c>
      <c r="K14" s="42">
        <v>5</v>
      </c>
      <c r="L14" s="42">
        <v>5</v>
      </c>
      <c r="M14" s="42">
        <v>5</v>
      </c>
      <c r="N14" s="42">
        <v>5</v>
      </c>
      <c r="O14" s="42">
        <v>5</v>
      </c>
      <c r="P14" s="42">
        <v>5</v>
      </c>
      <c r="Q14" s="42">
        <v>5</v>
      </c>
      <c r="R14" s="42">
        <v>5</v>
      </c>
      <c r="S14" s="72">
        <f>SUM(G15:R15)/SUM(G14:R14)</f>
        <v>1.7166666666666666</v>
      </c>
    </row>
    <row r="15" spans="1:19" ht="50.1" customHeight="1" x14ac:dyDescent="0.25">
      <c r="A15" s="91"/>
      <c r="B15" s="91"/>
      <c r="C15" s="74"/>
      <c r="D15" s="69"/>
      <c r="E15" s="71"/>
      <c r="F15" s="8" t="s">
        <v>43</v>
      </c>
      <c r="G15" s="51">
        <v>17</v>
      </c>
      <c r="H15" s="51">
        <v>10</v>
      </c>
      <c r="I15" s="51">
        <v>10</v>
      </c>
      <c r="J15" s="36">
        <v>13</v>
      </c>
      <c r="K15" s="36">
        <v>12</v>
      </c>
      <c r="L15" s="36">
        <v>11</v>
      </c>
      <c r="M15" s="37">
        <v>5</v>
      </c>
      <c r="N15" s="37">
        <v>5</v>
      </c>
      <c r="O15" s="37">
        <v>5</v>
      </c>
      <c r="P15" s="37">
        <v>5</v>
      </c>
      <c r="Q15" s="37">
        <v>5</v>
      </c>
      <c r="R15" s="37">
        <v>5</v>
      </c>
      <c r="S15" s="72"/>
    </row>
    <row r="16" spans="1:19" ht="50.1" customHeight="1" x14ac:dyDescent="0.25">
      <c r="A16" s="91"/>
      <c r="B16" s="91"/>
      <c r="C16" s="74" t="s">
        <v>3</v>
      </c>
      <c r="D16" s="69" t="s">
        <v>157</v>
      </c>
      <c r="E16" s="71" t="s">
        <v>26</v>
      </c>
      <c r="F16" s="8" t="s">
        <v>42</v>
      </c>
      <c r="G16" s="42">
        <v>3</v>
      </c>
      <c r="H16" s="42">
        <v>3</v>
      </c>
      <c r="I16" s="42">
        <v>3</v>
      </c>
      <c r="J16" s="42">
        <v>3</v>
      </c>
      <c r="K16" s="42">
        <v>3</v>
      </c>
      <c r="L16" s="42">
        <v>3</v>
      </c>
      <c r="M16" s="42">
        <v>3</v>
      </c>
      <c r="N16" s="42">
        <v>3</v>
      </c>
      <c r="O16" s="42">
        <v>3</v>
      </c>
      <c r="P16" s="42">
        <v>3</v>
      </c>
      <c r="Q16" s="42">
        <v>3</v>
      </c>
      <c r="R16" s="42">
        <v>3</v>
      </c>
      <c r="S16" s="72">
        <f>SUM(G17:R17)/SUM(G16:R16)</f>
        <v>1.4166666666666667</v>
      </c>
    </row>
    <row r="17" spans="1:21" ht="50.1" customHeight="1" x14ac:dyDescent="0.25">
      <c r="A17" s="91"/>
      <c r="B17" s="91"/>
      <c r="C17" s="74"/>
      <c r="D17" s="69"/>
      <c r="E17" s="71"/>
      <c r="F17" s="8" t="s">
        <v>43</v>
      </c>
      <c r="G17" s="51">
        <v>8</v>
      </c>
      <c r="H17" s="51">
        <v>8</v>
      </c>
      <c r="I17" s="51">
        <v>8</v>
      </c>
      <c r="J17" s="36">
        <v>3</v>
      </c>
      <c r="K17" s="36">
        <v>3</v>
      </c>
      <c r="L17" s="36">
        <v>3</v>
      </c>
      <c r="M17" s="37">
        <v>3</v>
      </c>
      <c r="N17" s="37">
        <v>3</v>
      </c>
      <c r="O17" s="37">
        <v>3</v>
      </c>
      <c r="P17" s="37">
        <v>3</v>
      </c>
      <c r="Q17" s="37">
        <v>3</v>
      </c>
      <c r="R17" s="37">
        <v>3</v>
      </c>
      <c r="S17" s="72"/>
    </row>
    <row r="18" spans="1:21" ht="50.1" customHeight="1" x14ac:dyDescent="0.25">
      <c r="A18" s="91"/>
      <c r="B18" s="91"/>
      <c r="C18" s="74" t="s">
        <v>4</v>
      </c>
      <c r="D18" s="69" t="s">
        <v>158</v>
      </c>
      <c r="E18" s="71" t="s">
        <v>27</v>
      </c>
      <c r="F18" s="8" t="s">
        <v>42</v>
      </c>
      <c r="G18" s="42">
        <v>5</v>
      </c>
      <c r="H18" s="42">
        <v>4</v>
      </c>
      <c r="I18" s="42">
        <v>4</v>
      </c>
      <c r="J18" s="42">
        <v>5</v>
      </c>
      <c r="K18" s="42">
        <v>4</v>
      </c>
      <c r="L18" s="42">
        <v>4</v>
      </c>
      <c r="M18" s="42">
        <v>5</v>
      </c>
      <c r="N18" s="42">
        <v>5</v>
      </c>
      <c r="O18" s="42">
        <v>5</v>
      </c>
      <c r="P18" s="42">
        <v>5</v>
      </c>
      <c r="Q18" s="42">
        <v>4</v>
      </c>
      <c r="R18" s="42">
        <v>4</v>
      </c>
      <c r="S18" s="72">
        <f>SUM(G19:R19)/SUM(G18:R18)</f>
        <v>1</v>
      </c>
    </row>
    <row r="19" spans="1:21" ht="50.1" customHeight="1" x14ac:dyDescent="0.25">
      <c r="A19" s="91"/>
      <c r="B19" s="91"/>
      <c r="C19" s="74"/>
      <c r="D19" s="69"/>
      <c r="E19" s="71"/>
      <c r="F19" s="8" t="s">
        <v>43</v>
      </c>
      <c r="G19" s="51">
        <v>6</v>
      </c>
      <c r="H19" s="51">
        <v>5</v>
      </c>
      <c r="I19" s="51">
        <v>5</v>
      </c>
      <c r="J19" s="51">
        <v>6</v>
      </c>
      <c r="K19" s="51">
        <v>2</v>
      </c>
      <c r="L19" s="51">
        <v>4</v>
      </c>
      <c r="M19" s="37">
        <v>5</v>
      </c>
      <c r="N19" s="37">
        <v>4</v>
      </c>
      <c r="O19" s="37">
        <v>4</v>
      </c>
      <c r="P19" s="37">
        <v>5</v>
      </c>
      <c r="Q19" s="37">
        <v>4</v>
      </c>
      <c r="R19" s="37">
        <v>4</v>
      </c>
      <c r="S19" s="72"/>
    </row>
    <row r="20" spans="1:21" ht="50.1" customHeight="1" x14ac:dyDescent="0.25">
      <c r="A20" s="91"/>
      <c r="B20" s="91"/>
      <c r="C20" s="74" t="s">
        <v>45</v>
      </c>
      <c r="D20" s="69" t="s">
        <v>201</v>
      </c>
      <c r="E20" s="71" t="s">
        <v>36</v>
      </c>
      <c r="F20" s="8" t="s">
        <v>42</v>
      </c>
      <c r="G20" s="42">
        <v>120</v>
      </c>
      <c r="H20" s="42">
        <v>120</v>
      </c>
      <c r="I20" s="42">
        <v>120</v>
      </c>
      <c r="J20" s="42">
        <v>120</v>
      </c>
      <c r="K20" s="42">
        <v>120</v>
      </c>
      <c r="L20" s="42">
        <v>120</v>
      </c>
      <c r="M20" s="42">
        <v>120</v>
      </c>
      <c r="N20" s="42">
        <v>120</v>
      </c>
      <c r="O20" s="42">
        <v>120</v>
      </c>
      <c r="P20" s="42">
        <v>120</v>
      </c>
      <c r="Q20" s="42">
        <v>120</v>
      </c>
      <c r="R20" s="42">
        <v>120</v>
      </c>
      <c r="S20" s="72">
        <f>SUM(G21:R21)/SUM(G20:R20)</f>
        <v>1.1020833333333333</v>
      </c>
    </row>
    <row r="21" spans="1:21" ht="50.1" customHeight="1" x14ac:dyDescent="0.25">
      <c r="A21" s="91"/>
      <c r="B21" s="91"/>
      <c r="C21" s="74"/>
      <c r="D21" s="69"/>
      <c r="E21" s="71"/>
      <c r="F21" s="8" t="s">
        <v>43</v>
      </c>
      <c r="G21" s="51">
        <v>120</v>
      </c>
      <c r="H21" s="51">
        <v>120</v>
      </c>
      <c r="I21" s="51">
        <v>120</v>
      </c>
      <c r="J21" s="36">
        <v>150</v>
      </c>
      <c r="K21" s="36">
        <v>100</v>
      </c>
      <c r="L21" s="36">
        <v>130</v>
      </c>
      <c r="M21" s="37">
        <v>169</v>
      </c>
      <c r="N21" s="37">
        <v>169</v>
      </c>
      <c r="O21" s="37">
        <v>169</v>
      </c>
      <c r="P21" s="37">
        <v>111</v>
      </c>
      <c r="Q21" s="37">
        <v>128</v>
      </c>
      <c r="R21" s="37">
        <v>101</v>
      </c>
      <c r="S21" s="72"/>
    </row>
    <row r="22" spans="1:21" ht="50.1" customHeight="1" x14ac:dyDescent="0.25">
      <c r="A22" s="91"/>
      <c r="B22" s="91"/>
      <c r="C22" s="74" t="s">
        <v>5</v>
      </c>
      <c r="D22" s="69" t="s">
        <v>202</v>
      </c>
      <c r="E22" s="71" t="s">
        <v>68</v>
      </c>
      <c r="F22" s="8" t="s">
        <v>42</v>
      </c>
      <c r="G22" s="42">
        <v>15</v>
      </c>
      <c r="H22" s="42">
        <v>18</v>
      </c>
      <c r="I22" s="42">
        <v>17</v>
      </c>
      <c r="J22" s="38">
        <v>15</v>
      </c>
      <c r="K22" s="38">
        <v>17</v>
      </c>
      <c r="L22" s="38">
        <v>20</v>
      </c>
      <c r="M22" s="38">
        <v>17</v>
      </c>
      <c r="N22" s="38">
        <v>20</v>
      </c>
      <c r="O22" s="38">
        <v>20</v>
      </c>
      <c r="P22" s="38">
        <v>15</v>
      </c>
      <c r="Q22" s="38">
        <v>15</v>
      </c>
      <c r="R22" s="38">
        <v>15</v>
      </c>
      <c r="S22" s="72">
        <f>SUM(G23:R23)/SUM(G22:R22)</f>
        <v>2.1911764705882355</v>
      </c>
    </row>
    <row r="23" spans="1:21" ht="50.1" customHeight="1" x14ac:dyDescent="0.25">
      <c r="A23" s="91"/>
      <c r="B23" s="91"/>
      <c r="C23" s="74"/>
      <c r="D23" s="69"/>
      <c r="E23" s="71"/>
      <c r="F23" s="8" t="s">
        <v>43</v>
      </c>
      <c r="G23" s="51">
        <v>22</v>
      </c>
      <c r="H23" s="51">
        <v>31</v>
      </c>
      <c r="I23" s="51">
        <v>34</v>
      </c>
      <c r="J23" s="36">
        <v>44</v>
      </c>
      <c r="K23" s="36">
        <v>48</v>
      </c>
      <c r="L23" s="36">
        <v>42</v>
      </c>
      <c r="M23" s="37">
        <v>36</v>
      </c>
      <c r="N23" s="37">
        <v>43</v>
      </c>
      <c r="O23" s="37">
        <v>40</v>
      </c>
      <c r="P23" s="37">
        <v>32</v>
      </c>
      <c r="Q23" s="37">
        <v>39</v>
      </c>
      <c r="R23" s="37">
        <v>36</v>
      </c>
      <c r="S23" s="72"/>
    </row>
    <row r="24" spans="1:21" ht="50.1" customHeight="1" x14ac:dyDescent="0.25">
      <c r="A24" s="91"/>
      <c r="B24" s="91"/>
      <c r="C24" s="74" t="s">
        <v>63</v>
      </c>
      <c r="D24" s="69" t="s">
        <v>203</v>
      </c>
      <c r="E24" s="93" t="s">
        <v>36</v>
      </c>
      <c r="F24" s="8" t="s">
        <v>42</v>
      </c>
      <c r="G24" s="38">
        <v>5</v>
      </c>
      <c r="H24" s="38">
        <v>5</v>
      </c>
      <c r="I24" s="38">
        <v>5</v>
      </c>
      <c r="J24" s="38">
        <v>5</v>
      </c>
      <c r="K24" s="38">
        <v>5</v>
      </c>
      <c r="L24" s="38">
        <v>5</v>
      </c>
      <c r="M24" s="38">
        <v>5</v>
      </c>
      <c r="N24" s="38">
        <v>5</v>
      </c>
      <c r="O24" s="38">
        <v>5</v>
      </c>
      <c r="P24" s="38">
        <v>5</v>
      </c>
      <c r="Q24" s="38">
        <v>5</v>
      </c>
      <c r="R24" s="38">
        <v>5</v>
      </c>
      <c r="S24" s="72">
        <f>SUM(G25:R25)/SUM(G24:R24)</f>
        <v>0.45</v>
      </c>
    </row>
    <row r="25" spans="1:21" ht="50.1" customHeight="1" x14ac:dyDescent="0.25">
      <c r="A25" s="91"/>
      <c r="B25" s="91"/>
      <c r="C25" s="74"/>
      <c r="D25" s="69"/>
      <c r="E25" s="94"/>
      <c r="F25" s="8" t="s">
        <v>43</v>
      </c>
      <c r="G25" s="39">
        <v>4</v>
      </c>
      <c r="H25" s="39">
        <v>4</v>
      </c>
      <c r="I25" s="39">
        <v>6</v>
      </c>
      <c r="J25" s="36">
        <v>1</v>
      </c>
      <c r="K25" s="36">
        <v>1</v>
      </c>
      <c r="L25" s="36">
        <v>2</v>
      </c>
      <c r="M25" s="37">
        <v>2</v>
      </c>
      <c r="N25" s="37">
        <v>2</v>
      </c>
      <c r="O25" s="37">
        <v>2</v>
      </c>
      <c r="P25" s="37">
        <v>1</v>
      </c>
      <c r="Q25" s="37">
        <v>1</v>
      </c>
      <c r="R25" s="37">
        <v>1</v>
      </c>
      <c r="S25" s="72"/>
    </row>
    <row r="26" spans="1:21" ht="50.1" customHeight="1" x14ac:dyDescent="0.25">
      <c r="A26" s="91"/>
      <c r="B26" s="91"/>
      <c r="C26" s="74" t="s">
        <v>64</v>
      </c>
      <c r="D26" s="69" t="s">
        <v>204</v>
      </c>
      <c r="E26" s="71" t="s">
        <v>69</v>
      </c>
      <c r="F26" s="8" t="s">
        <v>42</v>
      </c>
      <c r="G26" s="38">
        <v>6</v>
      </c>
      <c r="H26" s="38">
        <v>6</v>
      </c>
      <c r="I26" s="38">
        <v>6</v>
      </c>
      <c r="J26" s="38">
        <v>6</v>
      </c>
      <c r="K26" s="38">
        <v>6</v>
      </c>
      <c r="L26" s="38">
        <v>6</v>
      </c>
      <c r="M26" s="38">
        <v>6</v>
      </c>
      <c r="N26" s="38">
        <v>6</v>
      </c>
      <c r="O26" s="38">
        <v>6</v>
      </c>
      <c r="P26" s="38">
        <v>6</v>
      </c>
      <c r="Q26" s="38">
        <v>6</v>
      </c>
      <c r="R26" s="38">
        <v>6</v>
      </c>
      <c r="S26" s="72">
        <f>SUM(G27:R27)/SUM(G26:R26)</f>
        <v>1</v>
      </c>
    </row>
    <row r="27" spans="1:21" ht="50.1" customHeight="1" x14ac:dyDescent="0.25">
      <c r="A27" s="91"/>
      <c r="B27" s="91"/>
      <c r="C27" s="74"/>
      <c r="D27" s="69"/>
      <c r="E27" s="71"/>
      <c r="F27" s="8" t="s">
        <v>43</v>
      </c>
      <c r="G27" s="39">
        <v>6</v>
      </c>
      <c r="H27" s="39">
        <v>6</v>
      </c>
      <c r="I27" s="39">
        <v>6</v>
      </c>
      <c r="J27" s="36">
        <v>6</v>
      </c>
      <c r="K27" s="36">
        <v>6</v>
      </c>
      <c r="L27" s="36">
        <v>6</v>
      </c>
      <c r="M27" s="37">
        <v>6</v>
      </c>
      <c r="N27" s="37">
        <v>6</v>
      </c>
      <c r="O27" s="37">
        <v>6</v>
      </c>
      <c r="P27" s="37">
        <v>6</v>
      </c>
      <c r="Q27" s="37">
        <v>6</v>
      </c>
      <c r="R27" s="37">
        <v>6</v>
      </c>
      <c r="S27" s="72"/>
    </row>
    <row r="28" spans="1:21" ht="50.1" customHeight="1" x14ac:dyDescent="0.25">
      <c r="A28" s="91"/>
      <c r="B28" s="91"/>
      <c r="C28" s="74" t="s">
        <v>65</v>
      </c>
      <c r="D28" s="69" t="s">
        <v>205</v>
      </c>
      <c r="E28" s="71" t="s">
        <v>70</v>
      </c>
      <c r="F28" s="8" t="s">
        <v>42</v>
      </c>
      <c r="G28" s="42">
        <v>10</v>
      </c>
      <c r="H28" s="42">
        <v>10</v>
      </c>
      <c r="I28" s="42">
        <v>10</v>
      </c>
      <c r="J28" s="42">
        <v>10</v>
      </c>
      <c r="K28" s="42">
        <v>10</v>
      </c>
      <c r="L28" s="42">
        <v>10</v>
      </c>
      <c r="M28" s="42">
        <v>10</v>
      </c>
      <c r="N28" s="42">
        <v>10</v>
      </c>
      <c r="O28" s="42">
        <v>10</v>
      </c>
      <c r="P28" s="42">
        <v>10</v>
      </c>
      <c r="Q28" s="42">
        <v>10</v>
      </c>
      <c r="R28" s="42">
        <v>10</v>
      </c>
      <c r="S28" s="72">
        <f>SUM(G29:R29)/SUM(G28:R28)</f>
        <v>1</v>
      </c>
    </row>
    <row r="29" spans="1:21" ht="50.1" customHeight="1" x14ac:dyDescent="0.25">
      <c r="A29" s="91"/>
      <c r="B29" s="91"/>
      <c r="C29" s="74"/>
      <c r="D29" s="69"/>
      <c r="E29" s="71"/>
      <c r="F29" s="8" t="s">
        <v>43</v>
      </c>
      <c r="G29" s="51">
        <v>10</v>
      </c>
      <c r="H29" s="51">
        <v>10</v>
      </c>
      <c r="I29" s="51">
        <v>10</v>
      </c>
      <c r="J29" s="36">
        <v>10</v>
      </c>
      <c r="K29" s="36">
        <v>10</v>
      </c>
      <c r="L29" s="36">
        <v>10</v>
      </c>
      <c r="M29" s="37">
        <v>10</v>
      </c>
      <c r="N29" s="37">
        <v>10</v>
      </c>
      <c r="O29" s="37">
        <v>10</v>
      </c>
      <c r="P29" s="37">
        <v>10</v>
      </c>
      <c r="Q29" s="37">
        <v>10</v>
      </c>
      <c r="R29" s="37">
        <v>10</v>
      </c>
      <c r="S29" s="72"/>
    </row>
    <row r="30" spans="1:21" ht="50.1" customHeight="1" x14ac:dyDescent="0.25">
      <c r="A30" s="91"/>
      <c r="B30" s="91"/>
      <c r="C30" s="74" t="s">
        <v>66</v>
      </c>
      <c r="D30" s="69" t="s">
        <v>206</v>
      </c>
      <c r="E30" s="71" t="s">
        <v>28</v>
      </c>
      <c r="F30" s="8" t="s">
        <v>42</v>
      </c>
      <c r="G30" s="42">
        <v>7</v>
      </c>
      <c r="H30" s="42">
        <v>7</v>
      </c>
      <c r="I30" s="42">
        <v>7</v>
      </c>
      <c r="J30" s="42">
        <v>7</v>
      </c>
      <c r="K30" s="42">
        <v>7</v>
      </c>
      <c r="L30" s="42">
        <v>7</v>
      </c>
      <c r="M30" s="42">
        <v>7</v>
      </c>
      <c r="N30" s="42">
        <v>7</v>
      </c>
      <c r="O30" s="42">
        <v>7</v>
      </c>
      <c r="P30" s="42">
        <v>7</v>
      </c>
      <c r="Q30" s="42">
        <v>7</v>
      </c>
      <c r="R30" s="42">
        <v>7</v>
      </c>
      <c r="S30" s="72">
        <f>SUM(G31:R31)/SUM(G30:R30)</f>
        <v>1</v>
      </c>
    </row>
    <row r="31" spans="1:21" ht="50.1" customHeight="1" x14ac:dyDescent="0.25">
      <c r="A31" s="91"/>
      <c r="B31" s="91"/>
      <c r="C31" s="74"/>
      <c r="D31" s="69"/>
      <c r="E31" s="71"/>
      <c r="F31" s="8" t="s">
        <v>43</v>
      </c>
      <c r="G31" s="51">
        <v>7</v>
      </c>
      <c r="H31" s="51">
        <v>7</v>
      </c>
      <c r="I31" s="51">
        <v>7</v>
      </c>
      <c r="J31" s="36">
        <v>7</v>
      </c>
      <c r="K31" s="36">
        <v>7</v>
      </c>
      <c r="L31" s="36">
        <v>7</v>
      </c>
      <c r="M31" s="37">
        <v>7</v>
      </c>
      <c r="N31" s="37">
        <v>7</v>
      </c>
      <c r="O31" s="37">
        <v>7</v>
      </c>
      <c r="P31" s="37">
        <v>7</v>
      </c>
      <c r="Q31" s="37">
        <v>7</v>
      </c>
      <c r="R31" s="37">
        <v>7</v>
      </c>
      <c r="S31" s="72"/>
    </row>
    <row r="32" spans="1:21" ht="50.1" customHeight="1" x14ac:dyDescent="0.25">
      <c r="A32" s="97">
        <v>2</v>
      </c>
      <c r="B32" s="100" t="s">
        <v>58</v>
      </c>
      <c r="C32" s="73" t="s">
        <v>75</v>
      </c>
      <c r="D32" s="69" t="s">
        <v>163</v>
      </c>
      <c r="E32" s="71" t="s">
        <v>88</v>
      </c>
      <c r="F32" s="8" t="s">
        <v>42</v>
      </c>
      <c r="G32" s="38">
        <v>5</v>
      </c>
      <c r="H32" s="38">
        <v>5</v>
      </c>
      <c r="I32" s="38">
        <v>5</v>
      </c>
      <c r="J32" s="38">
        <v>5</v>
      </c>
      <c r="K32" s="38">
        <v>5</v>
      </c>
      <c r="L32" s="38">
        <v>5</v>
      </c>
      <c r="M32" s="38">
        <v>5</v>
      </c>
      <c r="N32" s="38">
        <v>5</v>
      </c>
      <c r="O32" s="38">
        <v>5</v>
      </c>
      <c r="P32" s="38">
        <v>5</v>
      </c>
      <c r="Q32" s="38">
        <v>5</v>
      </c>
      <c r="R32" s="38">
        <v>5</v>
      </c>
      <c r="S32" s="72">
        <f>SUM(G33:R33)/SUM(G32:R32)</f>
        <v>1</v>
      </c>
      <c r="T32" s="57"/>
      <c r="U32" s="57">
        <f>SUM(G32:R32)</f>
        <v>60</v>
      </c>
    </row>
    <row r="33" spans="1:21" ht="50.1" customHeight="1" x14ac:dyDescent="0.25">
      <c r="A33" s="98"/>
      <c r="B33" s="101"/>
      <c r="C33" s="73"/>
      <c r="D33" s="69"/>
      <c r="E33" s="71"/>
      <c r="F33" s="8" t="s">
        <v>43</v>
      </c>
      <c r="G33" s="36">
        <v>5</v>
      </c>
      <c r="H33" s="36">
        <v>5</v>
      </c>
      <c r="I33" s="36">
        <v>5</v>
      </c>
      <c r="J33" s="36">
        <v>5</v>
      </c>
      <c r="K33" s="36">
        <v>5</v>
      </c>
      <c r="L33" s="36">
        <v>5</v>
      </c>
      <c r="M33" s="39">
        <v>5</v>
      </c>
      <c r="N33" s="39">
        <v>5</v>
      </c>
      <c r="O33" s="39">
        <v>5</v>
      </c>
      <c r="P33" s="39">
        <v>5</v>
      </c>
      <c r="Q33" s="39">
        <v>5</v>
      </c>
      <c r="R33" s="39">
        <v>5</v>
      </c>
      <c r="S33" s="72"/>
      <c r="T33" s="57">
        <f>SUM(G33:R33)</f>
        <v>60</v>
      </c>
    </row>
    <row r="34" spans="1:21" ht="50.1" customHeight="1" x14ac:dyDescent="0.25">
      <c r="A34" s="98"/>
      <c r="B34" s="101"/>
      <c r="C34" s="74" t="s">
        <v>54</v>
      </c>
      <c r="D34" s="69" t="s">
        <v>164</v>
      </c>
      <c r="E34" s="71" t="s">
        <v>30</v>
      </c>
      <c r="F34" s="8" t="s">
        <v>42</v>
      </c>
      <c r="G34" s="38">
        <v>31</v>
      </c>
      <c r="H34" s="38">
        <v>28</v>
      </c>
      <c r="I34" s="38">
        <v>31</v>
      </c>
      <c r="J34" s="38">
        <v>30</v>
      </c>
      <c r="K34" s="38">
        <v>31</v>
      </c>
      <c r="L34" s="38">
        <v>30</v>
      </c>
      <c r="M34" s="38">
        <v>31</v>
      </c>
      <c r="N34" s="38">
        <v>31</v>
      </c>
      <c r="O34" s="38">
        <v>30</v>
      </c>
      <c r="P34" s="38">
        <v>31</v>
      </c>
      <c r="Q34" s="38">
        <v>30</v>
      </c>
      <c r="R34" s="38">
        <v>31</v>
      </c>
      <c r="S34" s="72">
        <f>SUM(G35:R35)/SUM(G34:R34)</f>
        <v>0.99726027397260275</v>
      </c>
      <c r="U34" s="57">
        <f>SUM(G34:R34)</f>
        <v>365</v>
      </c>
    </row>
    <row r="35" spans="1:21" ht="50.1" customHeight="1" x14ac:dyDescent="0.25">
      <c r="A35" s="98"/>
      <c r="B35" s="101"/>
      <c r="C35" s="74"/>
      <c r="D35" s="69"/>
      <c r="E35" s="71"/>
      <c r="F35" s="8" t="s">
        <v>43</v>
      </c>
      <c r="G35" s="40">
        <v>31</v>
      </c>
      <c r="H35" s="40">
        <v>28</v>
      </c>
      <c r="I35" s="40">
        <v>30</v>
      </c>
      <c r="J35" s="52">
        <v>30</v>
      </c>
      <c r="K35" s="52">
        <v>31</v>
      </c>
      <c r="L35" s="52">
        <v>30</v>
      </c>
      <c r="M35" s="36">
        <v>31</v>
      </c>
      <c r="N35" s="36">
        <v>31</v>
      </c>
      <c r="O35" s="36">
        <v>30</v>
      </c>
      <c r="P35" s="36">
        <v>31</v>
      </c>
      <c r="Q35" s="36">
        <v>30</v>
      </c>
      <c r="R35" s="36">
        <v>31</v>
      </c>
      <c r="S35" s="72"/>
      <c r="T35" s="57">
        <f>SUM(G35:R35)</f>
        <v>364</v>
      </c>
    </row>
    <row r="36" spans="1:21" ht="50.1" customHeight="1" x14ac:dyDescent="0.25">
      <c r="A36" s="98"/>
      <c r="B36" s="101"/>
      <c r="C36" s="74" t="s">
        <v>72</v>
      </c>
      <c r="D36" s="69" t="s">
        <v>165</v>
      </c>
      <c r="E36" s="71" t="s">
        <v>89</v>
      </c>
      <c r="F36" s="8" t="s">
        <v>42</v>
      </c>
      <c r="G36" s="42">
        <v>10</v>
      </c>
      <c r="H36" s="42">
        <v>10</v>
      </c>
      <c r="I36" s="42">
        <v>10</v>
      </c>
      <c r="J36" s="42">
        <v>10</v>
      </c>
      <c r="K36" s="42">
        <v>10</v>
      </c>
      <c r="L36" s="42">
        <v>10</v>
      </c>
      <c r="M36" s="42">
        <v>10</v>
      </c>
      <c r="N36" s="42">
        <v>10</v>
      </c>
      <c r="O36" s="42">
        <v>10</v>
      </c>
      <c r="P36" s="42">
        <v>10</v>
      </c>
      <c r="Q36" s="42">
        <v>10</v>
      </c>
      <c r="R36" s="42">
        <v>10</v>
      </c>
      <c r="S36" s="72">
        <f>SUM(G37:R37)/SUM(G36:R36)</f>
        <v>0.80833333333333335</v>
      </c>
      <c r="U36" s="57">
        <f>SUM(G36:R36)</f>
        <v>120</v>
      </c>
    </row>
    <row r="37" spans="1:21" ht="50.1" customHeight="1" x14ac:dyDescent="0.25">
      <c r="A37" s="98"/>
      <c r="B37" s="101"/>
      <c r="C37" s="74"/>
      <c r="D37" s="69"/>
      <c r="E37" s="71"/>
      <c r="F37" s="8" t="s">
        <v>43</v>
      </c>
      <c r="G37" s="40">
        <v>10</v>
      </c>
      <c r="H37" s="40">
        <v>10</v>
      </c>
      <c r="I37" s="40">
        <v>10</v>
      </c>
      <c r="J37" s="40">
        <v>7</v>
      </c>
      <c r="K37" s="40">
        <v>10</v>
      </c>
      <c r="L37" s="40">
        <v>10</v>
      </c>
      <c r="M37" s="46">
        <v>10</v>
      </c>
      <c r="N37" s="46">
        <v>10</v>
      </c>
      <c r="O37" s="46">
        <v>10</v>
      </c>
      <c r="P37" s="46">
        <v>10</v>
      </c>
      <c r="Q37" s="46">
        <v>0</v>
      </c>
      <c r="R37" s="46">
        <v>0</v>
      </c>
      <c r="S37" s="72"/>
      <c r="T37" s="57">
        <f>SUM(G37:R37)</f>
        <v>97</v>
      </c>
    </row>
    <row r="38" spans="1:21" ht="50.1" customHeight="1" x14ac:dyDescent="0.25">
      <c r="A38" s="98"/>
      <c r="B38" s="101"/>
      <c r="C38" s="74" t="s">
        <v>73</v>
      </c>
      <c r="D38" s="69" t="s">
        <v>166</v>
      </c>
      <c r="E38" s="71" t="s">
        <v>90</v>
      </c>
      <c r="F38" s="8" t="s">
        <v>42</v>
      </c>
      <c r="G38" s="38">
        <v>400</v>
      </c>
      <c r="H38" s="38">
        <v>450</v>
      </c>
      <c r="I38" s="38">
        <v>450</v>
      </c>
      <c r="J38" s="38">
        <v>400</v>
      </c>
      <c r="K38" s="38">
        <v>400</v>
      </c>
      <c r="L38" s="38">
        <v>450</v>
      </c>
      <c r="M38" s="38">
        <v>400</v>
      </c>
      <c r="N38" s="38">
        <v>400</v>
      </c>
      <c r="O38" s="38">
        <v>400</v>
      </c>
      <c r="P38" s="38">
        <v>400</v>
      </c>
      <c r="Q38" s="38">
        <v>450</v>
      </c>
      <c r="R38" s="38">
        <v>450</v>
      </c>
      <c r="S38" s="72">
        <f>SUM(G39:R39)/SUM(G38:R38)</f>
        <v>1.2972277227722773</v>
      </c>
      <c r="U38" s="57">
        <f>SUM(G38:R38)</f>
        <v>5050</v>
      </c>
    </row>
    <row r="39" spans="1:21" ht="50.1" customHeight="1" x14ac:dyDescent="0.25">
      <c r="A39" s="98"/>
      <c r="B39" s="101"/>
      <c r="C39" s="74"/>
      <c r="D39" s="69"/>
      <c r="E39" s="71"/>
      <c r="F39" s="8" t="s">
        <v>43</v>
      </c>
      <c r="G39" s="40">
        <v>459</v>
      </c>
      <c r="H39" s="40">
        <v>475</v>
      </c>
      <c r="I39" s="40">
        <v>624</v>
      </c>
      <c r="J39" s="36">
        <v>495</v>
      </c>
      <c r="K39" s="40">
        <v>502</v>
      </c>
      <c r="L39" s="40">
        <v>677</v>
      </c>
      <c r="M39" s="46">
        <v>556</v>
      </c>
      <c r="N39" s="46">
        <v>594</v>
      </c>
      <c r="O39" s="46">
        <v>517</v>
      </c>
      <c r="P39" s="46">
        <f>152+390</f>
        <v>542</v>
      </c>
      <c r="Q39" s="46">
        <f>157+321</f>
        <v>478</v>
      </c>
      <c r="R39" s="46">
        <v>632</v>
      </c>
      <c r="S39" s="72"/>
      <c r="T39" s="57">
        <f>SUM(G39:R39)</f>
        <v>6551</v>
      </c>
    </row>
    <row r="40" spans="1:21" ht="50.1" customHeight="1" x14ac:dyDescent="0.25">
      <c r="A40" s="98"/>
      <c r="B40" s="101"/>
      <c r="C40" s="74" t="s">
        <v>74</v>
      </c>
      <c r="D40" s="69" t="s">
        <v>167</v>
      </c>
      <c r="E40" s="71" t="s">
        <v>91</v>
      </c>
      <c r="F40" s="8" t="s">
        <v>42</v>
      </c>
      <c r="G40" s="38">
        <v>55</v>
      </c>
      <c r="H40" s="38">
        <v>55</v>
      </c>
      <c r="I40" s="38">
        <v>55</v>
      </c>
      <c r="J40" s="38">
        <v>55</v>
      </c>
      <c r="K40" s="38">
        <v>55</v>
      </c>
      <c r="L40" s="38">
        <v>55</v>
      </c>
      <c r="M40" s="38">
        <v>55</v>
      </c>
      <c r="N40" s="38">
        <v>55</v>
      </c>
      <c r="O40" s="38">
        <v>55</v>
      </c>
      <c r="P40" s="38">
        <v>55</v>
      </c>
      <c r="Q40" s="38">
        <v>55</v>
      </c>
      <c r="R40" s="38">
        <v>55</v>
      </c>
      <c r="S40" s="72">
        <f>SUM(G41:R41)/SUM(G40:R40)</f>
        <v>0.91818181818181821</v>
      </c>
      <c r="U40" s="57">
        <f>SUM(G40:R40)</f>
        <v>660</v>
      </c>
    </row>
    <row r="41" spans="1:21" ht="50.1" customHeight="1" x14ac:dyDescent="0.25">
      <c r="A41" s="98"/>
      <c r="B41" s="101"/>
      <c r="C41" s="74"/>
      <c r="D41" s="69"/>
      <c r="E41" s="71"/>
      <c r="F41" s="8" t="s">
        <v>43</v>
      </c>
      <c r="G41" s="36">
        <v>56</v>
      </c>
      <c r="H41" s="36">
        <v>49</v>
      </c>
      <c r="I41" s="36">
        <v>54</v>
      </c>
      <c r="J41" s="52">
        <v>56</v>
      </c>
      <c r="K41" s="52">
        <v>55</v>
      </c>
      <c r="L41" s="53">
        <v>54</v>
      </c>
      <c r="M41" s="46">
        <v>46</v>
      </c>
      <c r="N41" s="46">
        <v>46</v>
      </c>
      <c r="O41" s="46">
        <v>46</v>
      </c>
      <c r="P41" s="46">
        <v>46</v>
      </c>
      <c r="Q41" s="46">
        <v>48</v>
      </c>
      <c r="R41" s="46">
        <v>50</v>
      </c>
      <c r="S41" s="72"/>
      <c r="T41" s="57">
        <f>SUM(G41:R41)</f>
        <v>606</v>
      </c>
    </row>
    <row r="42" spans="1:21" ht="50.1" customHeight="1" x14ac:dyDescent="0.25">
      <c r="A42" s="98"/>
      <c r="B42" s="101"/>
      <c r="C42" s="74" t="s">
        <v>76</v>
      </c>
      <c r="D42" s="69" t="s">
        <v>168</v>
      </c>
      <c r="E42" s="71" t="s">
        <v>92</v>
      </c>
      <c r="F42" s="8" t="s">
        <v>42</v>
      </c>
      <c r="G42" s="42">
        <v>1</v>
      </c>
      <c r="H42" s="42">
        <v>1</v>
      </c>
      <c r="I42" s="42">
        <v>1</v>
      </c>
      <c r="J42" s="42">
        <v>1</v>
      </c>
      <c r="K42" s="42">
        <v>1</v>
      </c>
      <c r="L42" s="42">
        <v>1</v>
      </c>
      <c r="M42" s="42">
        <v>1</v>
      </c>
      <c r="N42" s="42">
        <v>1</v>
      </c>
      <c r="O42" s="42">
        <v>1</v>
      </c>
      <c r="P42" s="42">
        <v>1</v>
      </c>
      <c r="Q42" s="42">
        <v>1</v>
      </c>
      <c r="R42" s="42">
        <v>1</v>
      </c>
      <c r="S42" s="72">
        <f>SUM(G43:R43)/SUM(G42:R42)</f>
        <v>1</v>
      </c>
      <c r="U42" s="57">
        <f>SUM(G42:R42)</f>
        <v>12</v>
      </c>
    </row>
    <row r="43" spans="1:21" ht="50.1" customHeight="1" x14ac:dyDescent="0.25">
      <c r="A43" s="98"/>
      <c r="B43" s="101"/>
      <c r="C43" s="74"/>
      <c r="D43" s="69"/>
      <c r="E43" s="71"/>
      <c r="F43" s="8" t="s">
        <v>43</v>
      </c>
      <c r="G43" s="46">
        <v>1</v>
      </c>
      <c r="H43" s="46">
        <v>1</v>
      </c>
      <c r="I43" s="46">
        <v>1</v>
      </c>
      <c r="J43" s="46">
        <v>1</v>
      </c>
      <c r="K43" s="46">
        <v>1</v>
      </c>
      <c r="L43" s="46">
        <v>1</v>
      </c>
      <c r="M43" s="46">
        <v>1</v>
      </c>
      <c r="N43" s="46">
        <v>1</v>
      </c>
      <c r="O43" s="46">
        <v>1</v>
      </c>
      <c r="P43" s="46">
        <v>1</v>
      </c>
      <c r="Q43" s="46">
        <v>1</v>
      </c>
      <c r="R43" s="46">
        <v>1</v>
      </c>
      <c r="S43" s="72"/>
      <c r="T43" s="57">
        <f>SUM(G43:R43)</f>
        <v>12</v>
      </c>
    </row>
    <row r="44" spans="1:21" ht="50.1" customHeight="1" x14ac:dyDescent="0.25">
      <c r="A44" s="98"/>
      <c r="B44" s="101"/>
      <c r="C44" s="74" t="s">
        <v>77</v>
      </c>
      <c r="D44" s="69" t="s">
        <v>169</v>
      </c>
      <c r="E44" s="71" t="s">
        <v>31</v>
      </c>
      <c r="F44" s="8" t="s">
        <v>42</v>
      </c>
      <c r="G44" s="38">
        <v>15</v>
      </c>
      <c r="H44" s="38">
        <v>12</v>
      </c>
      <c r="I44" s="38">
        <v>14</v>
      </c>
      <c r="J44" s="38">
        <v>14</v>
      </c>
      <c r="K44" s="38">
        <v>13</v>
      </c>
      <c r="L44" s="38">
        <v>14</v>
      </c>
      <c r="M44" s="38">
        <v>15</v>
      </c>
      <c r="N44" s="38">
        <v>12</v>
      </c>
      <c r="O44" s="38">
        <v>14</v>
      </c>
      <c r="P44" s="38">
        <v>14</v>
      </c>
      <c r="Q44" s="38">
        <v>12</v>
      </c>
      <c r="R44" s="38">
        <v>16</v>
      </c>
      <c r="S44" s="72">
        <f>SUM(G45:R45)/SUM(G44:R44)</f>
        <v>1.0121212121212122</v>
      </c>
      <c r="U44" s="57">
        <f>SUM(G44:R44)</f>
        <v>165</v>
      </c>
    </row>
    <row r="45" spans="1:21" ht="50.1" customHeight="1" x14ac:dyDescent="0.25">
      <c r="A45" s="98"/>
      <c r="B45" s="101"/>
      <c r="C45" s="74"/>
      <c r="D45" s="69"/>
      <c r="E45" s="71"/>
      <c r="F45" s="8" t="s">
        <v>43</v>
      </c>
      <c r="G45" s="40">
        <v>15</v>
      </c>
      <c r="H45" s="40">
        <v>12</v>
      </c>
      <c r="I45" s="40">
        <v>14</v>
      </c>
      <c r="J45" s="52">
        <v>14</v>
      </c>
      <c r="K45" s="52">
        <v>13</v>
      </c>
      <c r="L45" s="52">
        <v>14</v>
      </c>
      <c r="M45" s="46">
        <v>15</v>
      </c>
      <c r="N45" s="46">
        <v>13</v>
      </c>
      <c r="O45" s="46">
        <v>14</v>
      </c>
      <c r="P45" s="46">
        <v>15</v>
      </c>
      <c r="Q45" s="46">
        <v>12</v>
      </c>
      <c r="R45" s="46">
        <v>16</v>
      </c>
      <c r="S45" s="72"/>
      <c r="T45" s="57">
        <f>SUM(G45:R45)</f>
        <v>167</v>
      </c>
    </row>
    <row r="46" spans="1:21" ht="50.1" customHeight="1" x14ac:dyDescent="0.25">
      <c r="A46" s="98"/>
      <c r="B46" s="101"/>
      <c r="C46" s="74" t="s">
        <v>78</v>
      </c>
      <c r="D46" s="69" t="s">
        <v>170</v>
      </c>
      <c r="E46" s="71" t="s">
        <v>93</v>
      </c>
      <c r="F46" s="8" t="s">
        <v>42</v>
      </c>
      <c r="G46" s="38">
        <v>41</v>
      </c>
      <c r="H46" s="38">
        <v>11</v>
      </c>
      <c r="I46" s="38">
        <v>23</v>
      </c>
      <c r="J46" s="38">
        <v>11</v>
      </c>
      <c r="K46" s="38">
        <v>11</v>
      </c>
      <c r="L46" s="38">
        <v>23</v>
      </c>
      <c r="M46" s="38">
        <v>11</v>
      </c>
      <c r="N46" s="38">
        <v>11</v>
      </c>
      <c r="O46" s="38">
        <v>23</v>
      </c>
      <c r="P46" s="38">
        <v>11</v>
      </c>
      <c r="Q46" s="38">
        <v>11</v>
      </c>
      <c r="R46" s="38">
        <v>23</v>
      </c>
      <c r="S46" s="72">
        <f>SUM(G47:R47)/SUM(G46:R46)</f>
        <v>1.1190476190476191</v>
      </c>
      <c r="U46" s="57">
        <f>SUM(G46:R46)</f>
        <v>210</v>
      </c>
    </row>
    <row r="47" spans="1:21" ht="50.1" customHeight="1" x14ac:dyDescent="0.25">
      <c r="A47" s="98"/>
      <c r="B47" s="101"/>
      <c r="C47" s="74"/>
      <c r="D47" s="69"/>
      <c r="E47" s="71"/>
      <c r="F47" s="8" t="s">
        <v>43</v>
      </c>
      <c r="G47" s="36">
        <v>40</v>
      </c>
      <c r="H47" s="36">
        <v>16</v>
      </c>
      <c r="I47" s="36">
        <v>16</v>
      </c>
      <c r="J47" s="40">
        <v>16</v>
      </c>
      <c r="K47" s="40">
        <v>16</v>
      </c>
      <c r="L47" s="40">
        <v>26</v>
      </c>
      <c r="M47" s="46">
        <v>17</v>
      </c>
      <c r="N47" s="46">
        <v>17</v>
      </c>
      <c r="O47" s="46">
        <v>26</v>
      </c>
      <c r="P47" s="46">
        <v>11</v>
      </c>
      <c r="Q47" s="46">
        <v>11</v>
      </c>
      <c r="R47" s="46">
        <v>23</v>
      </c>
      <c r="S47" s="72"/>
      <c r="T47" s="57">
        <f>SUM(G47:R47)</f>
        <v>235</v>
      </c>
    </row>
    <row r="48" spans="1:21" ht="50.1" customHeight="1" x14ac:dyDescent="0.25">
      <c r="A48" s="98"/>
      <c r="B48" s="101"/>
      <c r="C48" s="74" t="s">
        <v>79</v>
      </c>
      <c r="D48" s="69" t="s">
        <v>171</v>
      </c>
      <c r="E48" s="78" t="s">
        <v>94</v>
      </c>
      <c r="F48" s="8" t="s">
        <v>42</v>
      </c>
      <c r="G48" s="38">
        <v>3500</v>
      </c>
      <c r="H48" s="38">
        <v>3500</v>
      </c>
      <c r="I48" s="38">
        <v>3500</v>
      </c>
      <c r="J48" s="38">
        <v>3500</v>
      </c>
      <c r="K48" s="38">
        <v>3500</v>
      </c>
      <c r="L48" s="38">
        <v>3500</v>
      </c>
      <c r="M48" s="38">
        <v>3500</v>
      </c>
      <c r="N48" s="38">
        <v>3500</v>
      </c>
      <c r="O48" s="38">
        <v>3500</v>
      </c>
      <c r="P48" s="38">
        <v>3500</v>
      </c>
      <c r="Q48" s="38">
        <v>3500</v>
      </c>
      <c r="R48" s="38">
        <v>3500</v>
      </c>
      <c r="S48" s="70">
        <f>SUM(G49:R49)/SUM(G48:R48)</f>
        <v>0.27721428571428569</v>
      </c>
      <c r="U48" s="57">
        <f>SUM(G48:R48)</f>
        <v>42000</v>
      </c>
    </row>
    <row r="49" spans="1:21" ht="50.1" customHeight="1" x14ac:dyDescent="0.25">
      <c r="A49" s="98"/>
      <c r="B49" s="101"/>
      <c r="C49" s="74"/>
      <c r="D49" s="69"/>
      <c r="E49" s="78"/>
      <c r="F49" s="8" t="s">
        <v>43</v>
      </c>
      <c r="G49" s="40">
        <v>283</v>
      </c>
      <c r="H49" s="40">
        <v>101</v>
      </c>
      <c r="I49" s="40">
        <v>404</v>
      </c>
      <c r="J49" s="40">
        <v>966</v>
      </c>
      <c r="K49" s="40">
        <v>609</v>
      </c>
      <c r="L49" s="40">
        <v>1101</v>
      </c>
      <c r="M49" s="46">
        <v>946</v>
      </c>
      <c r="N49" s="46">
        <v>1225</v>
      </c>
      <c r="O49" s="46">
        <v>1117</v>
      </c>
      <c r="P49" s="46">
        <v>830</v>
      </c>
      <c r="Q49" s="46">
        <v>906</v>
      </c>
      <c r="R49" s="46">
        <v>3155</v>
      </c>
      <c r="S49" s="70"/>
      <c r="T49" s="57">
        <f>SUM(G49:R49)</f>
        <v>11643</v>
      </c>
    </row>
    <row r="50" spans="1:21" ht="50.1" customHeight="1" x14ac:dyDescent="0.25">
      <c r="A50" s="98"/>
      <c r="B50" s="101"/>
      <c r="C50" s="74" t="s">
        <v>80</v>
      </c>
      <c r="D50" s="69" t="s">
        <v>172</v>
      </c>
      <c r="E50" s="71" t="s">
        <v>95</v>
      </c>
      <c r="F50" s="8" t="s">
        <v>42</v>
      </c>
      <c r="G50" s="42">
        <v>2</v>
      </c>
      <c r="H50" s="42">
        <v>2</v>
      </c>
      <c r="I50" s="42">
        <v>2</v>
      </c>
      <c r="J50" s="42">
        <v>2</v>
      </c>
      <c r="K50" s="42">
        <v>2</v>
      </c>
      <c r="L50" s="42">
        <v>2</v>
      </c>
      <c r="M50" s="42">
        <v>2</v>
      </c>
      <c r="N50" s="42">
        <v>2</v>
      </c>
      <c r="O50" s="42">
        <v>2</v>
      </c>
      <c r="P50" s="42">
        <v>2</v>
      </c>
      <c r="Q50" s="42">
        <v>2</v>
      </c>
      <c r="R50" s="42">
        <v>2</v>
      </c>
      <c r="S50" s="72">
        <f>SUM(G51:R51)/SUM(G50:R50)</f>
        <v>1</v>
      </c>
      <c r="U50" s="57">
        <f>SUM(G50:R50)</f>
        <v>24</v>
      </c>
    </row>
    <row r="51" spans="1:21" ht="50.1" customHeight="1" x14ac:dyDescent="0.25">
      <c r="A51" s="98"/>
      <c r="B51" s="101"/>
      <c r="C51" s="74"/>
      <c r="D51" s="69"/>
      <c r="E51" s="71"/>
      <c r="F51" s="8" t="s">
        <v>43</v>
      </c>
      <c r="G51" s="46">
        <v>2</v>
      </c>
      <c r="H51" s="46">
        <v>2</v>
      </c>
      <c r="I51" s="46">
        <v>2</v>
      </c>
      <c r="J51" s="46">
        <v>2</v>
      </c>
      <c r="K51" s="46">
        <v>2</v>
      </c>
      <c r="L51" s="46">
        <v>2</v>
      </c>
      <c r="M51" s="46">
        <v>2</v>
      </c>
      <c r="N51" s="46">
        <v>2</v>
      </c>
      <c r="O51" s="46">
        <v>2</v>
      </c>
      <c r="P51" s="46">
        <v>2</v>
      </c>
      <c r="Q51" s="46">
        <v>2</v>
      </c>
      <c r="R51" s="46">
        <v>2</v>
      </c>
      <c r="S51" s="72"/>
      <c r="T51" s="57">
        <f>SUM(G51:R51)</f>
        <v>24</v>
      </c>
    </row>
    <row r="52" spans="1:21" ht="50.1" customHeight="1" x14ac:dyDescent="0.25">
      <c r="A52" s="98"/>
      <c r="B52" s="101"/>
      <c r="C52" s="74" t="s">
        <v>81</v>
      </c>
      <c r="D52" s="69" t="s">
        <v>173</v>
      </c>
      <c r="E52" s="71" t="s">
        <v>96</v>
      </c>
      <c r="F52" s="9" t="s">
        <v>42</v>
      </c>
      <c r="G52" s="42">
        <v>10</v>
      </c>
      <c r="H52" s="42">
        <v>4</v>
      </c>
      <c r="I52" s="42">
        <v>4</v>
      </c>
      <c r="J52" s="42">
        <v>4</v>
      </c>
      <c r="K52" s="42">
        <v>4</v>
      </c>
      <c r="L52" s="42">
        <v>4</v>
      </c>
      <c r="M52" s="42">
        <v>4</v>
      </c>
      <c r="N52" s="42">
        <v>4</v>
      </c>
      <c r="O52" s="42">
        <v>4</v>
      </c>
      <c r="P52" s="42">
        <v>4</v>
      </c>
      <c r="Q52" s="42">
        <v>4</v>
      </c>
      <c r="R52" s="42">
        <v>4</v>
      </c>
      <c r="S52" s="70">
        <f>SUM(G53:R53)/SUM(G52:R52)</f>
        <v>4.8148148148148149</v>
      </c>
      <c r="U52" s="57">
        <f>SUM(G52:R52)</f>
        <v>54</v>
      </c>
    </row>
    <row r="53" spans="1:21" ht="50.1" customHeight="1" x14ac:dyDescent="0.25">
      <c r="A53" s="98"/>
      <c r="B53" s="101"/>
      <c r="C53" s="74"/>
      <c r="D53" s="69"/>
      <c r="E53" s="71"/>
      <c r="F53" s="9" t="s">
        <v>43</v>
      </c>
      <c r="G53" s="36">
        <v>0</v>
      </c>
      <c r="H53" s="36">
        <v>30</v>
      </c>
      <c r="I53" s="36">
        <v>40</v>
      </c>
      <c r="J53" s="53">
        <v>25</v>
      </c>
      <c r="K53" s="53">
        <v>0</v>
      </c>
      <c r="L53" s="53">
        <v>60</v>
      </c>
      <c r="M53" s="46">
        <v>15</v>
      </c>
      <c r="N53" s="46">
        <v>40</v>
      </c>
      <c r="O53" s="46">
        <v>10</v>
      </c>
      <c r="P53" s="46">
        <v>20</v>
      </c>
      <c r="Q53" s="46">
        <v>20</v>
      </c>
      <c r="R53" s="46">
        <v>0</v>
      </c>
      <c r="S53" s="70"/>
      <c r="T53" s="57">
        <f>SUM(G53:R53)</f>
        <v>260</v>
      </c>
    </row>
    <row r="54" spans="1:21" ht="50.1" customHeight="1" x14ac:dyDescent="0.25">
      <c r="A54" s="98"/>
      <c r="B54" s="101"/>
      <c r="C54" s="74" t="s">
        <v>82</v>
      </c>
      <c r="D54" s="69" t="s">
        <v>174</v>
      </c>
      <c r="E54" s="71" t="s">
        <v>97</v>
      </c>
      <c r="F54" s="8" t="s">
        <v>42</v>
      </c>
      <c r="G54" s="38">
        <v>300</v>
      </c>
      <c r="H54" s="38">
        <v>250</v>
      </c>
      <c r="I54" s="38">
        <v>300</v>
      </c>
      <c r="J54" s="38">
        <v>250</v>
      </c>
      <c r="K54" s="38">
        <v>250</v>
      </c>
      <c r="L54" s="38">
        <v>250</v>
      </c>
      <c r="M54" s="38">
        <v>300</v>
      </c>
      <c r="N54" s="38">
        <v>300</v>
      </c>
      <c r="O54" s="38">
        <v>250</v>
      </c>
      <c r="P54" s="38">
        <v>300</v>
      </c>
      <c r="Q54" s="38">
        <v>300</v>
      </c>
      <c r="R54" s="38">
        <v>300</v>
      </c>
      <c r="S54" s="72">
        <f>SUM(G55:R55)/SUM(G54:R54)</f>
        <v>1.9892537313432836</v>
      </c>
      <c r="U54" s="57">
        <f>SUM(G54:R54)</f>
        <v>3350</v>
      </c>
    </row>
    <row r="55" spans="1:21" ht="50.1" customHeight="1" x14ac:dyDescent="0.25">
      <c r="A55" s="98"/>
      <c r="B55" s="101"/>
      <c r="C55" s="74"/>
      <c r="D55" s="69"/>
      <c r="E55" s="71"/>
      <c r="F55" s="8" t="s">
        <v>43</v>
      </c>
      <c r="G55" s="40">
        <v>690</v>
      </c>
      <c r="H55" s="40">
        <v>521</v>
      </c>
      <c r="I55" s="40">
        <v>456</v>
      </c>
      <c r="J55" s="52">
        <v>536</v>
      </c>
      <c r="K55" s="52">
        <v>409</v>
      </c>
      <c r="L55" s="52">
        <v>555</v>
      </c>
      <c r="M55" s="46">
        <v>563</v>
      </c>
      <c r="N55" s="46">
        <v>456</v>
      </c>
      <c r="O55" s="46">
        <v>250</v>
      </c>
      <c r="P55" s="46">
        <v>492</v>
      </c>
      <c r="Q55" s="46">
        <v>1313</v>
      </c>
      <c r="R55" s="46">
        <v>423</v>
      </c>
      <c r="S55" s="72"/>
      <c r="T55" s="57">
        <f>SUM(G55:R55)</f>
        <v>6664</v>
      </c>
    </row>
    <row r="56" spans="1:21" ht="50.1" customHeight="1" x14ac:dyDescent="0.25">
      <c r="A56" s="98"/>
      <c r="B56" s="101"/>
      <c r="C56" s="74" t="s">
        <v>83</v>
      </c>
      <c r="D56" s="69" t="s">
        <v>175</v>
      </c>
      <c r="E56" s="71" t="s">
        <v>29</v>
      </c>
      <c r="F56" s="8" t="s">
        <v>42</v>
      </c>
      <c r="G56" s="38">
        <v>4</v>
      </c>
      <c r="H56" s="38">
        <v>8</v>
      </c>
      <c r="I56" s="38">
        <v>8</v>
      </c>
      <c r="J56" s="38">
        <v>8</v>
      </c>
      <c r="K56" s="38">
        <v>6</v>
      </c>
      <c r="L56" s="38">
        <v>6</v>
      </c>
      <c r="M56" s="38">
        <v>6</v>
      </c>
      <c r="N56" s="38">
        <v>6</v>
      </c>
      <c r="O56" s="38">
        <v>6</v>
      </c>
      <c r="P56" s="38">
        <v>6</v>
      </c>
      <c r="Q56" s="38">
        <v>4</v>
      </c>
      <c r="R56" s="38">
        <v>4</v>
      </c>
      <c r="S56" s="72">
        <f>SUM(G57:R57)/SUM(G56:R56)</f>
        <v>3.375</v>
      </c>
      <c r="U56" s="57">
        <f>SUM(G56:R56)</f>
        <v>72</v>
      </c>
    </row>
    <row r="57" spans="1:21" ht="50.1" customHeight="1" x14ac:dyDescent="0.25">
      <c r="A57" s="98"/>
      <c r="B57" s="102"/>
      <c r="C57" s="74"/>
      <c r="D57" s="69"/>
      <c r="E57" s="71"/>
      <c r="F57" s="8" t="s">
        <v>43</v>
      </c>
      <c r="G57" s="40">
        <v>9</v>
      </c>
      <c r="H57" s="40">
        <v>7</v>
      </c>
      <c r="I57" s="40">
        <v>14</v>
      </c>
      <c r="J57" s="52">
        <v>17</v>
      </c>
      <c r="K57" s="52">
        <v>10</v>
      </c>
      <c r="L57" s="53">
        <v>67</v>
      </c>
      <c r="M57" s="46">
        <v>19</v>
      </c>
      <c r="N57" s="46">
        <v>37</v>
      </c>
      <c r="O57" s="46">
        <v>35</v>
      </c>
      <c r="P57" s="46">
        <v>21</v>
      </c>
      <c r="Q57" s="46">
        <v>2</v>
      </c>
      <c r="R57" s="46">
        <v>5</v>
      </c>
      <c r="S57" s="72"/>
      <c r="T57" s="57">
        <f>SUM(G57:R57)</f>
        <v>243</v>
      </c>
    </row>
    <row r="58" spans="1:21" ht="50.1" customHeight="1" x14ac:dyDescent="0.25">
      <c r="A58" s="98">
        <v>2</v>
      </c>
      <c r="B58" s="100" t="s">
        <v>207</v>
      </c>
      <c r="C58" s="74" t="s">
        <v>85</v>
      </c>
      <c r="D58" s="69" t="s">
        <v>176</v>
      </c>
      <c r="E58" s="71" t="s">
        <v>30</v>
      </c>
      <c r="F58" s="8" t="s">
        <v>42</v>
      </c>
      <c r="G58" s="54">
        <v>60</v>
      </c>
      <c r="H58" s="54">
        <v>60</v>
      </c>
      <c r="I58" s="54">
        <v>60</v>
      </c>
      <c r="J58" s="54">
        <v>60</v>
      </c>
      <c r="K58" s="54">
        <v>60</v>
      </c>
      <c r="L58" s="54">
        <v>60</v>
      </c>
      <c r="M58" s="54">
        <v>60</v>
      </c>
      <c r="N58" s="54">
        <v>60</v>
      </c>
      <c r="O58" s="54">
        <v>60</v>
      </c>
      <c r="P58" s="54">
        <v>60</v>
      </c>
      <c r="Q58" s="54">
        <v>60</v>
      </c>
      <c r="R58" s="54">
        <v>60</v>
      </c>
      <c r="S58" s="72">
        <f>SUM(G59:R59)/SUM(G58:R58)</f>
        <v>1.1347222222222222</v>
      </c>
      <c r="U58" s="57">
        <f>SUM(G58:R58)</f>
        <v>720</v>
      </c>
    </row>
    <row r="59" spans="1:21" ht="50.1" customHeight="1" x14ac:dyDescent="0.25">
      <c r="A59" s="98"/>
      <c r="B59" s="101"/>
      <c r="C59" s="74"/>
      <c r="D59" s="69"/>
      <c r="E59" s="71"/>
      <c r="F59" s="8" t="s">
        <v>43</v>
      </c>
      <c r="G59" s="47">
        <v>62</v>
      </c>
      <c r="H59" s="47">
        <v>62</v>
      </c>
      <c r="I59" s="47">
        <v>62</v>
      </c>
      <c r="J59" s="52">
        <v>88</v>
      </c>
      <c r="K59" s="52">
        <v>75</v>
      </c>
      <c r="L59" s="52">
        <v>108</v>
      </c>
      <c r="M59" s="46">
        <v>66</v>
      </c>
      <c r="N59" s="46">
        <v>77</v>
      </c>
      <c r="O59" s="46">
        <v>54</v>
      </c>
      <c r="P59" s="46">
        <v>63</v>
      </c>
      <c r="Q59" s="46">
        <v>68</v>
      </c>
      <c r="R59" s="46">
        <v>32</v>
      </c>
      <c r="S59" s="72"/>
      <c r="T59" s="57">
        <f>SUM(G59:R59)</f>
        <v>817</v>
      </c>
    </row>
    <row r="60" spans="1:21" ht="50.1" customHeight="1" x14ac:dyDescent="0.25">
      <c r="A60" s="98"/>
      <c r="B60" s="101"/>
      <c r="C60" s="73" t="s">
        <v>84</v>
      </c>
      <c r="D60" s="69" t="s">
        <v>177</v>
      </c>
      <c r="E60" s="71" t="s">
        <v>98</v>
      </c>
      <c r="F60" s="9" t="s">
        <v>42</v>
      </c>
      <c r="G60" s="54">
        <v>2</v>
      </c>
      <c r="H60" s="54">
        <v>2</v>
      </c>
      <c r="I60" s="54">
        <v>2</v>
      </c>
      <c r="J60" s="54">
        <v>2</v>
      </c>
      <c r="K60" s="54">
        <v>2</v>
      </c>
      <c r="L60" s="54">
        <v>2</v>
      </c>
      <c r="M60" s="54">
        <v>2</v>
      </c>
      <c r="N60" s="54">
        <v>2</v>
      </c>
      <c r="O60" s="54">
        <v>2</v>
      </c>
      <c r="P60" s="54">
        <v>2</v>
      </c>
      <c r="Q60" s="54">
        <v>2</v>
      </c>
      <c r="R60" s="54">
        <v>2</v>
      </c>
      <c r="S60" s="70">
        <f>SUM(G61:R61)/SUM(G60:R60)</f>
        <v>0.20833333333333334</v>
      </c>
      <c r="U60" s="57">
        <f>SUM(G60:R60)</f>
        <v>24</v>
      </c>
    </row>
    <row r="61" spans="1:21" ht="50.1" customHeight="1" x14ac:dyDescent="0.25">
      <c r="A61" s="98"/>
      <c r="B61" s="101"/>
      <c r="C61" s="73"/>
      <c r="D61" s="69"/>
      <c r="E61" s="71"/>
      <c r="F61" s="9" t="s">
        <v>43</v>
      </c>
      <c r="G61" s="47">
        <v>0</v>
      </c>
      <c r="H61" s="47">
        <v>0</v>
      </c>
      <c r="I61" s="47">
        <v>1</v>
      </c>
      <c r="J61" s="47">
        <v>1</v>
      </c>
      <c r="K61" s="47">
        <v>0</v>
      </c>
      <c r="L61" s="47">
        <v>1</v>
      </c>
      <c r="M61" s="46">
        <v>0</v>
      </c>
      <c r="N61" s="46">
        <v>1</v>
      </c>
      <c r="O61" s="46">
        <v>0</v>
      </c>
      <c r="P61" s="46">
        <v>0</v>
      </c>
      <c r="Q61" s="46">
        <v>0</v>
      </c>
      <c r="R61" s="46">
        <v>1</v>
      </c>
      <c r="S61" s="70"/>
      <c r="T61" s="57">
        <f>SUM(G61:R61)</f>
        <v>5</v>
      </c>
    </row>
    <row r="62" spans="1:21" ht="50.1" customHeight="1" x14ac:dyDescent="0.25">
      <c r="A62" s="98"/>
      <c r="B62" s="101"/>
      <c r="C62" s="74" t="s">
        <v>86</v>
      </c>
      <c r="D62" s="69" t="s">
        <v>178</v>
      </c>
      <c r="E62" s="71" t="s">
        <v>32</v>
      </c>
      <c r="F62" s="8" t="s">
        <v>42</v>
      </c>
      <c r="G62" s="38">
        <v>50</v>
      </c>
      <c r="H62" s="38">
        <v>100</v>
      </c>
      <c r="I62" s="38">
        <v>100</v>
      </c>
      <c r="J62" s="38">
        <v>90</v>
      </c>
      <c r="K62" s="38">
        <v>100</v>
      </c>
      <c r="L62" s="38">
        <v>100</v>
      </c>
      <c r="M62" s="38">
        <v>100</v>
      </c>
      <c r="N62" s="38">
        <v>100</v>
      </c>
      <c r="O62" s="38">
        <v>100</v>
      </c>
      <c r="P62" s="38">
        <v>100</v>
      </c>
      <c r="Q62" s="38">
        <v>75</v>
      </c>
      <c r="R62" s="38">
        <v>50</v>
      </c>
      <c r="S62" s="72">
        <f>SUM(G63:R63)/SUM(G62:R62)</f>
        <v>1.4413145539906103</v>
      </c>
      <c r="U62" s="57">
        <f>SUM(G62:R62)</f>
        <v>1065</v>
      </c>
    </row>
    <row r="63" spans="1:21" ht="50.1" customHeight="1" x14ac:dyDescent="0.25">
      <c r="A63" s="98"/>
      <c r="B63" s="101"/>
      <c r="C63" s="74"/>
      <c r="D63" s="69"/>
      <c r="E63" s="71"/>
      <c r="F63" s="8" t="s">
        <v>43</v>
      </c>
      <c r="G63" s="47">
        <v>59</v>
      </c>
      <c r="H63" s="47">
        <v>89</v>
      </c>
      <c r="I63" s="47">
        <v>92</v>
      </c>
      <c r="J63" s="52">
        <v>162</v>
      </c>
      <c r="K63" s="52">
        <v>79</v>
      </c>
      <c r="L63" s="53">
        <v>172</v>
      </c>
      <c r="M63" s="46">
        <v>137</v>
      </c>
      <c r="N63" s="46">
        <v>179</v>
      </c>
      <c r="O63" s="46">
        <v>173</v>
      </c>
      <c r="P63" s="46">
        <v>206</v>
      </c>
      <c r="Q63" s="46">
        <v>96</v>
      </c>
      <c r="R63" s="46">
        <v>91</v>
      </c>
      <c r="S63" s="72"/>
      <c r="T63" s="57">
        <f>SUM(G63:R63)</f>
        <v>1535</v>
      </c>
    </row>
    <row r="64" spans="1:21" ht="50.1" customHeight="1" x14ac:dyDescent="0.25">
      <c r="A64" s="98"/>
      <c r="B64" s="101"/>
      <c r="C64" s="74" t="s">
        <v>87</v>
      </c>
      <c r="D64" s="69" t="s">
        <v>179</v>
      </c>
      <c r="E64" s="71" t="s">
        <v>99</v>
      </c>
      <c r="F64" s="8" t="s">
        <v>42</v>
      </c>
      <c r="G64" s="42">
        <v>100</v>
      </c>
      <c r="H64" s="42">
        <v>100</v>
      </c>
      <c r="I64" s="42">
        <v>100</v>
      </c>
      <c r="J64" s="42">
        <v>100</v>
      </c>
      <c r="K64" s="42">
        <v>100</v>
      </c>
      <c r="L64" s="42">
        <v>100</v>
      </c>
      <c r="M64" s="42">
        <v>100</v>
      </c>
      <c r="N64" s="42">
        <v>100</v>
      </c>
      <c r="O64" s="42">
        <v>100</v>
      </c>
      <c r="P64" s="42">
        <v>100</v>
      </c>
      <c r="Q64" s="42">
        <v>100</v>
      </c>
      <c r="R64" s="42">
        <v>100</v>
      </c>
      <c r="S64" s="72">
        <f>SUM(G65:R65)/SUM(G64:R64)</f>
        <v>3.3858333333333333</v>
      </c>
      <c r="U64" s="57">
        <f>SUM(G64:R64)</f>
        <v>1200</v>
      </c>
    </row>
    <row r="65" spans="1:22" ht="50.1" customHeight="1" x14ac:dyDescent="0.25">
      <c r="A65" s="99"/>
      <c r="B65" s="102"/>
      <c r="C65" s="74"/>
      <c r="D65" s="69"/>
      <c r="E65" s="71"/>
      <c r="F65" s="8" t="s">
        <v>43</v>
      </c>
      <c r="G65" s="40">
        <v>237</v>
      </c>
      <c r="H65" s="40">
        <v>352</v>
      </c>
      <c r="I65" s="40">
        <v>340</v>
      </c>
      <c r="J65" s="52">
        <v>347</v>
      </c>
      <c r="K65" s="52">
        <v>346</v>
      </c>
      <c r="L65" s="52">
        <v>352</v>
      </c>
      <c r="M65" s="46">
        <v>426</v>
      </c>
      <c r="N65" s="46">
        <v>420</v>
      </c>
      <c r="O65" s="46">
        <v>350</v>
      </c>
      <c r="P65" s="46">
        <v>366</v>
      </c>
      <c r="Q65" s="46">
        <v>323</v>
      </c>
      <c r="R65" s="46">
        <v>204</v>
      </c>
      <c r="S65" s="72"/>
      <c r="T65" s="57">
        <f>SUM(G65:R65)</f>
        <v>4063</v>
      </c>
    </row>
    <row r="66" spans="1:22" ht="50.1" customHeight="1" x14ac:dyDescent="0.25">
      <c r="A66" s="97">
        <v>3</v>
      </c>
      <c r="B66" s="106" t="s">
        <v>59</v>
      </c>
      <c r="C66" s="76" t="s">
        <v>46</v>
      </c>
      <c r="D66" s="77" t="s">
        <v>127</v>
      </c>
      <c r="E66" s="71" t="s">
        <v>31</v>
      </c>
      <c r="F66" s="8" t="s">
        <v>42</v>
      </c>
      <c r="G66" s="38">
        <v>10</v>
      </c>
      <c r="H66" s="38">
        <v>10</v>
      </c>
      <c r="I66" s="38">
        <v>10</v>
      </c>
      <c r="J66" s="38">
        <v>10</v>
      </c>
      <c r="K66" s="38">
        <v>10</v>
      </c>
      <c r="L66" s="38">
        <v>10</v>
      </c>
      <c r="M66" s="38">
        <v>10</v>
      </c>
      <c r="N66" s="38">
        <v>10</v>
      </c>
      <c r="O66" s="38">
        <v>10</v>
      </c>
      <c r="P66" s="38">
        <v>10</v>
      </c>
      <c r="Q66" s="38">
        <v>10</v>
      </c>
      <c r="R66" s="38">
        <v>10</v>
      </c>
      <c r="S66" s="72">
        <f>SUM(G67:R67)/SUM(G66:R66)</f>
        <v>0.5</v>
      </c>
      <c r="U66" s="57">
        <f>SUM(G66:R66)</f>
        <v>120</v>
      </c>
    </row>
    <row r="67" spans="1:22" ht="50.1" customHeight="1" x14ac:dyDescent="0.25">
      <c r="A67" s="98"/>
      <c r="B67" s="107"/>
      <c r="C67" s="76"/>
      <c r="D67" s="77"/>
      <c r="E67" s="71"/>
      <c r="F67" s="8" t="s">
        <v>43</v>
      </c>
      <c r="G67" s="36">
        <v>5</v>
      </c>
      <c r="H67" s="36">
        <v>7</v>
      </c>
      <c r="I67" s="36">
        <v>6</v>
      </c>
      <c r="J67" s="36">
        <v>2</v>
      </c>
      <c r="K67" s="36">
        <v>2</v>
      </c>
      <c r="L67" s="36">
        <v>4</v>
      </c>
      <c r="M67" s="36">
        <v>5</v>
      </c>
      <c r="N67" s="36">
        <v>5</v>
      </c>
      <c r="O67" s="36">
        <v>7</v>
      </c>
      <c r="P67" s="36">
        <v>2</v>
      </c>
      <c r="Q67" s="36">
        <v>5</v>
      </c>
      <c r="R67" s="36">
        <v>10</v>
      </c>
      <c r="S67" s="72"/>
      <c r="T67" s="57">
        <f>SUM(T33:T65)</f>
        <v>33346</v>
      </c>
      <c r="U67" s="57">
        <f>SUM(U33:U65)</f>
        <v>55091</v>
      </c>
      <c r="V67" s="58">
        <f>T67/U67</f>
        <v>0.60528943021546167</v>
      </c>
    </row>
    <row r="68" spans="1:22" ht="50.1" customHeight="1" x14ac:dyDescent="0.25">
      <c r="A68" s="98"/>
      <c r="B68" s="107"/>
      <c r="C68" s="76" t="s">
        <v>47</v>
      </c>
      <c r="D68" s="69" t="s">
        <v>128</v>
      </c>
      <c r="E68" s="71" t="s">
        <v>100</v>
      </c>
      <c r="F68" s="8" t="s">
        <v>42</v>
      </c>
      <c r="G68" s="38">
        <v>1420</v>
      </c>
      <c r="H68" s="38">
        <v>1420</v>
      </c>
      <c r="I68" s="38">
        <v>1420</v>
      </c>
      <c r="J68" s="38">
        <v>1420</v>
      </c>
      <c r="K68" s="38">
        <v>1420</v>
      </c>
      <c r="L68" s="38">
        <v>1420</v>
      </c>
      <c r="M68" s="38">
        <v>1420</v>
      </c>
      <c r="N68" s="38">
        <v>1420</v>
      </c>
      <c r="O68" s="38">
        <v>1420</v>
      </c>
      <c r="P68" s="38">
        <v>1420</v>
      </c>
      <c r="Q68" s="38">
        <v>1420</v>
      </c>
      <c r="R68" s="38">
        <v>1420</v>
      </c>
      <c r="S68" s="72">
        <f>SUM(G69:R69)/SUM(G68:R68)</f>
        <v>0.8068075117370892</v>
      </c>
      <c r="U68" s="57"/>
    </row>
    <row r="69" spans="1:22" ht="50.1" customHeight="1" x14ac:dyDescent="0.25">
      <c r="A69" s="98"/>
      <c r="B69" s="107"/>
      <c r="C69" s="76"/>
      <c r="D69" s="69"/>
      <c r="E69" s="71"/>
      <c r="F69" s="8" t="s">
        <v>43</v>
      </c>
      <c r="G69" s="36">
        <v>1241</v>
      </c>
      <c r="H69" s="36">
        <v>996</v>
      </c>
      <c r="I69" s="36">
        <v>1234</v>
      </c>
      <c r="J69" s="36">
        <v>956</v>
      </c>
      <c r="K69" s="36">
        <v>1057</v>
      </c>
      <c r="L69" s="36">
        <v>1056</v>
      </c>
      <c r="M69" s="36">
        <v>891</v>
      </c>
      <c r="N69" s="36">
        <v>1212</v>
      </c>
      <c r="O69" s="36">
        <v>1029</v>
      </c>
      <c r="P69" s="36">
        <v>1094</v>
      </c>
      <c r="Q69" s="36">
        <v>1317</v>
      </c>
      <c r="R69" s="36">
        <v>1665</v>
      </c>
      <c r="S69" s="72"/>
    </row>
    <row r="70" spans="1:22" ht="50.1" customHeight="1" x14ac:dyDescent="0.25">
      <c r="A70" s="98"/>
      <c r="B70" s="107"/>
      <c r="C70" s="76" t="s">
        <v>105</v>
      </c>
      <c r="D70" s="69" t="s">
        <v>129</v>
      </c>
      <c r="E70" s="71" t="s">
        <v>33</v>
      </c>
      <c r="F70" s="8" t="s">
        <v>42</v>
      </c>
      <c r="G70" s="38">
        <v>525</v>
      </c>
      <c r="H70" s="38">
        <v>525</v>
      </c>
      <c r="I70" s="38">
        <v>525</v>
      </c>
      <c r="J70" s="38">
        <v>525</v>
      </c>
      <c r="K70" s="38">
        <v>525</v>
      </c>
      <c r="L70" s="38">
        <v>525</v>
      </c>
      <c r="M70" s="38">
        <v>525</v>
      </c>
      <c r="N70" s="38">
        <v>525</v>
      </c>
      <c r="O70" s="38">
        <v>525</v>
      </c>
      <c r="P70" s="38">
        <v>525</v>
      </c>
      <c r="Q70" s="38">
        <v>525</v>
      </c>
      <c r="R70" s="38">
        <v>525</v>
      </c>
      <c r="S70" s="72">
        <f>SUM(G71:R71)/SUM(G70:R70)</f>
        <v>0.78809523809523807</v>
      </c>
    </row>
    <row r="71" spans="1:22" ht="50.1" customHeight="1" x14ac:dyDescent="0.25">
      <c r="A71" s="98"/>
      <c r="B71" s="107"/>
      <c r="C71" s="76"/>
      <c r="D71" s="69"/>
      <c r="E71" s="71"/>
      <c r="F71" s="8" t="s">
        <v>43</v>
      </c>
      <c r="G71" s="36">
        <v>451</v>
      </c>
      <c r="H71" s="36">
        <v>480</v>
      </c>
      <c r="I71" s="36">
        <v>462</v>
      </c>
      <c r="J71" s="36">
        <v>412</v>
      </c>
      <c r="K71" s="36">
        <v>340</v>
      </c>
      <c r="L71" s="36">
        <v>424</v>
      </c>
      <c r="M71" s="36">
        <v>395</v>
      </c>
      <c r="N71" s="36">
        <v>448</v>
      </c>
      <c r="O71" s="36">
        <v>407</v>
      </c>
      <c r="P71" s="36">
        <v>476</v>
      </c>
      <c r="Q71" s="36">
        <v>309</v>
      </c>
      <c r="R71" s="36">
        <v>361</v>
      </c>
      <c r="S71" s="72"/>
    </row>
    <row r="72" spans="1:22" ht="50.1" customHeight="1" x14ac:dyDescent="0.25">
      <c r="A72" s="98"/>
      <c r="B72" s="107"/>
      <c r="C72" s="76" t="s">
        <v>106</v>
      </c>
      <c r="D72" s="69" t="s">
        <v>130</v>
      </c>
      <c r="E72" s="71" t="s">
        <v>101</v>
      </c>
      <c r="F72" s="8" t="s">
        <v>42</v>
      </c>
      <c r="G72" s="38">
        <v>790</v>
      </c>
      <c r="H72" s="38">
        <v>790</v>
      </c>
      <c r="I72" s="38">
        <v>790</v>
      </c>
      <c r="J72" s="38">
        <v>790</v>
      </c>
      <c r="K72" s="38">
        <v>790</v>
      </c>
      <c r="L72" s="38">
        <v>790</v>
      </c>
      <c r="M72" s="38">
        <v>790</v>
      </c>
      <c r="N72" s="38">
        <v>790</v>
      </c>
      <c r="O72" s="38">
        <v>790</v>
      </c>
      <c r="P72" s="38">
        <v>790</v>
      </c>
      <c r="Q72" s="38">
        <v>790</v>
      </c>
      <c r="R72" s="38">
        <v>790</v>
      </c>
      <c r="S72" s="72">
        <f>SUM(G73:R73)/SUM(G72:R72)</f>
        <v>0.80147679324894516</v>
      </c>
    </row>
    <row r="73" spans="1:22" ht="50.1" customHeight="1" x14ac:dyDescent="0.25">
      <c r="A73" s="98"/>
      <c r="B73" s="107"/>
      <c r="C73" s="76"/>
      <c r="D73" s="69"/>
      <c r="E73" s="71"/>
      <c r="F73" s="8" t="s">
        <v>43</v>
      </c>
      <c r="G73" s="36">
        <v>633</v>
      </c>
      <c r="H73" s="36">
        <v>425</v>
      </c>
      <c r="I73" s="36">
        <v>725</v>
      </c>
      <c r="J73" s="36">
        <v>921</v>
      </c>
      <c r="K73" s="36">
        <v>392</v>
      </c>
      <c r="L73" s="36">
        <v>668</v>
      </c>
      <c r="M73" s="36">
        <v>524</v>
      </c>
      <c r="N73" s="36">
        <v>634</v>
      </c>
      <c r="O73" s="36">
        <v>619</v>
      </c>
      <c r="P73" s="36">
        <v>602</v>
      </c>
      <c r="Q73" s="36">
        <v>649</v>
      </c>
      <c r="R73" s="36">
        <v>806</v>
      </c>
      <c r="S73" s="72"/>
    </row>
    <row r="74" spans="1:22" ht="50.1" customHeight="1" x14ac:dyDescent="0.25">
      <c r="A74" s="98"/>
      <c r="B74" s="107"/>
      <c r="C74" s="76" t="s">
        <v>107</v>
      </c>
      <c r="D74" s="69" t="s">
        <v>131</v>
      </c>
      <c r="E74" s="71" t="s">
        <v>51</v>
      </c>
      <c r="F74" s="8" t="s">
        <v>42</v>
      </c>
      <c r="G74" s="38">
        <v>903</v>
      </c>
      <c r="H74" s="38">
        <v>903</v>
      </c>
      <c r="I74" s="38">
        <v>903</v>
      </c>
      <c r="J74" s="38">
        <v>903</v>
      </c>
      <c r="K74" s="38">
        <v>903</v>
      </c>
      <c r="L74" s="38">
        <v>903</v>
      </c>
      <c r="M74" s="38">
        <v>903</v>
      </c>
      <c r="N74" s="38">
        <v>903</v>
      </c>
      <c r="O74" s="38">
        <v>903</v>
      </c>
      <c r="P74" s="38">
        <v>903</v>
      </c>
      <c r="Q74" s="38">
        <v>903</v>
      </c>
      <c r="R74" s="38">
        <v>903</v>
      </c>
      <c r="S74" s="72">
        <f>SUM(G75:R75)/SUM(G74:R74)</f>
        <v>0.90983757844222957</v>
      </c>
    </row>
    <row r="75" spans="1:22" ht="50.1" customHeight="1" x14ac:dyDescent="0.25">
      <c r="A75" s="98"/>
      <c r="B75" s="107"/>
      <c r="C75" s="76"/>
      <c r="D75" s="69"/>
      <c r="E75" s="71"/>
      <c r="F75" s="8" t="s">
        <v>43</v>
      </c>
      <c r="G75" s="36">
        <v>738</v>
      </c>
      <c r="H75" s="36">
        <v>724</v>
      </c>
      <c r="I75" s="36">
        <v>729</v>
      </c>
      <c r="J75" s="36">
        <v>799</v>
      </c>
      <c r="K75" s="36">
        <v>753</v>
      </c>
      <c r="L75" s="36">
        <v>923</v>
      </c>
      <c r="M75" s="36">
        <v>663</v>
      </c>
      <c r="N75" s="36">
        <v>1048</v>
      </c>
      <c r="O75" s="36">
        <v>905</v>
      </c>
      <c r="P75" s="36">
        <v>797</v>
      </c>
      <c r="Q75" s="36">
        <v>1015</v>
      </c>
      <c r="R75" s="36">
        <v>765</v>
      </c>
      <c r="S75" s="72"/>
    </row>
    <row r="76" spans="1:22" ht="50.1" customHeight="1" x14ac:dyDescent="0.25">
      <c r="A76" s="98"/>
      <c r="B76" s="107"/>
      <c r="C76" s="76" t="s">
        <v>108</v>
      </c>
      <c r="D76" s="69" t="s">
        <v>132</v>
      </c>
      <c r="E76" s="71" t="s">
        <v>101</v>
      </c>
      <c r="F76" s="8" t="s">
        <v>42</v>
      </c>
      <c r="G76" s="38">
        <v>400</v>
      </c>
      <c r="H76" s="38">
        <v>400</v>
      </c>
      <c r="I76" s="38">
        <v>400</v>
      </c>
      <c r="J76" s="38">
        <v>400</v>
      </c>
      <c r="K76" s="38">
        <v>400</v>
      </c>
      <c r="L76" s="38">
        <v>400</v>
      </c>
      <c r="M76" s="38">
        <v>400</v>
      </c>
      <c r="N76" s="38">
        <v>400</v>
      </c>
      <c r="O76" s="38">
        <v>400</v>
      </c>
      <c r="P76" s="38">
        <v>400</v>
      </c>
      <c r="Q76" s="38">
        <v>400</v>
      </c>
      <c r="R76" s="38">
        <v>400</v>
      </c>
      <c r="S76" s="72">
        <f>SUM(G77:R77)/SUM(G76:R76)</f>
        <v>0.755</v>
      </c>
    </row>
    <row r="77" spans="1:22" ht="50.1" customHeight="1" x14ac:dyDescent="0.25">
      <c r="A77" s="98"/>
      <c r="B77" s="107"/>
      <c r="C77" s="76"/>
      <c r="D77" s="69"/>
      <c r="E77" s="71"/>
      <c r="F77" s="8" t="s">
        <v>43</v>
      </c>
      <c r="G77" s="46">
        <v>171</v>
      </c>
      <c r="H77" s="46">
        <v>287</v>
      </c>
      <c r="I77" s="46">
        <v>526</v>
      </c>
      <c r="J77" s="46">
        <v>446</v>
      </c>
      <c r="K77" s="46">
        <v>341</v>
      </c>
      <c r="L77" s="46">
        <v>244</v>
      </c>
      <c r="M77" s="46">
        <v>110</v>
      </c>
      <c r="N77" s="46">
        <v>172</v>
      </c>
      <c r="O77" s="46">
        <v>214</v>
      </c>
      <c r="P77" s="46">
        <v>345</v>
      </c>
      <c r="Q77" s="46">
        <v>325</v>
      </c>
      <c r="R77" s="46">
        <v>443</v>
      </c>
      <c r="S77" s="72"/>
    </row>
    <row r="78" spans="1:22" ht="50.1" customHeight="1" x14ac:dyDescent="0.25">
      <c r="A78" s="98"/>
      <c r="B78" s="107"/>
      <c r="C78" s="76" t="s">
        <v>109</v>
      </c>
      <c r="D78" s="69" t="s">
        <v>133</v>
      </c>
      <c r="E78" s="71" t="s">
        <v>102</v>
      </c>
      <c r="F78" s="8" t="s">
        <v>42</v>
      </c>
      <c r="G78" s="38">
        <v>30</v>
      </c>
      <c r="H78" s="38">
        <v>30</v>
      </c>
      <c r="I78" s="38">
        <v>30</v>
      </c>
      <c r="J78" s="38">
        <v>30</v>
      </c>
      <c r="K78" s="38">
        <v>30</v>
      </c>
      <c r="L78" s="38">
        <v>30</v>
      </c>
      <c r="M78" s="38">
        <v>30</v>
      </c>
      <c r="N78" s="38">
        <v>30</v>
      </c>
      <c r="O78" s="38">
        <v>30</v>
      </c>
      <c r="P78" s="38">
        <v>30</v>
      </c>
      <c r="Q78" s="38">
        <v>30</v>
      </c>
      <c r="R78" s="38">
        <v>30</v>
      </c>
      <c r="S78" s="72">
        <f>SUM(G79:R79)/SUM(G78:R78)</f>
        <v>0.55833333333333335</v>
      </c>
    </row>
    <row r="79" spans="1:22" ht="50.1" customHeight="1" x14ac:dyDescent="0.25">
      <c r="A79" s="98"/>
      <c r="B79" s="107"/>
      <c r="C79" s="76"/>
      <c r="D79" s="69"/>
      <c r="E79" s="71"/>
      <c r="F79" s="8" t="s">
        <v>43</v>
      </c>
      <c r="G79" s="36">
        <v>10</v>
      </c>
      <c r="H79" s="36">
        <v>28</v>
      </c>
      <c r="I79" s="36">
        <v>37</v>
      </c>
      <c r="J79" s="36">
        <v>8</v>
      </c>
      <c r="K79" s="36">
        <v>7</v>
      </c>
      <c r="L79" s="36">
        <v>17</v>
      </c>
      <c r="M79" s="36">
        <v>0</v>
      </c>
      <c r="N79" s="36">
        <v>0</v>
      </c>
      <c r="O79" s="36">
        <v>37</v>
      </c>
      <c r="P79" s="36">
        <v>15</v>
      </c>
      <c r="Q79" s="36">
        <v>20</v>
      </c>
      <c r="R79" s="36">
        <v>22</v>
      </c>
      <c r="S79" s="72"/>
    </row>
    <row r="80" spans="1:22" ht="50.1" customHeight="1" x14ac:dyDescent="0.25">
      <c r="A80" s="98"/>
      <c r="B80" s="107"/>
      <c r="C80" s="76" t="s">
        <v>48</v>
      </c>
      <c r="D80" s="69" t="s">
        <v>134</v>
      </c>
      <c r="E80" s="71" t="s">
        <v>103</v>
      </c>
      <c r="F80" s="8" t="s">
        <v>42</v>
      </c>
      <c r="G80" s="38">
        <v>514</v>
      </c>
      <c r="H80" s="38">
        <v>514</v>
      </c>
      <c r="I80" s="38">
        <v>514</v>
      </c>
      <c r="J80" s="38">
        <v>514</v>
      </c>
      <c r="K80" s="38">
        <v>514</v>
      </c>
      <c r="L80" s="38">
        <v>514</v>
      </c>
      <c r="M80" s="38">
        <v>514</v>
      </c>
      <c r="N80" s="38">
        <v>514</v>
      </c>
      <c r="O80" s="38">
        <v>514</v>
      </c>
      <c r="P80" s="38">
        <v>514</v>
      </c>
      <c r="Q80" s="38">
        <v>514</v>
      </c>
      <c r="R80" s="38">
        <v>514</v>
      </c>
      <c r="S80" s="72">
        <f>SUM(G81:R81)/SUM(G80:R80)</f>
        <v>0.94422827496757455</v>
      </c>
    </row>
    <row r="81" spans="1:19" ht="50.1" customHeight="1" x14ac:dyDescent="0.25">
      <c r="A81" s="98"/>
      <c r="B81" s="107"/>
      <c r="C81" s="76"/>
      <c r="D81" s="69"/>
      <c r="E81" s="71"/>
      <c r="F81" s="8" t="s">
        <v>43</v>
      </c>
      <c r="G81" s="36">
        <v>499</v>
      </c>
      <c r="H81" s="36">
        <v>488</v>
      </c>
      <c r="I81" s="36">
        <v>478</v>
      </c>
      <c r="J81" s="36">
        <v>463</v>
      </c>
      <c r="K81" s="36">
        <v>390</v>
      </c>
      <c r="L81" s="36">
        <v>464</v>
      </c>
      <c r="M81" s="36">
        <v>504</v>
      </c>
      <c r="N81" s="36">
        <v>506</v>
      </c>
      <c r="O81" s="36">
        <v>504</v>
      </c>
      <c r="P81" s="36">
        <v>504</v>
      </c>
      <c r="Q81" s="36">
        <v>512</v>
      </c>
      <c r="R81" s="36">
        <v>512</v>
      </c>
      <c r="S81" s="72"/>
    </row>
    <row r="82" spans="1:19" ht="50.1" customHeight="1" x14ac:dyDescent="0.25">
      <c r="A82" s="98"/>
      <c r="B82" s="107"/>
      <c r="C82" s="76" t="s">
        <v>49</v>
      </c>
      <c r="D82" s="69" t="s">
        <v>134</v>
      </c>
      <c r="E82" s="71" t="s">
        <v>103</v>
      </c>
      <c r="F82" s="8" t="s">
        <v>42</v>
      </c>
      <c r="G82" s="38">
        <v>371</v>
      </c>
      <c r="H82" s="38">
        <v>371</v>
      </c>
      <c r="I82" s="38">
        <v>371</v>
      </c>
      <c r="J82" s="38">
        <v>371</v>
      </c>
      <c r="K82" s="38">
        <v>371</v>
      </c>
      <c r="L82" s="38">
        <v>371</v>
      </c>
      <c r="M82" s="38">
        <v>371</v>
      </c>
      <c r="N82" s="38">
        <v>371</v>
      </c>
      <c r="O82" s="38">
        <v>371</v>
      </c>
      <c r="P82" s="38">
        <v>371</v>
      </c>
      <c r="Q82" s="38">
        <v>371</v>
      </c>
      <c r="R82" s="38">
        <v>371</v>
      </c>
      <c r="S82" s="72">
        <f>SUM(G83:R83)/SUM(G82:R82)</f>
        <v>0.98382749326145558</v>
      </c>
    </row>
    <row r="83" spans="1:19" ht="50.1" customHeight="1" x14ac:dyDescent="0.25">
      <c r="A83" s="99"/>
      <c r="B83" s="108"/>
      <c r="C83" s="76"/>
      <c r="D83" s="69"/>
      <c r="E83" s="71"/>
      <c r="F83" s="8" t="s">
        <v>43</v>
      </c>
      <c r="G83" s="36">
        <v>365</v>
      </c>
      <c r="H83" s="36">
        <v>365</v>
      </c>
      <c r="I83" s="36">
        <v>365</v>
      </c>
      <c r="J83" s="36">
        <v>365</v>
      </c>
      <c r="K83" s="36">
        <v>365</v>
      </c>
      <c r="L83" s="36">
        <v>365</v>
      </c>
      <c r="M83" s="36">
        <v>365</v>
      </c>
      <c r="N83" s="36">
        <v>365</v>
      </c>
      <c r="O83" s="36">
        <v>365</v>
      </c>
      <c r="P83" s="36">
        <v>365</v>
      </c>
      <c r="Q83" s="36">
        <v>365</v>
      </c>
      <c r="R83" s="36">
        <v>365</v>
      </c>
      <c r="S83" s="72"/>
    </row>
    <row r="84" spans="1:19" ht="50.1" customHeight="1" x14ac:dyDescent="0.25">
      <c r="A84" s="97">
        <v>3</v>
      </c>
      <c r="B84" s="106" t="s">
        <v>59</v>
      </c>
      <c r="C84" s="76" t="s">
        <v>6</v>
      </c>
      <c r="D84" s="69" t="s">
        <v>50</v>
      </c>
      <c r="E84" s="71" t="s">
        <v>104</v>
      </c>
      <c r="F84" s="8" t="s">
        <v>42</v>
      </c>
      <c r="G84" s="38">
        <v>5400</v>
      </c>
      <c r="H84" s="38">
        <v>5400</v>
      </c>
      <c r="I84" s="38">
        <v>5400</v>
      </c>
      <c r="J84" s="38">
        <v>5400</v>
      </c>
      <c r="K84" s="38">
        <v>5400</v>
      </c>
      <c r="L84" s="38">
        <v>5400</v>
      </c>
      <c r="M84" s="38">
        <v>5400</v>
      </c>
      <c r="N84" s="38">
        <v>5400</v>
      </c>
      <c r="O84" s="38">
        <v>5400</v>
      </c>
      <c r="P84" s="38">
        <v>5400</v>
      </c>
      <c r="Q84" s="38">
        <v>5400</v>
      </c>
      <c r="R84" s="38">
        <v>5400</v>
      </c>
      <c r="S84" s="72">
        <f>SUM(G85:R85)/SUM(G84:R84)</f>
        <v>0.86970679012345675</v>
      </c>
    </row>
    <row r="85" spans="1:19" ht="50.1" customHeight="1" x14ac:dyDescent="0.25">
      <c r="A85" s="98"/>
      <c r="B85" s="107"/>
      <c r="C85" s="76"/>
      <c r="D85" s="69"/>
      <c r="E85" s="71"/>
      <c r="F85" s="8" t="s">
        <v>43</v>
      </c>
      <c r="G85" s="36">
        <v>3928</v>
      </c>
      <c r="H85" s="36">
        <v>4421</v>
      </c>
      <c r="I85" s="36">
        <v>6683</v>
      </c>
      <c r="J85" s="36">
        <v>5133</v>
      </c>
      <c r="K85" s="36">
        <v>4448</v>
      </c>
      <c r="L85" s="36">
        <v>5065</v>
      </c>
      <c r="M85" s="36">
        <v>5038</v>
      </c>
      <c r="N85" s="36">
        <v>4608</v>
      </c>
      <c r="O85" s="36">
        <v>4326</v>
      </c>
      <c r="P85" s="36">
        <v>4035</v>
      </c>
      <c r="Q85" s="36">
        <v>4971</v>
      </c>
      <c r="R85" s="36">
        <v>3701</v>
      </c>
      <c r="S85" s="72"/>
    </row>
    <row r="86" spans="1:19" ht="50.1" customHeight="1" x14ac:dyDescent="0.25">
      <c r="A86" s="98"/>
      <c r="B86" s="107"/>
      <c r="C86" s="76" t="s">
        <v>110</v>
      </c>
      <c r="D86" s="69" t="s">
        <v>135</v>
      </c>
      <c r="E86" s="71" t="s">
        <v>101</v>
      </c>
      <c r="F86" s="8" t="s">
        <v>42</v>
      </c>
      <c r="G86" s="38">
        <v>2890</v>
      </c>
      <c r="H86" s="38">
        <v>2890</v>
      </c>
      <c r="I86" s="38">
        <v>2890</v>
      </c>
      <c r="J86" s="38">
        <v>2890</v>
      </c>
      <c r="K86" s="38">
        <v>2890</v>
      </c>
      <c r="L86" s="38">
        <v>2890</v>
      </c>
      <c r="M86" s="38">
        <v>2890</v>
      </c>
      <c r="N86" s="38">
        <v>2890</v>
      </c>
      <c r="O86" s="38">
        <v>2890</v>
      </c>
      <c r="P86" s="38">
        <v>2890</v>
      </c>
      <c r="Q86" s="38">
        <v>2890</v>
      </c>
      <c r="R86" s="38">
        <v>2890</v>
      </c>
      <c r="S86" s="72">
        <f>SUM(G87:R87)/SUM(G86:R86)</f>
        <v>1.135928489042676</v>
      </c>
    </row>
    <row r="87" spans="1:19" ht="50.1" customHeight="1" x14ac:dyDescent="0.25">
      <c r="A87" s="98"/>
      <c r="B87" s="107"/>
      <c r="C87" s="76"/>
      <c r="D87" s="69"/>
      <c r="E87" s="71"/>
      <c r="F87" s="8" t="s">
        <v>43</v>
      </c>
      <c r="G87" s="36">
        <v>3923</v>
      </c>
      <c r="H87" s="36">
        <v>2840</v>
      </c>
      <c r="I87" s="36">
        <v>3532</v>
      </c>
      <c r="J87" s="36">
        <v>3428</v>
      </c>
      <c r="K87" s="36">
        <v>2903</v>
      </c>
      <c r="L87" s="36">
        <v>4250</v>
      </c>
      <c r="M87" s="36">
        <v>3055</v>
      </c>
      <c r="N87" s="36">
        <v>3154</v>
      </c>
      <c r="O87" s="36">
        <v>1814</v>
      </c>
      <c r="P87" s="36">
        <v>2967</v>
      </c>
      <c r="Q87" s="36">
        <v>3584</v>
      </c>
      <c r="R87" s="36">
        <v>3944</v>
      </c>
      <c r="S87" s="72"/>
    </row>
    <row r="88" spans="1:19" ht="50.1" customHeight="1" x14ac:dyDescent="0.25">
      <c r="A88" s="98"/>
      <c r="B88" s="107"/>
      <c r="C88" s="76" t="s">
        <v>111</v>
      </c>
      <c r="D88" s="69" t="s">
        <v>136</v>
      </c>
      <c r="E88" s="71" t="s">
        <v>37</v>
      </c>
      <c r="F88" s="8" t="s">
        <v>42</v>
      </c>
      <c r="G88" s="38">
        <v>1105</v>
      </c>
      <c r="H88" s="38">
        <v>1105</v>
      </c>
      <c r="I88" s="38">
        <v>1105</v>
      </c>
      <c r="J88" s="38">
        <v>1105</v>
      </c>
      <c r="K88" s="38">
        <v>1105</v>
      </c>
      <c r="L88" s="38">
        <v>1105</v>
      </c>
      <c r="M88" s="38">
        <v>1105</v>
      </c>
      <c r="N88" s="38">
        <v>1105</v>
      </c>
      <c r="O88" s="38">
        <v>1105</v>
      </c>
      <c r="P88" s="38">
        <v>1105</v>
      </c>
      <c r="Q88" s="38">
        <v>1105</v>
      </c>
      <c r="R88" s="38">
        <v>1105</v>
      </c>
      <c r="S88" s="72">
        <f>SUM(G89:R89)/SUM(G88:R88)</f>
        <v>0.85437405731523375</v>
      </c>
    </row>
    <row r="89" spans="1:19" ht="50.1" customHeight="1" x14ac:dyDescent="0.25">
      <c r="A89" s="98"/>
      <c r="B89" s="107"/>
      <c r="C89" s="76"/>
      <c r="D89" s="69"/>
      <c r="E89" s="71"/>
      <c r="F89" s="8" t="s">
        <v>43</v>
      </c>
      <c r="G89" s="36">
        <v>768</v>
      </c>
      <c r="H89" s="36">
        <v>695</v>
      </c>
      <c r="I89" s="36">
        <v>1068</v>
      </c>
      <c r="J89" s="36">
        <v>735</v>
      </c>
      <c r="K89" s="36">
        <v>792</v>
      </c>
      <c r="L89" s="36">
        <v>1038</v>
      </c>
      <c r="M89" s="36">
        <v>968</v>
      </c>
      <c r="N89" s="36">
        <v>794</v>
      </c>
      <c r="O89" s="36">
        <v>656</v>
      </c>
      <c r="P89" s="36">
        <v>2238</v>
      </c>
      <c r="Q89" s="36">
        <v>811</v>
      </c>
      <c r="R89" s="36">
        <v>766</v>
      </c>
      <c r="S89" s="72"/>
    </row>
    <row r="90" spans="1:19" ht="50.1" customHeight="1" x14ac:dyDescent="0.25">
      <c r="A90" s="98"/>
      <c r="B90" s="107"/>
      <c r="C90" s="76" t="s">
        <v>112</v>
      </c>
      <c r="D90" s="69" t="s">
        <v>137</v>
      </c>
      <c r="E90" s="71" t="s">
        <v>37</v>
      </c>
      <c r="F90" s="8" t="s">
        <v>42</v>
      </c>
      <c r="G90" s="38">
        <v>4918</v>
      </c>
      <c r="H90" s="38">
        <v>4718</v>
      </c>
      <c r="I90" s="38">
        <v>4718</v>
      </c>
      <c r="J90" s="38">
        <v>4718</v>
      </c>
      <c r="K90" s="38">
        <v>4718</v>
      </c>
      <c r="L90" s="38">
        <v>4718</v>
      </c>
      <c r="M90" s="38">
        <v>4718</v>
      </c>
      <c r="N90" s="38">
        <v>4718</v>
      </c>
      <c r="O90" s="38">
        <v>4718</v>
      </c>
      <c r="P90" s="38">
        <v>4718</v>
      </c>
      <c r="Q90" s="38">
        <v>4718</v>
      </c>
      <c r="R90" s="38">
        <v>4918</v>
      </c>
      <c r="S90" s="72">
        <f>SUM(G91:R91)/SUM(G90:R90)</f>
        <v>0.92346008138066504</v>
      </c>
    </row>
    <row r="91" spans="1:19" ht="50.1" customHeight="1" x14ac:dyDescent="0.25">
      <c r="A91" s="98"/>
      <c r="B91" s="107"/>
      <c r="C91" s="76"/>
      <c r="D91" s="69"/>
      <c r="E91" s="71"/>
      <c r="F91" s="8" t="s">
        <v>43</v>
      </c>
      <c r="G91" s="36">
        <v>3888</v>
      </c>
      <c r="H91" s="36">
        <v>3448</v>
      </c>
      <c r="I91" s="36">
        <v>4902</v>
      </c>
      <c r="J91" s="36">
        <v>4590</v>
      </c>
      <c r="K91" s="36">
        <v>3179</v>
      </c>
      <c r="L91" s="36">
        <v>3650</v>
      </c>
      <c r="M91" s="36">
        <v>4275</v>
      </c>
      <c r="N91" s="36">
        <v>7286</v>
      </c>
      <c r="O91" s="36">
        <v>2622</v>
      </c>
      <c r="P91" s="36">
        <v>3209</v>
      </c>
      <c r="Q91" s="36">
        <v>2954</v>
      </c>
      <c r="R91" s="36">
        <v>8649</v>
      </c>
      <c r="S91" s="72"/>
    </row>
    <row r="92" spans="1:19" ht="50.1" customHeight="1" x14ac:dyDescent="0.25">
      <c r="A92" s="98"/>
      <c r="B92" s="107"/>
      <c r="C92" s="76" t="s">
        <v>113</v>
      </c>
      <c r="D92" s="69" t="s">
        <v>138</v>
      </c>
      <c r="E92" s="71" t="s">
        <v>37</v>
      </c>
      <c r="F92" s="8" t="s">
        <v>42</v>
      </c>
      <c r="G92" s="38">
        <v>6105</v>
      </c>
      <c r="H92" s="38">
        <v>6105</v>
      </c>
      <c r="I92" s="38">
        <v>6105</v>
      </c>
      <c r="J92" s="38">
        <v>6105</v>
      </c>
      <c r="K92" s="38">
        <v>6105</v>
      </c>
      <c r="L92" s="38">
        <v>6105</v>
      </c>
      <c r="M92" s="38">
        <v>6105</v>
      </c>
      <c r="N92" s="38">
        <v>6105</v>
      </c>
      <c r="O92" s="38">
        <v>6105</v>
      </c>
      <c r="P92" s="38">
        <v>6105</v>
      </c>
      <c r="Q92" s="38">
        <v>6105</v>
      </c>
      <c r="R92" s="38">
        <v>6105</v>
      </c>
      <c r="S92" s="72">
        <f>SUM(G93:R93)/SUM(G92:R92)</f>
        <v>0.97721812721812717</v>
      </c>
    </row>
    <row r="93" spans="1:19" ht="50.1" customHeight="1" x14ac:dyDescent="0.25">
      <c r="A93" s="98"/>
      <c r="B93" s="107"/>
      <c r="C93" s="76"/>
      <c r="D93" s="69"/>
      <c r="E93" s="71"/>
      <c r="F93" s="8" t="s">
        <v>43</v>
      </c>
      <c r="G93" s="36">
        <v>8303</v>
      </c>
      <c r="H93" s="36">
        <v>5379</v>
      </c>
      <c r="I93" s="36">
        <v>6637</v>
      </c>
      <c r="J93" s="36">
        <v>5497</v>
      </c>
      <c r="K93" s="36">
        <v>5848</v>
      </c>
      <c r="L93" s="36">
        <v>7204</v>
      </c>
      <c r="M93" s="36">
        <v>4808</v>
      </c>
      <c r="N93" s="36">
        <v>4808</v>
      </c>
      <c r="O93" s="36">
        <v>4807</v>
      </c>
      <c r="P93" s="36">
        <v>4918</v>
      </c>
      <c r="Q93" s="36">
        <v>5564</v>
      </c>
      <c r="R93" s="36">
        <v>7818</v>
      </c>
      <c r="S93" s="72"/>
    </row>
    <row r="94" spans="1:19" ht="50.1" customHeight="1" x14ac:dyDescent="0.25">
      <c r="A94" s="98"/>
      <c r="B94" s="107"/>
      <c r="C94" s="76" t="s">
        <v>114</v>
      </c>
      <c r="D94" s="69" t="s">
        <v>139</v>
      </c>
      <c r="E94" s="71" t="s">
        <v>37</v>
      </c>
      <c r="F94" s="8" t="s">
        <v>42</v>
      </c>
      <c r="G94" s="38">
        <v>3352</v>
      </c>
      <c r="H94" s="38">
        <v>3352</v>
      </c>
      <c r="I94" s="38">
        <v>3352</v>
      </c>
      <c r="J94" s="38">
        <v>3352</v>
      </c>
      <c r="K94" s="38">
        <v>3352</v>
      </c>
      <c r="L94" s="38">
        <v>3352</v>
      </c>
      <c r="M94" s="38">
        <v>3352</v>
      </c>
      <c r="N94" s="38">
        <v>3352</v>
      </c>
      <c r="O94" s="38">
        <v>3352</v>
      </c>
      <c r="P94" s="38">
        <v>3352</v>
      </c>
      <c r="Q94" s="38">
        <v>3352</v>
      </c>
      <c r="R94" s="38">
        <v>3352</v>
      </c>
      <c r="S94" s="72">
        <f>SUM(G95:R95)/SUM(G94:R94)</f>
        <v>0.83524761336515518</v>
      </c>
    </row>
    <row r="95" spans="1:19" ht="50.1" customHeight="1" x14ac:dyDescent="0.25">
      <c r="A95" s="98"/>
      <c r="B95" s="107"/>
      <c r="C95" s="76"/>
      <c r="D95" s="69"/>
      <c r="E95" s="71"/>
      <c r="F95" s="8" t="s">
        <v>43</v>
      </c>
      <c r="G95" s="41">
        <v>2907</v>
      </c>
      <c r="H95" s="41">
        <v>2233</v>
      </c>
      <c r="I95" s="41">
        <v>2991</v>
      </c>
      <c r="J95" s="41">
        <v>2696</v>
      </c>
      <c r="K95" s="41">
        <v>2262</v>
      </c>
      <c r="L95" s="41">
        <v>2969</v>
      </c>
      <c r="M95" s="41">
        <v>2346</v>
      </c>
      <c r="N95" s="41">
        <v>4147</v>
      </c>
      <c r="O95" s="41">
        <v>3173</v>
      </c>
      <c r="P95" s="41">
        <v>1975</v>
      </c>
      <c r="Q95" s="41">
        <v>2321</v>
      </c>
      <c r="R95" s="41">
        <v>3577</v>
      </c>
      <c r="S95" s="72"/>
    </row>
    <row r="96" spans="1:19" ht="50.1" customHeight="1" x14ac:dyDescent="0.25">
      <c r="A96" s="98"/>
      <c r="B96" s="107"/>
      <c r="C96" s="76" t="s">
        <v>115</v>
      </c>
      <c r="D96" s="69" t="s">
        <v>140</v>
      </c>
      <c r="E96" s="71" t="s">
        <v>37</v>
      </c>
      <c r="F96" s="8" t="s">
        <v>42</v>
      </c>
      <c r="G96" s="38">
        <v>2250</v>
      </c>
      <c r="H96" s="38">
        <v>2150</v>
      </c>
      <c r="I96" s="38">
        <v>2150</v>
      </c>
      <c r="J96" s="38">
        <v>2150</v>
      </c>
      <c r="K96" s="38">
        <v>2150</v>
      </c>
      <c r="L96" s="38">
        <v>2150</v>
      </c>
      <c r="M96" s="38">
        <v>2150</v>
      </c>
      <c r="N96" s="38">
        <v>2150</v>
      </c>
      <c r="O96" s="38">
        <v>2150</v>
      </c>
      <c r="P96" s="38">
        <v>2150</v>
      </c>
      <c r="Q96" s="38">
        <v>2150</v>
      </c>
      <c r="R96" s="38">
        <v>2250</v>
      </c>
      <c r="S96" s="72">
        <f>SUM(G97:R97)/SUM(G96:R96)</f>
        <v>0.66138461538461535</v>
      </c>
    </row>
    <row r="97" spans="1:19" ht="50.1" customHeight="1" x14ac:dyDescent="0.25">
      <c r="A97" s="99"/>
      <c r="B97" s="108"/>
      <c r="C97" s="76"/>
      <c r="D97" s="69"/>
      <c r="E97" s="71"/>
      <c r="F97" s="8" t="s">
        <v>43</v>
      </c>
      <c r="G97" s="36">
        <v>1901</v>
      </c>
      <c r="H97" s="36">
        <v>1226</v>
      </c>
      <c r="I97" s="36">
        <v>1855</v>
      </c>
      <c r="J97" s="36">
        <v>1383</v>
      </c>
      <c r="K97" s="36">
        <v>1356</v>
      </c>
      <c r="L97" s="36">
        <v>1357</v>
      </c>
      <c r="M97" s="36">
        <v>1365</v>
      </c>
      <c r="N97" s="36">
        <v>1250</v>
      </c>
      <c r="O97" s="36">
        <v>1544</v>
      </c>
      <c r="P97" s="36">
        <v>1183</v>
      </c>
      <c r="Q97" s="36">
        <v>1344</v>
      </c>
      <c r="R97" s="36">
        <v>1432</v>
      </c>
      <c r="S97" s="72"/>
    </row>
    <row r="98" spans="1:19" ht="50.1" customHeight="1" x14ac:dyDescent="0.25">
      <c r="A98" s="97">
        <v>4</v>
      </c>
      <c r="B98" s="100" t="s">
        <v>60</v>
      </c>
      <c r="C98" s="80" t="s">
        <v>116</v>
      </c>
      <c r="D98" s="69" t="s">
        <v>190</v>
      </c>
      <c r="E98" s="75" t="s">
        <v>34</v>
      </c>
      <c r="F98" s="8" t="s">
        <v>42</v>
      </c>
      <c r="G98" s="42">
        <v>25</v>
      </c>
      <c r="H98" s="42">
        <v>25</v>
      </c>
      <c r="I98" s="42">
        <v>25</v>
      </c>
      <c r="J98" s="42">
        <v>25</v>
      </c>
      <c r="K98" s="42">
        <v>25</v>
      </c>
      <c r="L98" s="42">
        <v>25</v>
      </c>
      <c r="M98" s="42">
        <v>25</v>
      </c>
      <c r="N98" s="42">
        <v>25</v>
      </c>
      <c r="O98" s="42">
        <v>25</v>
      </c>
      <c r="P98" s="42">
        <v>25</v>
      </c>
      <c r="Q98" s="42">
        <v>25</v>
      </c>
      <c r="R98" s="42">
        <v>25</v>
      </c>
      <c r="S98" s="72">
        <f>SUM(G99:R99)/SUM(G98:R98)</f>
        <v>0.97666666666666668</v>
      </c>
    </row>
    <row r="99" spans="1:19" ht="50.1" customHeight="1" x14ac:dyDescent="0.25">
      <c r="A99" s="98"/>
      <c r="B99" s="101"/>
      <c r="C99" s="80"/>
      <c r="D99" s="69"/>
      <c r="E99" s="75"/>
      <c r="F99" s="8" t="s">
        <v>43</v>
      </c>
      <c r="G99" s="43">
        <v>32</v>
      </c>
      <c r="H99" s="43">
        <v>34</v>
      </c>
      <c r="I99" s="43">
        <v>29</v>
      </c>
      <c r="J99" s="43">
        <v>25</v>
      </c>
      <c r="K99" s="43">
        <v>31</v>
      </c>
      <c r="L99" s="43">
        <v>28</v>
      </c>
      <c r="M99" s="41">
        <v>26</v>
      </c>
      <c r="N99" s="41">
        <v>20</v>
      </c>
      <c r="O99" s="41">
        <v>27</v>
      </c>
      <c r="P99" s="41">
        <v>22</v>
      </c>
      <c r="Q99" s="41">
        <v>10</v>
      </c>
      <c r="R99" s="41">
        <v>9</v>
      </c>
      <c r="S99" s="72"/>
    </row>
    <row r="100" spans="1:19" ht="50.1" customHeight="1" x14ac:dyDescent="0.25">
      <c r="A100" s="98"/>
      <c r="B100" s="101"/>
      <c r="C100" s="80" t="s">
        <v>117</v>
      </c>
      <c r="D100" s="69" t="s">
        <v>191</v>
      </c>
      <c r="E100" s="75" t="s">
        <v>37</v>
      </c>
      <c r="F100" s="8" t="s">
        <v>42</v>
      </c>
      <c r="G100" s="38">
        <v>20</v>
      </c>
      <c r="H100" s="38">
        <v>20</v>
      </c>
      <c r="I100" s="38">
        <v>20</v>
      </c>
      <c r="J100" s="38">
        <v>20</v>
      </c>
      <c r="K100" s="38">
        <v>20</v>
      </c>
      <c r="L100" s="38">
        <v>20</v>
      </c>
      <c r="M100" s="38">
        <v>20</v>
      </c>
      <c r="N100" s="38">
        <v>20</v>
      </c>
      <c r="O100" s="38">
        <v>20</v>
      </c>
      <c r="P100" s="38">
        <v>20</v>
      </c>
      <c r="Q100" s="38">
        <v>20</v>
      </c>
      <c r="R100" s="38">
        <v>20</v>
      </c>
      <c r="S100" s="72">
        <f>SUM(G101:R101)/SUM(G100:R100)</f>
        <v>0.9916666666666667</v>
      </c>
    </row>
    <row r="101" spans="1:19" ht="50.1" customHeight="1" x14ac:dyDescent="0.25">
      <c r="A101" s="98"/>
      <c r="B101" s="101"/>
      <c r="C101" s="80"/>
      <c r="D101" s="69"/>
      <c r="E101" s="75"/>
      <c r="F101" s="8" t="s">
        <v>43</v>
      </c>
      <c r="G101" s="44">
        <v>18</v>
      </c>
      <c r="H101" s="44">
        <v>22</v>
      </c>
      <c r="I101" s="44">
        <v>21</v>
      </c>
      <c r="J101" s="44">
        <v>22</v>
      </c>
      <c r="K101" s="44">
        <v>21</v>
      </c>
      <c r="L101" s="44">
        <v>24</v>
      </c>
      <c r="M101" s="45">
        <v>22</v>
      </c>
      <c r="N101" s="45">
        <v>24</v>
      </c>
      <c r="O101" s="45">
        <v>23</v>
      </c>
      <c r="P101" s="45">
        <v>19</v>
      </c>
      <c r="Q101" s="45">
        <v>12</v>
      </c>
      <c r="R101" s="45">
        <v>10</v>
      </c>
      <c r="S101" s="72"/>
    </row>
    <row r="102" spans="1:19" ht="50.1" customHeight="1" x14ac:dyDescent="0.25">
      <c r="A102" s="98"/>
      <c r="B102" s="101"/>
      <c r="C102" s="80" t="s">
        <v>118</v>
      </c>
      <c r="D102" s="69" t="s">
        <v>192</v>
      </c>
      <c r="E102" s="75" t="s">
        <v>159</v>
      </c>
      <c r="F102" s="8" t="s">
        <v>42</v>
      </c>
      <c r="G102" s="42">
        <v>10</v>
      </c>
      <c r="H102" s="42">
        <v>10</v>
      </c>
      <c r="I102" s="42">
        <v>10</v>
      </c>
      <c r="J102" s="42">
        <v>10</v>
      </c>
      <c r="K102" s="42">
        <v>10</v>
      </c>
      <c r="L102" s="42">
        <v>10</v>
      </c>
      <c r="M102" s="42">
        <v>10</v>
      </c>
      <c r="N102" s="42">
        <v>10</v>
      </c>
      <c r="O102" s="42">
        <v>10</v>
      </c>
      <c r="P102" s="42">
        <v>10</v>
      </c>
      <c r="Q102" s="42">
        <v>10</v>
      </c>
      <c r="R102" s="42">
        <v>10</v>
      </c>
      <c r="S102" s="72">
        <f>SUM(G103:R103)/SUM(G102:R102)</f>
        <v>2.2416666666666667</v>
      </c>
    </row>
    <row r="103" spans="1:19" ht="50.1" customHeight="1" x14ac:dyDescent="0.25">
      <c r="A103" s="98"/>
      <c r="B103" s="101"/>
      <c r="C103" s="80"/>
      <c r="D103" s="69"/>
      <c r="E103" s="75"/>
      <c r="F103" s="8" t="s">
        <v>43</v>
      </c>
      <c r="G103" s="44">
        <v>19</v>
      </c>
      <c r="H103" s="44">
        <v>18</v>
      </c>
      <c r="I103" s="44">
        <v>14</v>
      </c>
      <c r="J103" s="44">
        <v>40</v>
      </c>
      <c r="K103" s="44">
        <v>40</v>
      </c>
      <c r="L103" s="44">
        <v>37</v>
      </c>
      <c r="M103" s="45">
        <v>25</v>
      </c>
      <c r="N103" s="45">
        <v>15</v>
      </c>
      <c r="O103" s="45">
        <v>22</v>
      </c>
      <c r="P103" s="45">
        <v>14</v>
      </c>
      <c r="Q103" s="45">
        <v>15</v>
      </c>
      <c r="R103" s="45">
        <v>10</v>
      </c>
      <c r="S103" s="72"/>
    </row>
    <row r="104" spans="1:19" ht="50.1" customHeight="1" x14ac:dyDescent="0.25">
      <c r="A104" s="98"/>
      <c r="B104" s="101"/>
      <c r="C104" s="80" t="s">
        <v>119</v>
      </c>
      <c r="D104" s="69" t="s">
        <v>193</v>
      </c>
      <c r="E104" s="75" t="s">
        <v>30</v>
      </c>
      <c r="F104" s="8" t="s">
        <v>42</v>
      </c>
      <c r="G104" s="42">
        <v>1500</v>
      </c>
      <c r="H104" s="42">
        <v>1500</v>
      </c>
      <c r="I104" s="42">
        <v>1500</v>
      </c>
      <c r="J104" s="42">
        <v>1200</v>
      </c>
      <c r="K104" s="42">
        <v>1000</v>
      </c>
      <c r="L104" s="42">
        <v>570</v>
      </c>
      <c r="M104" s="42">
        <v>550</v>
      </c>
      <c r="N104" s="42">
        <v>550</v>
      </c>
      <c r="O104" s="42">
        <v>900</v>
      </c>
      <c r="P104" s="42">
        <v>800</v>
      </c>
      <c r="Q104" s="42">
        <v>800</v>
      </c>
      <c r="R104" s="42">
        <v>800</v>
      </c>
      <c r="S104" s="72">
        <f>SUM(G105:R105)/SUM(G104:R104)</f>
        <v>0.97652099400171377</v>
      </c>
    </row>
    <row r="105" spans="1:19" ht="50.1" customHeight="1" x14ac:dyDescent="0.25">
      <c r="A105" s="98"/>
      <c r="B105" s="101"/>
      <c r="C105" s="80"/>
      <c r="D105" s="69"/>
      <c r="E105" s="75"/>
      <c r="F105" s="8" t="s">
        <v>43</v>
      </c>
      <c r="G105" s="44">
        <v>1167</v>
      </c>
      <c r="H105" s="44">
        <v>784</v>
      </c>
      <c r="I105" s="44">
        <v>634</v>
      </c>
      <c r="J105" s="44">
        <v>1258</v>
      </c>
      <c r="K105" s="44">
        <v>847</v>
      </c>
      <c r="L105" s="44">
        <v>1053</v>
      </c>
      <c r="M105" s="45">
        <v>1298</v>
      </c>
      <c r="N105" s="45">
        <v>1097</v>
      </c>
      <c r="O105" s="45">
        <v>951</v>
      </c>
      <c r="P105" s="45">
        <v>701</v>
      </c>
      <c r="Q105" s="45">
        <v>1014</v>
      </c>
      <c r="R105" s="45">
        <v>592</v>
      </c>
      <c r="S105" s="72"/>
    </row>
    <row r="106" spans="1:19" ht="50.1" customHeight="1" x14ac:dyDescent="0.25">
      <c r="A106" s="98"/>
      <c r="B106" s="101"/>
      <c r="C106" s="81" t="s">
        <v>120</v>
      </c>
      <c r="D106" s="69" t="s">
        <v>194</v>
      </c>
      <c r="E106" s="75" t="s">
        <v>160</v>
      </c>
      <c r="F106" s="8" t="s">
        <v>42</v>
      </c>
      <c r="G106" s="42">
        <v>1400</v>
      </c>
      <c r="H106" s="42">
        <v>1280</v>
      </c>
      <c r="I106" s="42">
        <v>1400</v>
      </c>
      <c r="J106" s="42">
        <v>1320</v>
      </c>
      <c r="K106" s="42">
        <v>1400</v>
      </c>
      <c r="L106" s="42">
        <v>1320</v>
      </c>
      <c r="M106" s="42">
        <v>1400</v>
      </c>
      <c r="N106" s="42">
        <v>1400</v>
      </c>
      <c r="O106" s="42">
        <v>1320</v>
      </c>
      <c r="P106" s="42">
        <v>1400</v>
      </c>
      <c r="Q106" s="42">
        <v>1320</v>
      </c>
      <c r="R106" s="42">
        <v>1400</v>
      </c>
      <c r="S106" s="72">
        <f>SUM(G107:R107)/SUM(G106:R106)</f>
        <v>1.2528728606356969</v>
      </c>
    </row>
    <row r="107" spans="1:19" ht="50.1" customHeight="1" x14ac:dyDescent="0.25">
      <c r="A107" s="98"/>
      <c r="B107" s="101"/>
      <c r="C107" s="81"/>
      <c r="D107" s="69"/>
      <c r="E107" s="75"/>
      <c r="F107" s="8" t="s">
        <v>43</v>
      </c>
      <c r="G107" s="44">
        <v>1947</v>
      </c>
      <c r="H107" s="44">
        <v>1759</v>
      </c>
      <c r="I107" s="44">
        <v>1946</v>
      </c>
      <c r="J107" s="44">
        <v>1820</v>
      </c>
      <c r="K107" s="44">
        <v>1755</v>
      </c>
      <c r="L107" s="44">
        <v>1790</v>
      </c>
      <c r="M107" s="45">
        <v>1780</v>
      </c>
      <c r="N107" s="45">
        <v>1650</v>
      </c>
      <c r="O107" s="45">
        <v>1540</v>
      </c>
      <c r="P107" s="45">
        <v>1580</v>
      </c>
      <c r="Q107" s="45">
        <v>1410</v>
      </c>
      <c r="R107" s="45">
        <v>1520</v>
      </c>
      <c r="S107" s="72"/>
    </row>
    <row r="108" spans="1:19" ht="50.1" customHeight="1" x14ac:dyDescent="0.25">
      <c r="A108" s="98"/>
      <c r="B108" s="101"/>
      <c r="C108" s="81" t="s">
        <v>121</v>
      </c>
      <c r="D108" s="69" t="s">
        <v>195</v>
      </c>
      <c r="E108" s="75" t="s">
        <v>35</v>
      </c>
      <c r="F108" s="8" t="s">
        <v>42</v>
      </c>
      <c r="G108" s="42">
        <v>10</v>
      </c>
      <c r="H108" s="42">
        <v>8</v>
      </c>
      <c r="I108" s="42">
        <v>10</v>
      </c>
      <c r="J108" s="42">
        <v>9</v>
      </c>
      <c r="K108" s="42">
        <v>10</v>
      </c>
      <c r="L108" s="42">
        <v>9</v>
      </c>
      <c r="M108" s="42">
        <v>10</v>
      </c>
      <c r="N108" s="42">
        <v>10</v>
      </c>
      <c r="O108" s="42">
        <v>9</v>
      </c>
      <c r="P108" s="42">
        <v>10</v>
      </c>
      <c r="Q108" s="42">
        <v>9</v>
      </c>
      <c r="R108" s="42">
        <v>10</v>
      </c>
      <c r="S108" s="72">
        <f>SUM(G109:R109)/SUM(G108:R108)</f>
        <v>0.73684210526315785</v>
      </c>
    </row>
    <row r="109" spans="1:19" ht="50.1" customHeight="1" x14ac:dyDescent="0.25">
      <c r="A109" s="99"/>
      <c r="B109" s="102"/>
      <c r="C109" s="81"/>
      <c r="D109" s="69"/>
      <c r="E109" s="75"/>
      <c r="F109" s="8" t="s">
        <v>43</v>
      </c>
      <c r="G109" s="44">
        <v>10</v>
      </c>
      <c r="H109" s="44">
        <v>5</v>
      </c>
      <c r="I109" s="44">
        <v>5</v>
      </c>
      <c r="J109" s="44">
        <v>6</v>
      </c>
      <c r="K109" s="44">
        <v>5</v>
      </c>
      <c r="L109" s="44">
        <v>6</v>
      </c>
      <c r="M109" s="45">
        <v>5</v>
      </c>
      <c r="N109" s="45">
        <v>7</v>
      </c>
      <c r="O109" s="45">
        <v>4</v>
      </c>
      <c r="P109" s="45">
        <v>12</v>
      </c>
      <c r="Q109" s="45">
        <v>9</v>
      </c>
      <c r="R109" s="45">
        <v>10</v>
      </c>
      <c r="S109" s="72"/>
    </row>
    <row r="110" spans="1:19" ht="50.1" customHeight="1" x14ac:dyDescent="0.25">
      <c r="A110" s="97">
        <v>4</v>
      </c>
      <c r="B110" s="100" t="s">
        <v>60</v>
      </c>
      <c r="C110" s="82" t="s">
        <v>122</v>
      </c>
      <c r="D110" s="69" t="s">
        <v>196</v>
      </c>
      <c r="E110" s="75" t="s">
        <v>28</v>
      </c>
      <c r="F110" s="8" t="s">
        <v>42</v>
      </c>
      <c r="G110" s="38">
        <v>35</v>
      </c>
      <c r="H110" s="38">
        <v>30</v>
      </c>
      <c r="I110" s="38">
        <v>35</v>
      </c>
      <c r="J110" s="38">
        <v>35</v>
      </c>
      <c r="K110" s="38">
        <v>30</v>
      </c>
      <c r="L110" s="38">
        <v>42</v>
      </c>
      <c r="M110" s="38">
        <v>40</v>
      </c>
      <c r="N110" s="38">
        <v>45</v>
      </c>
      <c r="O110" s="38">
        <v>35</v>
      </c>
      <c r="P110" s="38">
        <v>30</v>
      </c>
      <c r="Q110" s="38">
        <v>30</v>
      </c>
      <c r="R110" s="38">
        <v>30</v>
      </c>
      <c r="S110" s="72">
        <f>SUM(G111:R111)/SUM(G110:R110)</f>
        <v>1.8657074340527577</v>
      </c>
    </row>
    <row r="111" spans="1:19" ht="50.1" customHeight="1" x14ac:dyDescent="0.25">
      <c r="A111" s="98"/>
      <c r="B111" s="101"/>
      <c r="C111" s="82"/>
      <c r="D111" s="69"/>
      <c r="E111" s="75"/>
      <c r="F111" s="8" t="s">
        <v>43</v>
      </c>
      <c r="G111" s="44">
        <v>28</v>
      </c>
      <c r="H111" s="44">
        <v>34</v>
      </c>
      <c r="I111" s="44">
        <v>31</v>
      </c>
      <c r="J111" s="44">
        <v>99</v>
      </c>
      <c r="K111" s="44">
        <v>69</v>
      </c>
      <c r="L111" s="44">
        <v>103</v>
      </c>
      <c r="M111" s="45">
        <v>40</v>
      </c>
      <c r="N111" s="45">
        <v>45</v>
      </c>
      <c r="O111" s="45">
        <v>103</v>
      </c>
      <c r="P111" s="45">
        <v>90</v>
      </c>
      <c r="Q111" s="45">
        <v>61</v>
      </c>
      <c r="R111" s="45">
        <v>75</v>
      </c>
      <c r="S111" s="72"/>
    </row>
    <row r="112" spans="1:19" ht="50.1" customHeight="1" x14ac:dyDescent="0.25">
      <c r="A112" s="98"/>
      <c r="B112" s="101"/>
      <c r="C112" s="82" t="s">
        <v>123</v>
      </c>
      <c r="D112" s="69" t="s">
        <v>197</v>
      </c>
      <c r="E112" s="75" t="s">
        <v>52</v>
      </c>
      <c r="F112" s="8" t="s">
        <v>42</v>
      </c>
      <c r="G112" s="42">
        <v>3500</v>
      </c>
      <c r="H112" s="42">
        <v>3500</v>
      </c>
      <c r="I112" s="42">
        <v>3500</v>
      </c>
      <c r="J112" s="42">
        <v>3500</v>
      </c>
      <c r="K112" s="42">
        <v>3500</v>
      </c>
      <c r="L112" s="42">
        <v>3500</v>
      </c>
      <c r="M112" s="42">
        <v>3500</v>
      </c>
      <c r="N112" s="42">
        <v>3500</v>
      </c>
      <c r="O112" s="42">
        <v>3500</v>
      </c>
      <c r="P112" s="42">
        <v>3500</v>
      </c>
      <c r="Q112" s="42">
        <v>3500</v>
      </c>
      <c r="R112" s="42">
        <v>3500</v>
      </c>
      <c r="S112" s="72">
        <f>SUM(G113:R113)/SUM(G112:R112)</f>
        <v>0.69335119047619043</v>
      </c>
    </row>
    <row r="113" spans="1:19" ht="50.1" customHeight="1" x14ac:dyDescent="0.25">
      <c r="A113" s="98"/>
      <c r="B113" s="101"/>
      <c r="C113" s="82"/>
      <c r="D113" s="69"/>
      <c r="E113" s="75"/>
      <c r="F113" s="8" t="s">
        <v>43</v>
      </c>
      <c r="G113" s="46">
        <v>2038.5</v>
      </c>
      <c r="H113" s="46">
        <v>1562</v>
      </c>
      <c r="I113" s="46">
        <v>1440</v>
      </c>
      <c r="J113" s="46">
        <v>2007.5</v>
      </c>
      <c r="K113" s="46">
        <v>2545</v>
      </c>
      <c r="L113" s="46">
        <v>2410</v>
      </c>
      <c r="M113" s="45">
        <v>1632</v>
      </c>
      <c r="N113" s="45">
        <v>1113.75</v>
      </c>
      <c r="O113" s="45">
        <v>2172</v>
      </c>
      <c r="P113" s="45">
        <v>3600</v>
      </c>
      <c r="Q113" s="45">
        <v>4500</v>
      </c>
      <c r="R113" s="45">
        <v>4100</v>
      </c>
      <c r="S113" s="72"/>
    </row>
    <row r="114" spans="1:19" ht="50.1" customHeight="1" x14ac:dyDescent="0.25">
      <c r="A114" s="98"/>
      <c r="B114" s="101"/>
      <c r="C114" s="82" t="s">
        <v>124</v>
      </c>
      <c r="D114" s="69" t="s">
        <v>198</v>
      </c>
      <c r="E114" s="75" t="s">
        <v>34</v>
      </c>
      <c r="F114" s="8" t="s">
        <v>42</v>
      </c>
      <c r="G114" s="38">
        <v>20</v>
      </c>
      <c r="H114" s="38">
        <v>20</v>
      </c>
      <c r="I114" s="38">
        <v>20</v>
      </c>
      <c r="J114" s="38">
        <v>20</v>
      </c>
      <c r="K114" s="38">
        <v>20</v>
      </c>
      <c r="L114" s="38">
        <v>20</v>
      </c>
      <c r="M114" s="38">
        <v>20</v>
      </c>
      <c r="N114" s="38">
        <v>20</v>
      </c>
      <c r="O114" s="38">
        <v>20</v>
      </c>
      <c r="P114" s="38">
        <v>20</v>
      </c>
      <c r="Q114" s="38">
        <v>20</v>
      </c>
      <c r="R114" s="38">
        <v>20</v>
      </c>
      <c r="S114" s="72">
        <f>SUM(G115:R115)/SUM(G114:R114)</f>
        <v>3.7541666666666669</v>
      </c>
    </row>
    <row r="115" spans="1:19" ht="50.1" customHeight="1" x14ac:dyDescent="0.25">
      <c r="A115" s="98"/>
      <c r="B115" s="101"/>
      <c r="C115" s="82"/>
      <c r="D115" s="69"/>
      <c r="E115" s="75"/>
      <c r="F115" s="8" t="s">
        <v>43</v>
      </c>
      <c r="G115" s="44">
        <v>176</v>
      </c>
      <c r="H115" s="44">
        <v>174</v>
      </c>
      <c r="I115" s="44">
        <v>154</v>
      </c>
      <c r="J115" s="44">
        <v>98</v>
      </c>
      <c r="K115" s="44">
        <v>85</v>
      </c>
      <c r="L115" s="44">
        <v>52</v>
      </c>
      <c r="M115" s="45">
        <v>33</v>
      </c>
      <c r="N115" s="45">
        <v>31</v>
      </c>
      <c r="O115" s="45">
        <v>29</v>
      </c>
      <c r="P115" s="45">
        <v>22</v>
      </c>
      <c r="Q115" s="45">
        <v>23</v>
      </c>
      <c r="R115" s="45">
        <v>24</v>
      </c>
      <c r="S115" s="72"/>
    </row>
    <row r="116" spans="1:19" ht="50.1" customHeight="1" x14ac:dyDescent="0.25">
      <c r="A116" s="98"/>
      <c r="B116" s="101"/>
      <c r="C116" s="82" t="s">
        <v>125</v>
      </c>
      <c r="D116" s="69" t="s">
        <v>199</v>
      </c>
      <c r="E116" s="75" t="s">
        <v>160</v>
      </c>
      <c r="F116" s="8" t="s">
        <v>42</v>
      </c>
      <c r="G116" s="38">
        <v>7</v>
      </c>
      <c r="H116" s="38">
        <v>7</v>
      </c>
      <c r="I116" s="38">
        <v>10</v>
      </c>
      <c r="J116" s="38">
        <v>7</v>
      </c>
      <c r="K116" s="38">
        <v>7</v>
      </c>
      <c r="L116" s="38">
        <v>10</v>
      </c>
      <c r="M116" s="38">
        <v>7</v>
      </c>
      <c r="N116" s="38">
        <v>7</v>
      </c>
      <c r="O116" s="38">
        <v>10</v>
      </c>
      <c r="P116" s="38">
        <v>7</v>
      </c>
      <c r="Q116" s="38">
        <v>7</v>
      </c>
      <c r="R116" s="38">
        <v>10</v>
      </c>
      <c r="S116" s="72">
        <f>SUM(G117:R117)/SUM(G116:R116)</f>
        <v>1.4479166666666667</v>
      </c>
    </row>
    <row r="117" spans="1:19" ht="50.1" customHeight="1" x14ac:dyDescent="0.25">
      <c r="A117" s="98"/>
      <c r="B117" s="101"/>
      <c r="C117" s="82"/>
      <c r="D117" s="69"/>
      <c r="E117" s="75"/>
      <c r="F117" s="8" t="s">
        <v>43</v>
      </c>
      <c r="G117" s="44">
        <v>6</v>
      </c>
      <c r="H117" s="44">
        <v>6</v>
      </c>
      <c r="I117" s="44">
        <v>10</v>
      </c>
      <c r="J117" s="44">
        <v>10</v>
      </c>
      <c r="K117" s="44">
        <v>10</v>
      </c>
      <c r="L117" s="44">
        <v>17</v>
      </c>
      <c r="M117" s="45">
        <v>10</v>
      </c>
      <c r="N117" s="45">
        <v>10</v>
      </c>
      <c r="O117" s="45">
        <v>20</v>
      </c>
      <c r="P117" s="45">
        <v>10</v>
      </c>
      <c r="Q117" s="45">
        <v>10</v>
      </c>
      <c r="R117" s="45">
        <v>20</v>
      </c>
      <c r="S117" s="72"/>
    </row>
    <row r="118" spans="1:19" ht="50.1" customHeight="1" x14ac:dyDescent="0.25">
      <c r="A118" s="98"/>
      <c r="B118" s="101"/>
      <c r="C118" s="80" t="s">
        <v>126</v>
      </c>
      <c r="D118" s="69" t="s">
        <v>200</v>
      </c>
      <c r="E118" s="75" t="s">
        <v>30</v>
      </c>
      <c r="F118" s="8" t="s">
        <v>42</v>
      </c>
      <c r="G118" s="42">
        <v>70</v>
      </c>
      <c r="H118" s="42">
        <v>60</v>
      </c>
      <c r="I118" s="42">
        <v>100</v>
      </c>
      <c r="J118" s="42">
        <v>100</v>
      </c>
      <c r="K118" s="42">
        <v>170</v>
      </c>
      <c r="L118" s="42">
        <v>120</v>
      </c>
      <c r="M118" s="42">
        <v>100</v>
      </c>
      <c r="N118" s="42">
        <v>100</v>
      </c>
      <c r="O118" s="42">
        <v>100</v>
      </c>
      <c r="P118" s="42">
        <v>100</v>
      </c>
      <c r="Q118" s="42">
        <v>100</v>
      </c>
      <c r="R118" s="42">
        <v>100</v>
      </c>
      <c r="S118" s="72">
        <f>SUM(G119:R119)/SUM(G118:R118)</f>
        <v>1.1000000000000001</v>
      </c>
    </row>
    <row r="119" spans="1:19" ht="50.1" customHeight="1" x14ac:dyDescent="0.25">
      <c r="A119" s="99"/>
      <c r="B119" s="102"/>
      <c r="C119" s="80"/>
      <c r="D119" s="69"/>
      <c r="E119" s="75"/>
      <c r="F119" s="8" t="s">
        <v>43</v>
      </c>
      <c r="G119" s="44">
        <v>92</v>
      </c>
      <c r="H119" s="44">
        <v>103</v>
      </c>
      <c r="I119" s="44">
        <v>103</v>
      </c>
      <c r="J119" s="44">
        <v>160</v>
      </c>
      <c r="K119" s="44">
        <v>103</v>
      </c>
      <c r="L119" s="44">
        <v>142</v>
      </c>
      <c r="M119" s="45">
        <v>106</v>
      </c>
      <c r="N119" s="45">
        <v>140</v>
      </c>
      <c r="O119" s="45">
        <v>147</v>
      </c>
      <c r="P119" s="45">
        <v>148</v>
      </c>
      <c r="Q119" s="45">
        <v>41</v>
      </c>
      <c r="R119" s="45">
        <v>57</v>
      </c>
      <c r="S119" s="72"/>
    </row>
    <row r="120" spans="1:19" ht="50.1" customHeight="1" x14ac:dyDescent="0.25">
      <c r="A120" s="103">
        <v>5</v>
      </c>
      <c r="B120" s="100" t="s">
        <v>61</v>
      </c>
      <c r="C120" s="80" t="s">
        <v>56</v>
      </c>
      <c r="D120" s="69" t="s">
        <v>180</v>
      </c>
      <c r="E120" s="75" t="s">
        <v>37</v>
      </c>
      <c r="F120" s="8" t="s">
        <v>42</v>
      </c>
      <c r="G120" s="38">
        <v>20</v>
      </c>
      <c r="H120" s="38">
        <v>20</v>
      </c>
      <c r="I120" s="38">
        <v>20</v>
      </c>
      <c r="J120" s="38">
        <v>20</v>
      </c>
      <c r="K120" s="38">
        <v>20</v>
      </c>
      <c r="L120" s="38">
        <v>20</v>
      </c>
      <c r="M120" s="38">
        <v>20</v>
      </c>
      <c r="N120" s="38">
        <v>20</v>
      </c>
      <c r="O120" s="38">
        <v>20</v>
      </c>
      <c r="P120" s="38">
        <v>20</v>
      </c>
      <c r="Q120" s="38">
        <v>20</v>
      </c>
      <c r="R120" s="38">
        <v>20</v>
      </c>
      <c r="S120" s="72">
        <f>SUM(G121:R121)/SUM(G120:R120)</f>
        <v>1.0458333333333334</v>
      </c>
    </row>
    <row r="121" spans="1:19" ht="50.1" customHeight="1" x14ac:dyDescent="0.25">
      <c r="A121" s="104"/>
      <c r="B121" s="101"/>
      <c r="C121" s="80"/>
      <c r="D121" s="69"/>
      <c r="E121" s="75"/>
      <c r="F121" s="8" t="s">
        <v>43</v>
      </c>
      <c r="G121" s="36">
        <v>20</v>
      </c>
      <c r="H121" s="36">
        <v>20</v>
      </c>
      <c r="I121" s="36">
        <v>20</v>
      </c>
      <c r="J121" s="36">
        <v>24</v>
      </c>
      <c r="K121" s="36">
        <v>20</v>
      </c>
      <c r="L121" s="36">
        <v>20</v>
      </c>
      <c r="M121" s="45">
        <v>13</v>
      </c>
      <c r="N121" s="45">
        <v>29</v>
      </c>
      <c r="O121" s="45">
        <v>21</v>
      </c>
      <c r="P121" s="45">
        <v>24</v>
      </c>
      <c r="Q121" s="45">
        <v>20</v>
      </c>
      <c r="R121" s="45">
        <v>20</v>
      </c>
      <c r="S121" s="72"/>
    </row>
    <row r="122" spans="1:19" ht="50.1" customHeight="1" x14ac:dyDescent="0.25">
      <c r="A122" s="104"/>
      <c r="B122" s="101"/>
      <c r="C122" s="80" t="s">
        <v>141</v>
      </c>
      <c r="D122" s="69" t="s">
        <v>181</v>
      </c>
      <c r="E122" s="71" t="s">
        <v>142</v>
      </c>
      <c r="F122" s="8" t="s">
        <v>42</v>
      </c>
      <c r="G122" s="38">
        <v>10</v>
      </c>
      <c r="H122" s="38">
        <v>10</v>
      </c>
      <c r="I122" s="38">
        <v>10</v>
      </c>
      <c r="J122" s="38">
        <v>10</v>
      </c>
      <c r="K122" s="38">
        <v>10</v>
      </c>
      <c r="L122" s="38">
        <v>10</v>
      </c>
      <c r="M122" s="38">
        <v>10</v>
      </c>
      <c r="N122" s="38">
        <v>10</v>
      </c>
      <c r="O122" s="38">
        <v>10</v>
      </c>
      <c r="P122" s="38">
        <v>10</v>
      </c>
      <c r="Q122" s="38">
        <v>10</v>
      </c>
      <c r="R122" s="38">
        <v>10</v>
      </c>
      <c r="S122" s="72">
        <f>SUM(G123:R123)/SUM(G122:R122)</f>
        <v>1.0083333333333333</v>
      </c>
    </row>
    <row r="123" spans="1:19" ht="50.1" customHeight="1" x14ac:dyDescent="0.25">
      <c r="A123" s="104"/>
      <c r="B123" s="101"/>
      <c r="C123" s="80"/>
      <c r="D123" s="69"/>
      <c r="E123" s="71"/>
      <c r="F123" s="8" t="s">
        <v>43</v>
      </c>
      <c r="G123" s="36">
        <v>3</v>
      </c>
      <c r="H123" s="36">
        <v>10</v>
      </c>
      <c r="I123" s="36">
        <v>11</v>
      </c>
      <c r="J123" s="47">
        <v>12</v>
      </c>
      <c r="K123" s="36">
        <v>11</v>
      </c>
      <c r="L123" s="36">
        <v>8</v>
      </c>
      <c r="M123" s="40">
        <v>21</v>
      </c>
      <c r="N123" s="40">
        <v>13</v>
      </c>
      <c r="O123" s="40">
        <v>15</v>
      </c>
      <c r="P123" s="40">
        <v>11</v>
      </c>
      <c r="Q123" s="40">
        <v>4</v>
      </c>
      <c r="R123" s="40">
        <v>2</v>
      </c>
      <c r="S123" s="72"/>
    </row>
    <row r="124" spans="1:19" ht="50.1" customHeight="1" x14ac:dyDescent="0.25">
      <c r="A124" s="104"/>
      <c r="B124" s="101"/>
      <c r="C124" s="80" t="s">
        <v>143</v>
      </c>
      <c r="D124" s="69" t="s">
        <v>182</v>
      </c>
      <c r="E124" s="71" t="s">
        <v>144</v>
      </c>
      <c r="F124" s="8" t="s">
        <v>42</v>
      </c>
      <c r="G124" s="38">
        <v>10</v>
      </c>
      <c r="H124" s="38">
        <v>10</v>
      </c>
      <c r="I124" s="38">
        <v>10</v>
      </c>
      <c r="J124" s="38">
        <v>10</v>
      </c>
      <c r="K124" s="38">
        <v>10</v>
      </c>
      <c r="L124" s="38">
        <v>10</v>
      </c>
      <c r="M124" s="38">
        <v>10</v>
      </c>
      <c r="N124" s="38">
        <v>10</v>
      </c>
      <c r="O124" s="38">
        <v>10</v>
      </c>
      <c r="P124" s="38">
        <v>10</v>
      </c>
      <c r="Q124" s="38">
        <v>10</v>
      </c>
      <c r="R124" s="38">
        <v>10</v>
      </c>
      <c r="S124" s="72">
        <f>SUM(G125:R125)/SUM(G124:R124)</f>
        <v>1.2416666666666667</v>
      </c>
    </row>
    <row r="125" spans="1:19" ht="50.1" customHeight="1" x14ac:dyDescent="0.25">
      <c r="A125" s="104"/>
      <c r="B125" s="101"/>
      <c r="C125" s="80"/>
      <c r="D125" s="69"/>
      <c r="E125" s="71"/>
      <c r="F125" s="8" t="s">
        <v>43</v>
      </c>
      <c r="G125" s="36">
        <v>3</v>
      </c>
      <c r="H125" s="36">
        <v>11</v>
      </c>
      <c r="I125" s="36">
        <v>18</v>
      </c>
      <c r="J125" s="47">
        <v>14</v>
      </c>
      <c r="K125" s="36">
        <v>14</v>
      </c>
      <c r="L125" s="36">
        <v>19</v>
      </c>
      <c r="M125" s="40">
        <v>16</v>
      </c>
      <c r="N125" s="40">
        <v>14</v>
      </c>
      <c r="O125" s="40">
        <v>15</v>
      </c>
      <c r="P125" s="40">
        <v>11</v>
      </c>
      <c r="Q125" s="40">
        <v>10</v>
      </c>
      <c r="R125" s="40">
        <v>4</v>
      </c>
      <c r="S125" s="72"/>
    </row>
    <row r="126" spans="1:19" ht="50.1" customHeight="1" x14ac:dyDescent="0.25">
      <c r="A126" s="104"/>
      <c r="B126" s="101"/>
      <c r="C126" s="80" t="s">
        <v>145</v>
      </c>
      <c r="D126" s="69" t="s">
        <v>183</v>
      </c>
      <c r="E126" s="71" t="s">
        <v>36</v>
      </c>
      <c r="F126" s="9" t="s">
        <v>42</v>
      </c>
      <c r="G126" s="38">
        <v>10</v>
      </c>
      <c r="H126" s="38">
        <v>10</v>
      </c>
      <c r="I126" s="38">
        <v>10</v>
      </c>
      <c r="J126" s="38">
        <v>10</v>
      </c>
      <c r="K126" s="38">
        <v>10</v>
      </c>
      <c r="L126" s="38">
        <v>10</v>
      </c>
      <c r="M126" s="38">
        <v>10</v>
      </c>
      <c r="N126" s="38">
        <v>10</v>
      </c>
      <c r="O126" s="38">
        <v>10</v>
      </c>
      <c r="P126" s="38">
        <v>10</v>
      </c>
      <c r="Q126" s="38">
        <v>10</v>
      </c>
      <c r="R126" s="38">
        <v>10</v>
      </c>
      <c r="S126" s="70">
        <f>SUM(G127:R127)/SUM(G126:R126)</f>
        <v>1.0083333333333333</v>
      </c>
    </row>
    <row r="127" spans="1:19" ht="50.1" customHeight="1" x14ac:dyDescent="0.25">
      <c r="A127" s="104"/>
      <c r="B127" s="101"/>
      <c r="C127" s="80"/>
      <c r="D127" s="69"/>
      <c r="E127" s="71"/>
      <c r="F127" s="9" t="s">
        <v>43</v>
      </c>
      <c r="G127" s="36">
        <v>12</v>
      </c>
      <c r="H127" s="36">
        <v>8</v>
      </c>
      <c r="I127" s="36">
        <v>14</v>
      </c>
      <c r="J127" s="36">
        <v>15</v>
      </c>
      <c r="K127" s="36">
        <v>10</v>
      </c>
      <c r="L127" s="36">
        <v>10</v>
      </c>
      <c r="M127" s="40">
        <v>15</v>
      </c>
      <c r="N127" s="40">
        <v>15</v>
      </c>
      <c r="O127" s="40">
        <v>14</v>
      </c>
      <c r="P127" s="40">
        <v>4</v>
      </c>
      <c r="Q127" s="40">
        <v>2</v>
      </c>
      <c r="R127" s="40">
        <v>2</v>
      </c>
      <c r="S127" s="70"/>
    </row>
    <row r="128" spans="1:19" ht="50.1" customHeight="1" x14ac:dyDescent="0.25">
      <c r="A128" s="104"/>
      <c r="B128" s="101"/>
      <c r="C128" s="80" t="s">
        <v>146</v>
      </c>
      <c r="D128" s="69" t="s">
        <v>184</v>
      </c>
      <c r="E128" s="71" t="s">
        <v>36</v>
      </c>
      <c r="F128" s="9" t="s">
        <v>42</v>
      </c>
      <c r="G128" s="38">
        <v>5</v>
      </c>
      <c r="H128" s="38">
        <v>5</v>
      </c>
      <c r="I128" s="38">
        <v>5</v>
      </c>
      <c r="J128" s="38">
        <v>5</v>
      </c>
      <c r="K128" s="38">
        <v>5</v>
      </c>
      <c r="L128" s="38">
        <v>5</v>
      </c>
      <c r="M128" s="38">
        <v>5</v>
      </c>
      <c r="N128" s="38">
        <v>5</v>
      </c>
      <c r="O128" s="38">
        <v>5</v>
      </c>
      <c r="P128" s="38">
        <v>5</v>
      </c>
      <c r="Q128" s="38">
        <v>5</v>
      </c>
      <c r="R128" s="38">
        <v>5</v>
      </c>
      <c r="S128" s="70">
        <f>SUM(G129:R129)/SUM(G128:R128)</f>
        <v>0.7</v>
      </c>
    </row>
    <row r="129" spans="1:19" ht="50.1" customHeight="1" x14ac:dyDescent="0.25">
      <c r="A129" s="104"/>
      <c r="B129" s="101"/>
      <c r="C129" s="80"/>
      <c r="D129" s="69"/>
      <c r="E129" s="71"/>
      <c r="F129" s="9" t="s">
        <v>43</v>
      </c>
      <c r="G129" s="36">
        <v>6</v>
      </c>
      <c r="H129" s="36">
        <v>1</v>
      </c>
      <c r="I129" s="36">
        <v>3</v>
      </c>
      <c r="J129" s="36">
        <v>3</v>
      </c>
      <c r="K129" s="36">
        <v>2</v>
      </c>
      <c r="L129" s="36">
        <v>5</v>
      </c>
      <c r="M129" s="40">
        <v>3</v>
      </c>
      <c r="N129" s="40">
        <v>4</v>
      </c>
      <c r="O129" s="40">
        <v>4</v>
      </c>
      <c r="P129" s="40">
        <v>3</v>
      </c>
      <c r="Q129" s="40">
        <v>4</v>
      </c>
      <c r="R129" s="40">
        <v>4</v>
      </c>
      <c r="S129" s="70"/>
    </row>
    <row r="130" spans="1:19" ht="50.1" customHeight="1" x14ac:dyDescent="0.25">
      <c r="A130" s="104"/>
      <c r="B130" s="101"/>
      <c r="C130" s="80" t="s">
        <v>147</v>
      </c>
      <c r="D130" s="69" t="s">
        <v>185</v>
      </c>
      <c r="E130" s="71" t="s">
        <v>36</v>
      </c>
      <c r="F130" s="9" t="s">
        <v>42</v>
      </c>
      <c r="G130" s="38">
        <v>20</v>
      </c>
      <c r="H130" s="38">
        <v>20</v>
      </c>
      <c r="I130" s="38">
        <v>20</v>
      </c>
      <c r="J130" s="38">
        <v>20</v>
      </c>
      <c r="K130" s="38">
        <v>20</v>
      </c>
      <c r="L130" s="38">
        <v>20</v>
      </c>
      <c r="M130" s="38">
        <v>20</v>
      </c>
      <c r="N130" s="38">
        <v>20</v>
      </c>
      <c r="O130" s="38">
        <v>20</v>
      </c>
      <c r="P130" s="38">
        <v>20</v>
      </c>
      <c r="Q130" s="38">
        <v>20</v>
      </c>
      <c r="R130" s="38">
        <v>20</v>
      </c>
      <c r="S130" s="70">
        <f>SUM(G131:R131)/SUM(G130:R130)</f>
        <v>1.0791666666666666</v>
      </c>
    </row>
    <row r="131" spans="1:19" ht="50.1" customHeight="1" x14ac:dyDescent="0.25">
      <c r="A131" s="104"/>
      <c r="B131" s="101"/>
      <c r="C131" s="80"/>
      <c r="D131" s="69"/>
      <c r="E131" s="71"/>
      <c r="F131" s="9" t="s">
        <v>43</v>
      </c>
      <c r="G131" s="36">
        <v>21</v>
      </c>
      <c r="H131" s="36">
        <v>25</v>
      </c>
      <c r="I131" s="36">
        <v>22</v>
      </c>
      <c r="J131" s="36">
        <v>19</v>
      </c>
      <c r="K131" s="36">
        <v>21</v>
      </c>
      <c r="L131" s="36">
        <v>25</v>
      </c>
      <c r="M131" s="40">
        <v>23</v>
      </c>
      <c r="N131" s="40">
        <v>23</v>
      </c>
      <c r="O131" s="40">
        <v>21</v>
      </c>
      <c r="P131" s="40">
        <v>22</v>
      </c>
      <c r="Q131" s="40">
        <v>24</v>
      </c>
      <c r="R131" s="40">
        <v>13</v>
      </c>
      <c r="S131" s="70"/>
    </row>
    <row r="132" spans="1:19" ht="50.1" customHeight="1" x14ac:dyDescent="0.25">
      <c r="A132" s="104"/>
      <c r="B132" s="101"/>
      <c r="C132" s="80" t="s">
        <v>148</v>
      </c>
      <c r="D132" s="69" t="s">
        <v>186</v>
      </c>
      <c r="E132" s="71" t="s">
        <v>36</v>
      </c>
      <c r="F132" s="9" t="s">
        <v>42</v>
      </c>
      <c r="G132" s="38">
        <v>20</v>
      </c>
      <c r="H132" s="38">
        <v>20</v>
      </c>
      <c r="I132" s="38">
        <v>20</v>
      </c>
      <c r="J132" s="38">
        <v>20</v>
      </c>
      <c r="K132" s="38">
        <v>20</v>
      </c>
      <c r="L132" s="38">
        <v>20</v>
      </c>
      <c r="M132" s="38">
        <v>20</v>
      </c>
      <c r="N132" s="38">
        <v>20</v>
      </c>
      <c r="O132" s="38">
        <v>20</v>
      </c>
      <c r="P132" s="38">
        <v>20</v>
      </c>
      <c r="Q132" s="38">
        <v>20</v>
      </c>
      <c r="R132" s="38">
        <v>20</v>
      </c>
      <c r="S132" s="70">
        <f>SUM(G133:R133)/SUM(G132:R132)</f>
        <v>1</v>
      </c>
    </row>
    <row r="133" spans="1:19" ht="50.1" customHeight="1" x14ac:dyDescent="0.25">
      <c r="A133" s="105"/>
      <c r="B133" s="102"/>
      <c r="C133" s="80"/>
      <c r="D133" s="69"/>
      <c r="E133" s="71"/>
      <c r="F133" s="9" t="s">
        <v>43</v>
      </c>
      <c r="G133" s="36">
        <v>19</v>
      </c>
      <c r="H133" s="36">
        <v>21</v>
      </c>
      <c r="I133" s="36">
        <v>29</v>
      </c>
      <c r="J133" s="36">
        <v>20</v>
      </c>
      <c r="K133" s="36">
        <v>20</v>
      </c>
      <c r="L133" s="36">
        <v>20</v>
      </c>
      <c r="M133" s="40">
        <v>19</v>
      </c>
      <c r="N133" s="40">
        <v>21</v>
      </c>
      <c r="O133" s="40">
        <v>20</v>
      </c>
      <c r="P133" s="40">
        <v>18</v>
      </c>
      <c r="Q133" s="40">
        <v>17</v>
      </c>
      <c r="R133" s="40">
        <v>16</v>
      </c>
      <c r="S133" s="70"/>
    </row>
    <row r="134" spans="1:19" ht="50.1" customHeight="1" x14ac:dyDescent="0.25">
      <c r="A134" s="103">
        <v>5</v>
      </c>
      <c r="B134" s="100" t="s">
        <v>61</v>
      </c>
      <c r="C134" s="80" t="s">
        <v>149</v>
      </c>
      <c r="D134" s="69" t="s">
        <v>187</v>
      </c>
      <c r="E134" s="71" t="s">
        <v>36</v>
      </c>
      <c r="F134" s="9" t="s">
        <v>42</v>
      </c>
      <c r="G134" s="38">
        <v>15</v>
      </c>
      <c r="H134" s="38">
        <v>15</v>
      </c>
      <c r="I134" s="38">
        <v>15</v>
      </c>
      <c r="J134" s="38">
        <v>15</v>
      </c>
      <c r="K134" s="38">
        <v>15</v>
      </c>
      <c r="L134" s="38">
        <v>15</v>
      </c>
      <c r="M134" s="38">
        <v>15</v>
      </c>
      <c r="N134" s="38">
        <v>15</v>
      </c>
      <c r="O134" s="38">
        <v>15</v>
      </c>
      <c r="P134" s="38">
        <v>15</v>
      </c>
      <c r="Q134" s="38">
        <v>15</v>
      </c>
      <c r="R134" s="38">
        <v>15</v>
      </c>
      <c r="S134" s="70">
        <f>SUM(G135:R135)/SUM(G134:R134)</f>
        <v>0.81111111111111112</v>
      </c>
    </row>
    <row r="135" spans="1:19" ht="50.1" customHeight="1" x14ac:dyDescent="0.25">
      <c r="A135" s="104"/>
      <c r="B135" s="101"/>
      <c r="C135" s="80"/>
      <c r="D135" s="69"/>
      <c r="E135" s="71"/>
      <c r="F135" s="9" t="s">
        <v>43</v>
      </c>
      <c r="G135" s="36">
        <v>2</v>
      </c>
      <c r="H135" s="36">
        <v>5</v>
      </c>
      <c r="I135" s="36">
        <v>4</v>
      </c>
      <c r="J135" s="36">
        <v>12</v>
      </c>
      <c r="K135" s="36">
        <v>16</v>
      </c>
      <c r="L135" s="36">
        <v>17</v>
      </c>
      <c r="M135" s="40">
        <v>13</v>
      </c>
      <c r="N135" s="40">
        <v>21</v>
      </c>
      <c r="O135" s="40">
        <v>13</v>
      </c>
      <c r="P135" s="40">
        <v>18</v>
      </c>
      <c r="Q135" s="40">
        <v>15</v>
      </c>
      <c r="R135" s="40">
        <v>10</v>
      </c>
      <c r="S135" s="70"/>
    </row>
    <row r="136" spans="1:19" ht="50.1" customHeight="1" x14ac:dyDescent="0.25">
      <c r="A136" s="104"/>
      <c r="B136" s="101"/>
      <c r="C136" s="80" t="s">
        <v>150</v>
      </c>
      <c r="D136" s="69" t="s">
        <v>188</v>
      </c>
      <c r="E136" s="71" t="s">
        <v>36</v>
      </c>
      <c r="F136" s="9" t="s">
        <v>42</v>
      </c>
      <c r="G136" s="38">
        <v>3</v>
      </c>
      <c r="H136" s="38">
        <v>3</v>
      </c>
      <c r="I136" s="38">
        <v>3</v>
      </c>
      <c r="J136" s="38">
        <v>3</v>
      </c>
      <c r="K136" s="38">
        <v>3</v>
      </c>
      <c r="L136" s="38">
        <v>3</v>
      </c>
      <c r="M136" s="38">
        <v>3</v>
      </c>
      <c r="N136" s="38">
        <v>3</v>
      </c>
      <c r="O136" s="38">
        <v>3</v>
      </c>
      <c r="P136" s="38">
        <v>3</v>
      </c>
      <c r="Q136" s="38">
        <v>3</v>
      </c>
      <c r="R136" s="38">
        <v>3</v>
      </c>
      <c r="S136" s="70">
        <f>SUM(G137:R137)/SUM(G136:R136)</f>
        <v>0.72222222222222221</v>
      </c>
    </row>
    <row r="137" spans="1:19" ht="50.1" customHeight="1" x14ac:dyDescent="0.25">
      <c r="A137" s="104"/>
      <c r="B137" s="101"/>
      <c r="C137" s="80"/>
      <c r="D137" s="69"/>
      <c r="E137" s="71"/>
      <c r="F137" s="9" t="s">
        <v>43</v>
      </c>
      <c r="G137" s="36">
        <v>1</v>
      </c>
      <c r="H137" s="36">
        <v>5</v>
      </c>
      <c r="I137" s="36">
        <v>1</v>
      </c>
      <c r="J137" s="36">
        <v>1</v>
      </c>
      <c r="K137" s="36">
        <v>3</v>
      </c>
      <c r="L137" s="36">
        <v>3</v>
      </c>
      <c r="M137" s="36">
        <v>3</v>
      </c>
      <c r="N137" s="40">
        <v>1</v>
      </c>
      <c r="O137" s="40">
        <v>2</v>
      </c>
      <c r="P137" s="40">
        <v>3</v>
      </c>
      <c r="Q137" s="40">
        <v>2</v>
      </c>
      <c r="R137" s="40">
        <v>1</v>
      </c>
      <c r="S137" s="70"/>
    </row>
    <row r="138" spans="1:19" ht="50.1" customHeight="1" x14ac:dyDescent="0.25">
      <c r="A138" s="104"/>
      <c r="B138" s="101"/>
      <c r="C138" s="81" t="s">
        <v>151</v>
      </c>
      <c r="D138" s="69" t="s">
        <v>189</v>
      </c>
      <c r="E138" s="71" t="s">
        <v>152</v>
      </c>
      <c r="F138" s="9" t="s">
        <v>42</v>
      </c>
      <c r="G138" s="38">
        <v>31</v>
      </c>
      <c r="H138" s="38">
        <v>28</v>
      </c>
      <c r="I138" s="38">
        <v>31</v>
      </c>
      <c r="J138" s="38">
        <v>30</v>
      </c>
      <c r="K138" s="38">
        <v>31</v>
      </c>
      <c r="L138" s="38">
        <v>30</v>
      </c>
      <c r="M138" s="38">
        <v>31</v>
      </c>
      <c r="N138" s="38">
        <v>31</v>
      </c>
      <c r="O138" s="38">
        <v>30</v>
      </c>
      <c r="P138" s="38">
        <v>31</v>
      </c>
      <c r="Q138" s="38">
        <v>30</v>
      </c>
      <c r="R138" s="38">
        <v>31</v>
      </c>
      <c r="S138" s="70">
        <f>SUM(G139:R139)/SUM(G138:R138)</f>
        <v>1</v>
      </c>
    </row>
    <row r="139" spans="1:19" ht="50.1" customHeight="1" x14ac:dyDescent="0.25">
      <c r="A139" s="105"/>
      <c r="B139" s="102"/>
      <c r="C139" s="81"/>
      <c r="D139" s="69"/>
      <c r="E139" s="71"/>
      <c r="F139" s="9" t="s">
        <v>43</v>
      </c>
      <c r="G139" s="36">
        <v>31</v>
      </c>
      <c r="H139" s="36">
        <v>28</v>
      </c>
      <c r="I139" s="36">
        <v>31</v>
      </c>
      <c r="J139" s="36">
        <v>30</v>
      </c>
      <c r="K139" s="36">
        <v>31</v>
      </c>
      <c r="L139" s="36">
        <v>30</v>
      </c>
      <c r="M139" s="40">
        <v>31</v>
      </c>
      <c r="N139" s="40">
        <v>31</v>
      </c>
      <c r="O139" s="40">
        <v>30</v>
      </c>
      <c r="P139" s="40">
        <v>31</v>
      </c>
      <c r="Q139" s="40">
        <v>30</v>
      </c>
      <c r="R139" s="40">
        <v>31</v>
      </c>
      <c r="S139" s="70"/>
    </row>
    <row r="140" spans="1:19" ht="50.1" customHeight="1" x14ac:dyDescent="0.25">
      <c r="A140" s="96">
        <v>6</v>
      </c>
      <c r="B140" s="95" t="s">
        <v>62</v>
      </c>
      <c r="C140" s="80" t="s">
        <v>153</v>
      </c>
      <c r="D140" s="69" t="s">
        <v>161</v>
      </c>
      <c r="E140" s="71" t="s">
        <v>36</v>
      </c>
      <c r="F140" s="9" t="s">
        <v>42</v>
      </c>
      <c r="G140" s="38">
        <v>16</v>
      </c>
      <c r="H140" s="38">
        <v>19</v>
      </c>
      <c r="I140" s="38">
        <v>22</v>
      </c>
      <c r="J140" s="38">
        <v>19</v>
      </c>
      <c r="K140" s="38">
        <v>22</v>
      </c>
      <c r="L140" s="38">
        <v>24</v>
      </c>
      <c r="M140" s="38">
        <v>20</v>
      </c>
      <c r="N140" s="38">
        <v>22</v>
      </c>
      <c r="O140" s="38">
        <v>19</v>
      </c>
      <c r="P140" s="38">
        <v>16</v>
      </c>
      <c r="Q140" s="38">
        <v>12</v>
      </c>
      <c r="R140" s="38">
        <v>9</v>
      </c>
      <c r="S140" s="70">
        <f>SUM(G141:R141)/SUM(G140:R140)</f>
        <v>1.6</v>
      </c>
    </row>
    <row r="141" spans="1:19" ht="50.1" customHeight="1" x14ac:dyDescent="0.25">
      <c r="A141" s="96"/>
      <c r="B141" s="95"/>
      <c r="C141" s="80"/>
      <c r="D141" s="69"/>
      <c r="E141" s="71"/>
      <c r="F141" s="9" t="s">
        <v>43</v>
      </c>
      <c r="G141" s="40">
        <v>25</v>
      </c>
      <c r="H141" s="40">
        <v>34</v>
      </c>
      <c r="I141" s="40">
        <v>36</v>
      </c>
      <c r="J141" s="40">
        <v>36</v>
      </c>
      <c r="K141" s="40">
        <v>28</v>
      </c>
      <c r="L141" s="40">
        <v>43</v>
      </c>
      <c r="M141" s="40">
        <v>36</v>
      </c>
      <c r="N141" s="40">
        <v>34</v>
      </c>
      <c r="O141" s="40">
        <v>28</v>
      </c>
      <c r="P141" s="40">
        <v>20</v>
      </c>
      <c r="Q141" s="40">
        <v>15</v>
      </c>
      <c r="R141" s="40">
        <v>17</v>
      </c>
      <c r="S141" s="70"/>
    </row>
    <row r="142" spans="1:19" ht="50.1" customHeight="1" x14ac:dyDescent="0.25">
      <c r="A142" s="96"/>
      <c r="B142" s="95"/>
      <c r="C142" s="81" t="s">
        <v>7</v>
      </c>
      <c r="D142" s="69" t="s">
        <v>38</v>
      </c>
      <c r="E142" s="71" t="s">
        <v>37</v>
      </c>
      <c r="F142" s="9" t="s">
        <v>42</v>
      </c>
      <c r="G142" s="38">
        <v>16</v>
      </c>
      <c r="H142" s="38">
        <v>15</v>
      </c>
      <c r="I142" s="38">
        <v>25</v>
      </c>
      <c r="J142" s="38">
        <v>18</v>
      </c>
      <c r="K142" s="38">
        <v>20</v>
      </c>
      <c r="L142" s="38">
        <v>20</v>
      </c>
      <c r="M142" s="38">
        <v>18</v>
      </c>
      <c r="N142" s="38">
        <v>18</v>
      </c>
      <c r="O142" s="38">
        <v>21</v>
      </c>
      <c r="P142" s="38">
        <v>19</v>
      </c>
      <c r="Q142" s="38">
        <v>19</v>
      </c>
      <c r="R142" s="38">
        <v>18</v>
      </c>
      <c r="S142" s="70">
        <f>SUM(G143:R143)/SUM(G142:R142)</f>
        <v>2.105726872246696</v>
      </c>
    </row>
    <row r="143" spans="1:19" ht="50.1" customHeight="1" x14ac:dyDescent="0.25">
      <c r="A143" s="96"/>
      <c r="B143" s="95"/>
      <c r="C143" s="81"/>
      <c r="D143" s="69"/>
      <c r="E143" s="71"/>
      <c r="F143" s="9" t="s">
        <v>43</v>
      </c>
      <c r="G143" s="36">
        <v>29</v>
      </c>
      <c r="H143" s="36">
        <v>56</v>
      </c>
      <c r="I143" s="36">
        <v>76</v>
      </c>
      <c r="J143" s="36">
        <v>74</v>
      </c>
      <c r="K143" s="36">
        <v>39</v>
      </c>
      <c r="L143" s="36">
        <v>73</v>
      </c>
      <c r="M143" s="40">
        <v>30</v>
      </c>
      <c r="N143" s="40">
        <v>29</v>
      </c>
      <c r="O143" s="40">
        <v>23</v>
      </c>
      <c r="P143" s="40">
        <v>20</v>
      </c>
      <c r="Q143" s="40">
        <v>13</v>
      </c>
      <c r="R143" s="40">
        <v>16</v>
      </c>
      <c r="S143" s="70"/>
    </row>
    <row r="144" spans="1:19" ht="50.1" customHeight="1" x14ac:dyDescent="0.25">
      <c r="A144" s="96"/>
      <c r="B144" s="95"/>
      <c r="C144" s="76" t="s">
        <v>8</v>
      </c>
      <c r="D144" s="69" t="s">
        <v>39</v>
      </c>
      <c r="E144" s="79" t="s">
        <v>154</v>
      </c>
      <c r="F144" s="9" t="s">
        <v>42</v>
      </c>
      <c r="G144" s="54">
        <v>3100</v>
      </c>
      <c r="H144" s="54">
        <v>3500</v>
      </c>
      <c r="I144" s="54">
        <v>2800</v>
      </c>
      <c r="J144" s="54">
        <v>3500</v>
      </c>
      <c r="K144" s="54">
        <v>3000</v>
      </c>
      <c r="L144" s="54">
        <v>2700</v>
      </c>
      <c r="M144" s="54">
        <v>3300</v>
      </c>
      <c r="N144" s="54">
        <v>3000</v>
      </c>
      <c r="O144" s="54">
        <v>2800</v>
      </c>
      <c r="P144" s="54">
        <v>3500</v>
      </c>
      <c r="Q144" s="54">
        <v>2500</v>
      </c>
      <c r="R144" s="54">
        <v>3200</v>
      </c>
      <c r="S144" s="70">
        <f>SUM(G145:R145)/SUM(G144:R144)</f>
        <v>1.2166666666666666</v>
      </c>
    </row>
    <row r="145" spans="1:19" ht="50.1" customHeight="1" x14ac:dyDescent="0.25">
      <c r="A145" s="96"/>
      <c r="B145" s="95"/>
      <c r="C145" s="76"/>
      <c r="D145" s="69"/>
      <c r="E145" s="79"/>
      <c r="F145" s="9" t="s">
        <v>43</v>
      </c>
      <c r="G145" s="36">
        <v>2476</v>
      </c>
      <c r="H145" s="36">
        <v>1839</v>
      </c>
      <c r="I145" s="36">
        <v>2124</v>
      </c>
      <c r="J145" s="36">
        <v>2238</v>
      </c>
      <c r="K145" s="36">
        <v>2015</v>
      </c>
      <c r="L145" s="36">
        <v>2096</v>
      </c>
      <c r="M145" s="40">
        <v>2119</v>
      </c>
      <c r="N145" s="40">
        <v>2471</v>
      </c>
      <c r="O145" s="40">
        <v>4290</v>
      </c>
      <c r="P145" s="40">
        <v>8554</v>
      </c>
      <c r="Q145" s="40">
        <v>7623</v>
      </c>
      <c r="R145" s="40">
        <v>7050</v>
      </c>
      <c r="S145" s="70"/>
    </row>
    <row r="146" spans="1:19" ht="50.1" customHeight="1" x14ac:dyDescent="0.25">
      <c r="A146" s="96"/>
      <c r="B146" s="95"/>
      <c r="C146" s="76" t="s">
        <v>9</v>
      </c>
      <c r="D146" s="69" t="s">
        <v>162</v>
      </c>
      <c r="E146" s="79" t="s">
        <v>28</v>
      </c>
      <c r="F146" s="9" t="s">
        <v>42</v>
      </c>
      <c r="G146" s="38">
        <v>620</v>
      </c>
      <c r="H146" s="38">
        <v>560</v>
      </c>
      <c r="I146" s="38">
        <v>620</v>
      </c>
      <c r="J146" s="38">
        <v>600</v>
      </c>
      <c r="K146" s="38">
        <v>620</v>
      </c>
      <c r="L146" s="38">
        <v>600</v>
      </c>
      <c r="M146" s="38">
        <v>620</v>
      </c>
      <c r="N146" s="38">
        <v>620</v>
      </c>
      <c r="O146" s="38">
        <v>600</v>
      </c>
      <c r="P146" s="38">
        <v>620</v>
      </c>
      <c r="Q146" s="38">
        <v>600</v>
      </c>
      <c r="R146" s="38">
        <v>620</v>
      </c>
      <c r="S146" s="70">
        <f>SUM(G147:R147)/SUM(G146:R146)</f>
        <v>0.4384931506849315</v>
      </c>
    </row>
    <row r="147" spans="1:19" ht="50.1" customHeight="1" x14ac:dyDescent="0.25">
      <c r="A147" s="96"/>
      <c r="B147" s="95"/>
      <c r="C147" s="76"/>
      <c r="D147" s="69"/>
      <c r="E147" s="79"/>
      <c r="F147" s="9" t="s">
        <v>43</v>
      </c>
      <c r="G147" s="36">
        <v>395</v>
      </c>
      <c r="H147" s="36">
        <v>276</v>
      </c>
      <c r="I147" s="36">
        <v>231</v>
      </c>
      <c r="J147" s="36">
        <v>256</v>
      </c>
      <c r="K147" s="36">
        <v>252</v>
      </c>
      <c r="L147" s="36">
        <v>361</v>
      </c>
      <c r="M147" s="40">
        <v>323</v>
      </c>
      <c r="N147" s="40">
        <v>299</v>
      </c>
      <c r="O147" s="40">
        <v>254</v>
      </c>
      <c r="P147" s="40">
        <v>247</v>
      </c>
      <c r="Q147" s="40">
        <v>148</v>
      </c>
      <c r="R147" s="40">
        <v>159</v>
      </c>
      <c r="S147" s="70"/>
    </row>
    <row r="148" spans="1:19" ht="18" customHeight="1" x14ac:dyDescent="0.3">
      <c r="A148" s="2"/>
      <c r="B148" s="1"/>
      <c r="C148" s="6"/>
      <c r="D148" s="15"/>
      <c r="E148" s="34"/>
      <c r="F148" s="10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"/>
    </row>
    <row r="149" spans="1:19" ht="18" customHeight="1" x14ac:dyDescent="0.3">
      <c r="A149" s="60"/>
      <c r="B149" s="60"/>
      <c r="C149" s="61"/>
      <c r="E149" s="62"/>
      <c r="F149" s="61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20"/>
    </row>
    <row r="150" spans="1:19" ht="34.5" customHeight="1" x14ac:dyDescent="0.3">
      <c r="A150" s="60"/>
      <c r="B150" s="60"/>
      <c r="C150" s="61"/>
      <c r="E150" s="62"/>
      <c r="F150" s="61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20"/>
    </row>
    <row r="151" spans="1:19" ht="34.5" customHeight="1" x14ac:dyDescent="0.3">
      <c r="A151" s="60"/>
      <c r="B151" s="60"/>
      <c r="C151" s="61"/>
      <c r="E151" s="62"/>
      <c r="F151" s="61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20"/>
    </row>
    <row r="152" spans="1:19" ht="29.25" customHeight="1" x14ac:dyDescent="0.3">
      <c r="A152" s="60"/>
      <c r="B152" s="60"/>
      <c r="C152" s="61"/>
      <c r="E152" s="62"/>
      <c r="F152" s="61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20"/>
    </row>
    <row r="153" spans="1:19" ht="29.25" customHeight="1" x14ac:dyDescent="0.25">
      <c r="A153" s="63"/>
      <c r="B153" s="64"/>
      <c r="C153" s="65"/>
      <c r="D153" s="15"/>
      <c r="E153" s="66"/>
      <c r="F153" s="67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68"/>
    </row>
    <row r="154" spans="1:19" ht="29.25" customHeight="1" x14ac:dyDescent="0.3">
      <c r="A154" s="60"/>
      <c r="B154" s="60"/>
      <c r="C154" s="61"/>
      <c r="E154" s="62"/>
      <c r="F154" s="61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20"/>
    </row>
    <row r="155" spans="1:19" ht="29.25" customHeight="1" x14ac:dyDescent="0.3">
      <c r="A155" s="60"/>
      <c r="B155" s="60"/>
      <c r="C155" s="61"/>
      <c r="E155" s="62"/>
      <c r="F155" s="61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20"/>
    </row>
    <row r="156" spans="1:19" ht="41.25" customHeight="1" x14ac:dyDescent="0.3">
      <c r="A156" s="60"/>
      <c r="B156" s="60"/>
      <c r="C156" s="61"/>
      <c r="E156" s="62"/>
      <c r="F156" s="61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20"/>
    </row>
    <row r="157" spans="1:19" ht="41.25" customHeight="1" x14ac:dyDescent="0.3">
      <c r="A157" s="60"/>
      <c r="B157" s="60"/>
      <c r="C157" s="61"/>
      <c r="E157" s="62"/>
      <c r="F157" s="61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20"/>
    </row>
    <row r="158" spans="1:19" ht="41.25" customHeight="1" x14ac:dyDescent="0.3">
      <c r="A158" s="60"/>
      <c r="B158" s="60"/>
      <c r="C158" s="61"/>
      <c r="E158" s="62"/>
      <c r="F158" s="61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20"/>
    </row>
    <row r="159" spans="1:19" ht="41.25" customHeight="1" x14ac:dyDescent="0.3">
      <c r="A159" s="60"/>
      <c r="B159" s="60"/>
      <c r="C159" s="61"/>
      <c r="E159" s="62"/>
      <c r="F159" s="61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20"/>
    </row>
    <row r="160" spans="1:19" ht="41.25" customHeight="1" x14ac:dyDescent="0.3">
      <c r="A160" s="60"/>
      <c r="B160" s="60"/>
      <c r="C160" s="61"/>
      <c r="E160" s="62"/>
      <c r="F160" s="61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20"/>
    </row>
    <row r="161" spans="1:19" ht="41.25" customHeight="1" x14ac:dyDescent="0.3">
      <c r="A161" s="60"/>
      <c r="B161" s="60"/>
      <c r="C161" s="61"/>
      <c r="E161" s="62"/>
      <c r="F161" s="61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20"/>
    </row>
    <row r="162" spans="1:19" ht="41.25" customHeight="1" x14ac:dyDescent="0.3"/>
    <row r="163" spans="1:19" ht="41.25" customHeight="1" x14ac:dyDescent="0.3"/>
    <row r="164" spans="1:19" ht="41.25" customHeight="1" x14ac:dyDescent="0.3"/>
    <row r="165" spans="1:19" ht="41.25" customHeight="1" x14ac:dyDescent="0.3"/>
    <row r="166" spans="1:19" ht="41.25" customHeight="1" x14ac:dyDescent="0.3"/>
    <row r="167" spans="1:19" ht="41.25" customHeight="1" x14ac:dyDescent="0.3"/>
    <row r="168" spans="1:19" ht="41.25" customHeight="1" x14ac:dyDescent="0.3"/>
    <row r="169" spans="1:19" ht="41.25" customHeight="1" x14ac:dyDescent="0.3"/>
    <row r="170" spans="1:19" ht="41.25" customHeight="1" x14ac:dyDescent="0.3"/>
    <row r="171" spans="1:19" ht="41.25" customHeight="1" x14ac:dyDescent="0.3"/>
    <row r="172" spans="1:19" ht="41.25" customHeight="1" x14ac:dyDescent="0.3"/>
    <row r="173" spans="1:19" ht="41.25" customHeight="1" x14ac:dyDescent="0.3"/>
    <row r="174" spans="1:19" ht="41.25" customHeight="1" x14ac:dyDescent="0.3"/>
    <row r="175" spans="1:19" ht="41.25" customHeight="1" x14ac:dyDescent="0.3"/>
    <row r="176" spans="1:19" ht="41.25" customHeight="1" x14ac:dyDescent="0.3"/>
    <row r="177" spans="1:19" ht="41.25" customHeight="1" x14ac:dyDescent="0.3"/>
    <row r="178" spans="1:19" s="3" customFormat="1" ht="29.25" customHeight="1" x14ac:dyDescent="0.3">
      <c r="A178"/>
      <c r="B178"/>
      <c r="C178" s="7"/>
      <c r="D178" s="16"/>
      <c r="E178" s="35"/>
      <c r="F178" s="7"/>
      <c r="G178" s="56"/>
      <c r="H178" s="56"/>
      <c r="I178" s="56"/>
      <c r="J178" s="56"/>
      <c r="K178" s="56"/>
      <c r="L178" s="56"/>
      <c r="M178" s="56"/>
      <c r="N178" s="56"/>
      <c r="O178" s="56"/>
      <c r="P178" s="56"/>
      <c r="Q178" s="56"/>
      <c r="R178" s="56"/>
      <c r="S178" s="4"/>
    </row>
    <row r="179" spans="1:19" s="3" customFormat="1" ht="29.25" customHeight="1" x14ac:dyDescent="0.3">
      <c r="A179"/>
      <c r="B179"/>
      <c r="C179" s="7"/>
      <c r="D179" s="16"/>
      <c r="E179" s="35"/>
      <c r="F179" s="7"/>
      <c r="G179" s="56"/>
      <c r="H179" s="56"/>
      <c r="I179" s="56"/>
      <c r="J179" s="56"/>
      <c r="K179" s="56"/>
      <c r="L179" s="56"/>
      <c r="M179" s="56"/>
      <c r="N179" s="56"/>
      <c r="O179" s="56"/>
      <c r="P179" s="56"/>
      <c r="Q179" s="56"/>
      <c r="R179" s="56"/>
      <c r="S179" s="4"/>
    </row>
    <row r="180" spans="1:19" s="3" customFormat="1" ht="29.25" customHeight="1" x14ac:dyDescent="0.3">
      <c r="A180"/>
      <c r="B180"/>
      <c r="C180" s="7"/>
      <c r="D180" s="16"/>
      <c r="E180" s="35"/>
      <c r="F180" s="7"/>
      <c r="G180" s="56"/>
      <c r="H180" s="56"/>
      <c r="I180" s="56"/>
      <c r="J180" s="56"/>
      <c r="K180" s="56"/>
      <c r="L180" s="56"/>
      <c r="M180" s="56"/>
      <c r="N180" s="56"/>
      <c r="O180" s="56"/>
      <c r="P180" s="56"/>
      <c r="Q180" s="56"/>
      <c r="R180" s="56"/>
      <c r="S180" s="4"/>
    </row>
    <row r="181" spans="1:19" s="3" customFormat="1" ht="29.25" customHeight="1" x14ac:dyDescent="0.3">
      <c r="A181"/>
      <c r="B181"/>
      <c r="C181" s="7"/>
      <c r="D181" s="16"/>
      <c r="E181" s="35"/>
      <c r="F181" s="7"/>
      <c r="G181" s="56"/>
      <c r="H181" s="56"/>
      <c r="I181" s="56"/>
      <c r="J181" s="56"/>
      <c r="K181" s="56"/>
      <c r="L181" s="56"/>
      <c r="M181" s="56"/>
      <c r="N181" s="56"/>
      <c r="O181" s="56"/>
      <c r="P181" s="56"/>
      <c r="Q181" s="56"/>
      <c r="R181" s="56"/>
      <c r="S181" s="4"/>
    </row>
    <row r="182" spans="1:19" s="3" customFormat="1" ht="29.25" customHeight="1" x14ac:dyDescent="0.3">
      <c r="A182"/>
      <c r="B182"/>
      <c r="C182" s="7"/>
      <c r="D182" s="16"/>
      <c r="E182" s="35"/>
      <c r="F182" s="7"/>
      <c r="G182" s="56"/>
      <c r="H182" s="56"/>
      <c r="I182" s="56"/>
      <c r="J182" s="56"/>
      <c r="K182" s="56"/>
      <c r="L182" s="56"/>
      <c r="M182" s="56"/>
      <c r="N182" s="56"/>
      <c r="O182" s="56"/>
      <c r="P182" s="56"/>
      <c r="Q182" s="56"/>
      <c r="R182" s="56"/>
      <c r="S182" s="4"/>
    </row>
    <row r="183" spans="1:19" s="3" customFormat="1" ht="29.25" customHeight="1" x14ac:dyDescent="0.3">
      <c r="A183"/>
      <c r="B183"/>
      <c r="C183" s="7"/>
      <c r="D183" s="16"/>
      <c r="E183" s="35"/>
      <c r="F183" s="7"/>
      <c r="G183" s="56"/>
      <c r="H183" s="56"/>
      <c r="I183" s="56"/>
      <c r="J183" s="56"/>
      <c r="K183" s="56"/>
      <c r="L183" s="56"/>
      <c r="M183" s="56"/>
      <c r="N183" s="56"/>
      <c r="O183" s="56"/>
      <c r="P183" s="56"/>
      <c r="Q183" s="56"/>
      <c r="R183" s="56"/>
      <c r="S183" s="4"/>
    </row>
    <row r="184" spans="1:19" s="3" customFormat="1" ht="29.25" customHeight="1" x14ac:dyDescent="0.3">
      <c r="A184"/>
      <c r="B184"/>
      <c r="C184" s="7"/>
      <c r="D184" s="16"/>
      <c r="E184" s="35"/>
      <c r="F184" s="7"/>
      <c r="G184" s="56"/>
      <c r="H184" s="56"/>
      <c r="I184" s="56"/>
      <c r="J184" s="56"/>
      <c r="K184" s="56"/>
      <c r="L184" s="56"/>
      <c r="M184" s="56"/>
      <c r="N184" s="56"/>
      <c r="O184" s="56"/>
      <c r="P184" s="56"/>
      <c r="Q184" s="56"/>
      <c r="R184" s="56"/>
      <c r="S184" s="4"/>
    </row>
    <row r="185" spans="1:19" s="3" customFormat="1" ht="29.25" customHeight="1" x14ac:dyDescent="0.3">
      <c r="A185"/>
      <c r="B185"/>
      <c r="C185" s="7"/>
      <c r="D185" s="16"/>
      <c r="E185" s="35"/>
      <c r="F185" s="7"/>
      <c r="G185" s="56"/>
      <c r="H185" s="56"/>
      <c r="I185" s="56"/>
      <c r="J185" s="56"/>
      <c r="K185" s="56"/>
      <c r="L185" s="56"/>
      <c r="M185" s="56"/>
      <c r="N185" s="56"/>
      <c r="O185" s="56"/>
      <c r="P185" s="56"/>
      <c r="Q185" s="56"/>
      <c r="R185" s="56"/>
      <c r="S185" s="4"/>
    </row>
    <row r="186" spans="1:19" s="3" customFormat="1" ht="29.25" customHeight="1" x14ac:dyDescent="0.3">
      <c r="A186"/>
      <c r="B186"/>
      <c r="C186" s="7"/>
      <c r="D186" s="16"/>
      <c r="E186" s="35"/>
      <c r="F186" s="7"/>
      <c r="G186" s="56"/>
      <c r="H186" s="56"/>
      <c r="I186" s="56"/>
      <c r="J186" s="56"/>
      <c r="K186" s="56"/>
      <c r="L186" s="56"/>
      <c r="M186" s="56"/>
      <c r="N186" s="56"/>
      <c r="O186" s="56"/>
      <c r="P186" s="56"/>
      <c r="Q186" s="56"/>
      <c r="R186" s="56"/>
      <c r="S186" s="4"/>
    </row>
    <row r="187" spans="1:19" s="3" customFormat="1" ht="29.25" customHeight="1" x14ac:dyDescent="0.3">
      <c r="A187"/>
      <c r="B187"/>
      <c r="C187" s="7"/>
      <c r="D187" s="16"/>
      <c r="E187" s="35"/>
      <c r="F187" s="7"/>
      <c r="G187" s="56"/>
      <c r="H187" s="56"/>
      <c r="I187" s="56"/>
      <c r="J187" s="56"/>
      <c r="K187" s="56"/>
      <c r="L187" s="56"/>
      <c r="M187" s="56"/>
      <c r="N187" s="56"/>
      <c r="O187" s="56"/>
      <c r="P187" s="56"/>
      <c r="Q187" s="56"/>
      <c r="R187" s="56"/>
      <c r="S187" s="4"/>
    </row>
    <row r="188" spans="1:19" s="3" customFormat="1" ht="29.25" customHeight="1" x14ac:dyDescent="0.3">
      <c r="A188"/>
      <c r="B188"/>
      <c r="C188" s="7"/>
      <c r="D188" s="16"/>
      <c r="E188" s="35"/>
      <c r="F188" s="7"/>
      <c r="G188" s="56"/>
      <c r="H188" s="56"/>
      <c r="I188" s="56"/>
      <c r="J188" s="56"/>
      <c r="K188" s="56"/>
      <c r="L188" s="56"/>
      <c r="M188" s="56"/>
      <c r="N188" s="56"/>
      <c r="O188" s="56"/>
      <c r="P188" s="56"/>
      <c r="Q188" s="56"/>
      <c r="R188" s="56"/>
      <c r="S188" s="4"/>
    </row>
    <row r="189" spans="1:19" s="3" customFormat="1" ht="29.25" customHeight="1" x14ac:dyDescent="0.3">
      <c r="A189"/>
      <c r="B189"/>
      <c r="C189" s="7"/>
      <c r="D189" s="16"/>
      <c r="E189" s="35"/>
      <c r="F189" s="7"/>
      <c r="G189" s="56"/>
      <c r="H189" s="56"/>
      <c r="I189" s="56"/>
      <c r="J189" s="56"/>
      <c r="K189" s="56"/>
      <c r="L189" s="56"/>
      <c r="M189" s="56"/>
      <c r="N189" s="56"/>
      <c r="O189" s="56"/>
      <c r="P189" s="56"/>
      <c r="Q189" s="56"/>
      <c r="R189" s="56"/>
      <c r="S189" s="4"/>
    </row>
    <row r="190" spans="1:19" s="3" customFormat="1" ht="29.25" customHeight="1" x14ac:dyDescent="0.3">
      <c r="A190"/>
      <c r="B190"/>
      <c r="C190" s="7"/>
      <c r="D190" s="16"/>
      <c r="E190" s="35"/>
      <c r="F190" s="7"/>
      <c r="G190" s="56"/>
      <c r="H190" s="56"/>
      <c r="I190" s="56"/>
      <c r="J190" s="56"/>
      <c r="K190" s="56"/>
      <c r="L190" s="56"/>
      <c r="M190" s="56"/>
      <c r="N190" s="56"/>
      <c r="O190" s="56"/>
      <c r="P190" s="56"/>
      <c r="Q190" s="56"/>
      <c r="R190" s="56"/>
      <c r="S190" s="4"/>
    </row>
    <row r="191" spans="1:19" s="3" customFormat="1" ht="29.25" customHeight="1" x14ac:dyDescent="0.3">
      <c r="A191"/>
      <c r="B191"/>
      <c r="C191" s="7"/>
      <c r="D191" s="16"/>
      <c r="E191" s="35"/>
      <c r="F191" s="7"/>
      <c r="G191" s="56"/>
      <c r="H191" s="56"/>
      <c r="I191" s="56"/>
      <c r="J191" s="56"/>
      <c r="K191" s="56"/>
      <c r="L191" s="56"/>
      <c r="M191" s="56"/>
      <c r="N191" s="56"/>
      <c r="O191" s="56"/>
      <c r="P191" s="56"/>
      <c r="Q191" s="56"/>
      <c r="R191" s="56"/>
      <c r="S191" s="4"/>
    </row>
    <row r="192" spans="1:19" s="3" customFormat="1" ht="29.25" customHeight="1" x14ac:dyDescent="0.3">
      <c r="A192"/>
      <c r="B192"/>
      <c r="C192" s="7"/>
      <c r="D192" s="16"/>
      <c r="E192" s="35"/>
      <c r="F192" s="7"/>
      <c r="G192" s="56"/>
      <c r="H192" s="56"/>
      <c r="I192" s="56"/>
      <c r="J192" s="56"/>
      <c r="K192" s="56"/>
      <c r="L192" s="56"/>
      <c r="M192" s="56"/>
      <c r="N192" s="56"/>
      <c r="O192" s="56"/>
      <c r="P192" s="56"/>
      <c r="Q192" s="56"/>
      <c r="R192" s="56"/>
      <c r="S192" s="4"/>
    </row>
    <row r="193" spans="1:19" s="3" customFormat="1" ht="29.25" customHeight="1" x14ac:dyDescent="0.3">
      <c r="A193"/>
      <c r="B193"/>
      <c r="C193" s="7"/>
      <c r="D193" s="16"/>
      <c r="E193" s="35"/>
      <c r="F193" s="7"/>
      <c r="G193" s="56"/>
      <c r="H193" s="56"/>
      <c r="I193" s="56"/>
      <c r="J193" s="56"/>
      <c r="K193" s="56"/>
      <c r="L193" s="56"/>
      <c r="M193" s="56"/>
      <c r="N193" s="56"/>
      <c r="O193" s="56"/>
      <c r="P193" s="56"/>
      <c r="Q193" s="56"/>
      <c r="R193" s="56"/>
      <c r="S193" s="4"/>
    </row>
    <row r="194" spans="1:19" s="3" customFormat="1" ht="29.25" customHeight="1" x14ac:dyDescent="0.3">
      <c r="A194"/>
      <c r="B194"/>
      <c r="C194" s="7"/>
      <c r="D194" s="16"/>
      <c r="E194" s="35"/>
      <c r="F194" s="7"/>
      <c r="G194" s="56"/>
      <c r="H194" s="56"/>
      <c r="I194" s="56"/>
      <c r="J194" s="56"/>
      <c r="K194" s="56"/>
      <c r="L194" s="56"/>
      <c r="M194" s="56"/>
      <c r="N194" s="56"/>
      <c r="O194" s="56"/>
      <c r="P194" s="56"/>
      <c r="Q194" s="56"/>
      <c r="R194" s="56"/>
      <c r="S194" s="4"/>
    </row>
    <row r="195" spans="1:19" s="3" customFormat="1" ht="29.25" customHeight="1" x14ac:dyDescent="0.3">
      <c r="A195"/>
      <c r="B195"/>
      <c r="C195" s="7"/>
      <c r="D195" s="16"/>
      <c r="E195" s="35"/>
      <c r="F195" s="7"/>
      <c r="G195" s="56"/>
      <c r="H195" s="56"/>
      <c r="I195" s="56"/>
      <c r="J195" s="56"/>
      <c r="K195" s="56"/>
      <c r="L195" s="56"/>
      <c r="M195" s="56"/>
      <c r="N195" s="56"/>
      <c r="O195" s="56"/>
      <c r="P195" s="56"/>
      <c r="Q195" s="56"/>
      <c r="R195" s="56"/>
      <c r="S195" s="4"/>
    </row>
    <row r="196" spans="1:19" s="3" customFormat="1" ht="29.25" customHeight="1" x14ac:dyDescent="0.3">
      <c r="A196"/>
      <c r="B196"/>
      <c r="C196" s="7"/>
      <c r="D196" s="16"/>
      <c r="E196" s="35"/>
      <c r="F196" s="7"/>
      <c r="G196" s="56"/>
      <c r="H196" s="56"/>
      <c r="I196" s="56"/>
      <c r="J196" s="56"/>
      <c r="K196" s="56"/>
      <c r="L196" s="56"/>
      <c r="M196" s="56"/>
      <c r="N196" s="56"/>
      <c r="O196" s="56"/>
      <c r="P196" s="56"/>
      <c r="Q196" s="56"/>
      <c r="R196" s="56"/>
      <c r="S196" s="4"/>
    </row>
    <row r="197" spans="1:19" s="3" customFormat="1" ht="29.25" customHeight="1" x14ac:dyDescent="0.3">
      <c r="A197"/>
      <c r="B197"/>
      <c r="C197" s="7"/>
      <c r="D197" s="16"/>
      <c r="E197" s="35"/>
      <c r="F197" s="7"/>
      <c r="G197" s="56"/>
      <c r="H197" s="56"/>
      <c r="I197" s="56"/>
      <c r="J197" s="56"/>
      <c r="K197" s="56"/>
      <c r="L197" s="56"/>
      <c r="M197" s="56"/>
      <c r="N197" s="56"/>
      <c r="O197" s="56"/>
      <c r="P197" s="56"/>
      <c r="Q197" s="56"/>
      <c r="R197" s="56"/>
      <c r="S197" s="4"/>
    </row>
    <row r="198" spans="1:19" s="3" customFormat="1" ht="29.25" customHeight="1" x14ac:dyDescent="0.3">
      <c r="A198"/>
      <c r="B198"/>
      <c r="C198" s="7"/>
      <c r="D198" s="16"/>
      <c r="E198" s="35"/>
      <c r="F198" s="7"/>
      <c r="G198" s="56"/>
      <c r="H198" s="56"/>
      <c r="I198" s="56"/>
      <c r="J198" s="56"/>
      <c r="K198" s="56"/>
      <c r="L198" s="56"/>
      <c r="M198" s="56"/>
      <c r="N198" s="56"/>
      <c r="O198" s="56"/>
      <c r="P198" s="56"/>
      <c r="Q198" s="56"/>
      <c r="R198" s="56"/>
      <c r="S198" s="4"/>
    </row>
    <row r="199" spans="1:19" s="3" customFormat="1" ht="29.25" customHeight="1" x14ac:dyDescent="0.3">
      <c r="A199"/>
      <c r="B199"/>
      <c r="C199" s="7"/>
      <c r="D199" s="16"/>
      <c r="E199" s="35"/>
      <c r="F199" s="7"/>
      <c r="G199" s="56"/>
      <c r="H199" s="56"/>
      <c r="I199" s="56"/>
      <c r="J199" s="56"/>
      <c r="K199" s="56"/>
      <c r="L199" s="56"/>
      <c r="M199" s="56"/>
      <c r="N199" s="56"/>
      <c r="O199" s="56"/>
      <c r="P199" s="56"/>
      <c r="Q199" s="56"/>
      <c r="R199" s="56"/>
      <c r="S199" s="4"/>
    </row>
    <row r="200" spans="1:19" s="3" customFormat="1" ht="29.25" customHeight="1" x14ac:dyDescent="0.3">
      <c r="A200"/>
      <c r="B200"/>
      <c r="C200" s="7"/>
      <c r="D200" s="16"/>
      <c r="E200" s="35"/>
      <c r="F200" s="7"/>
      <c r="G200" s="56"/>
      <c r="H200" s="56"/>
      <c r="I200" s="56"/>
      <c r="J200" s="56"/>
      <c r="K200" s="56"/>
      <c r="L200" s="56"/>
      <c r="M200" s="56"/>
      <c r="N200" s="56"/>
      <c r="O200" s="56"/>
      <c r="P200" s="56"/>
      <c r="Q200" s="56"/>
      <c r="R200" s="56"/>
      <c r="S200" s="4"/>
    </row>
    <row r="201" spans="1:19" s="3" customFormat="1" ht="29.25" customHeight="1" x14ac:dyDescent="0.3">
      <c r="A201"/>
      <c r="B201"/>
      <c r="C201" s="7"/>
      <c r="D201" s="16"/>
      <c r="E201" s="35"/>
      <c r="F201" s="7"/>
      <c r="G201" s="56"/>
      <c r="H201" s="56"/>
      <c r="I201" s="56"/>
      <c r="J201" s="56"/>
      <c r="K201" s="56"/>
      <c r="L201" s="56"/>
      <c r="M201" s="56"/>
      <c r="N201" s="56"/>
      <c r="O201" s="56"/>
      <c r="P201" s="56"/>
      <c r="Q201" s="56"/>
      <c r="R201" s="56"/>
      <c r="S201" s="4"/>
    </row>
    <row r="202" spans="1:19" s="3" customFormat="1" ht="29.25" customHeight="1" x14ac:dyDescent="0.3">
      <c r="A202"/>
      <c r="B202"/>
      <c r="C202" s="7"/>
      <c r="D202" s="16"/>
      <c r="E202" s="35"/>
      <c r="F202" s="7"/>
      <c r="G202" s="56"/>
      <c r="H202" s="56"/>
      <c r="I202" s="56"/>
      <c r="J202" s="56"/>
      <c r="K202" s="56"/>
      <c r="L202" s="56"/>
      <c r="M202" s="56"/>
      <c r="N202" s="56"/>
      <c r="O202" s="56"/>
      <c r="P202" s="56"/>
      <c r="Q202" s="56"/>
      <c r="R202" s="56"/>
      <c r="S202" s="4"/>
    </row>
    <row r="203" spans="1:19" s="3" customFormat="1" ht="29.25" customHeight="1" x14ac:dyDescent="0.3">
      <c r="A203"/>
      <c r="B203"/>
      <c r="C203" s="7"/>
      <c r="D203" s="16"/>
      <c r="E203" s="35"/>
      <c r="F203" s="7"/>
      <c r="G203" s="56"/>
      <c r="H203" s="56"/>
      <c r="I203" s="56"/>
      <c r="J203" s="56"/>
      <c r="K203" s="56"/>
      <c r="L203" s="56"/>
      <c r="M203" s="56"/>
      <c r="N203" s="56"/>
      <c r="O203" s="56"/>
      <c r="P203" s="56"/>
      <c r="Q203" s="56"/>
      <c r="R203" s="56"/>
      <c r="S203" s="4"/>
    </row>
    <row r="204" spans="1:19" s="3" customFormat="1" ht="29.25" customHeight="1" x14ac:dyDescent="0.3">
      <c r="A204"/>
      <c r="B204"/>
      <c r="C204" s="7"/>
      <c r="D204" s="16"/>
      <c r="E204" s="35"/>
      <c r="F204" s="7"/>
      <c r="G204" s="56"/>
      <c r="H204" s="56"/>
      <c r="I204" s="56"/>
      <c r="J204" s="56"/>
      <c r="K204" s="56"/>
      <c r="L204" s="56"/>
      <c r="M204" s="56"/>
      <c r="N204" s="56"/>
      <c r="O204" s="56"/>
      <c r="P204" s="56"/>
      <c r="Q204" s="56"/>
      <c r="R204" s="56"/>
      <c r="S204" s="4"/>
    </row>
    <row r="205" spans="1:19" s="3" customFormat="1" ht="29.25" customHeight="1" x14ac:dyDescent="0.3">
      <c r="A205"/>
      <c r="B205"/>
      <c r="C205" s="7"/>
      <c r="D205" s="16"/>
      <c r="E205" s="35"/>
      <c r="F205" s="7"/>
      <c r="G205" s="56"/>
      <c r="H205" s="56"/>
      <c r="I205" s="56"/>
      <c r="J205" s="56"/>
      <c r="K205" s="56"/>
      <c r="L205" s="56"/>
      <c r="M205" s="56"/>
      <c r="N205" s="56"/>
      <c r="O205" s="56"/>
      <c r="P205" s="56"/>
      <c r="Q205" s="56"/>
      <c r="R205" s="56"/>
      <c r="S205" s="4"/>
    </row>
    <row r="206" spans="1:19" s="3" customFormat="1" ht="29.25" customHeight="1" x14ac:dyDescent="0.3">
      <c r="A206"/>
      <c r="B206"/>
      <c r="C206" s="7"/>
      <c r="D206" s="16"/>
      <c r="E206" s="35"/>
      <c r="F206" s="7"/>
      <c r="G206" s="56"/>
      <c r="H206" s="56"/>
      <c r="I206" s="56"/>
      <c r="J206" s="56"/>
      <c r="K206" s="56"/>
      <c r="L206" s="56"/>
      <c r="M206" s="56"/>
      <c r="N206" s="56"/>
      <c r="O206" s="56"/>
      <c r="P206" s="56"/>
      <c r="Q206" s="56"/>
      <c r="R206" s="56"/>
      <c r="S206" s="4"/>
    </row>
    <row r="207" spans="1:19" s="3" customFormat="1" ht="29.25" customHeight="1" x14ac:dyDescent="0.3">
      <c r="A207"/>
      <c r="B207"/>
      <c r="C207" s="7"/>
      <c r="D207" s="16"/>
      <c r="E207" s="35"/>
      <c r="F207" s="7"/>
      <c r="G207" s="56"/>
      <c r="H207" s="56"/>
      <c r="I207" s="56"/>
      <c r="J207" s="56"/>
      <c r="K207" s="56"/>
      <c r="L207" s="56"/>
      <c r="M207" s="56"/>
      <c r="N207" s="56"/>
      <c r="O207" s="56"/>
      <c r="P207" s="56"/>
      <c r="Q207" s="56"/>
      <c r="R207" s="56"/>
      <c r="S207" s="4"/>
    </row>
    <row r="208" spans="1:19" ht="15" customHeight="1" x14ac:dyDescent="0.3"/>
    <row r="209" ht="15" customHeight="1" x14ac:dyDescent="0.3"/>
    <row r="210" ht="15" customHeight="1" x14ac:dyDescent="0.3"/>
    <row r="211" ht="15" customHeight="1" x14ac:dyDescent="0.3"/>
    <row r="212" ht="15" customHeight="1" x14ac:dyDescent="0.3"/>
    <row r="213" ht="15" customHeight="1" x14ac:dyDescent="0.3"/>
    <row r="214" ht="15" customHeight="1" x14ac:dyDescent="0.3"/>
    <row r="215" ht="15" customHeight="1" x14ac:dyDescent="0.3"/>
    <row r="216" ht="15" customHeight="1" x14ac:dyDescent="0.3"/>
    <row r="217" ht="15" customHeight="1" x14ac:dyDescent="0.3"/>
    <row r="218" ht="15" customHeight="1" x14ac:dyDescent="0.3"/>
    <row r="219" ht="15" customHeight="1" x14ac:dyDescent="0.3"/>
    <row r="220" ht="15" customHeight="1" x14ac:dyDescent="0.3"/>
    <row r="221" ht="15" customHeight="1" x14ac:dyDescent="0.3"/>
    <row r="222" ht="15" customHeight="1" x14ac:dyDescent="0.3"/>
    <row r="223" ht="15" customHeight="1" x14ac:dyDescent="0.3"/>
    <row r="224" ht="15.75" customHeight="1" x14ac:dyDescent="0.3"/>
  </sheetData>
  <mergeCells count="306">
    <mergeCell ref="A98:A109"/>
    <mergeCell ref="B98:B109"/>
    <mergeCell ref="B110:B119"/>
    <mergeCell ref="A110:A119"/>
    <mergeCell ref="B120:B133"/>
    <mergeCell ref="A120:A133"/>
    <mergeCell ref="A134:A139"/>
    <mergeCell ref="B134:B139"/>
    <mergeCell ref="B32:B57"/>
    <mergeCell ref="B58:B65"/>
    <mergeCell ref="A32:A57"/>
    <mergeCell ref="A58:A65"/>
    <mergeCell ref="B66:B83"/>
    <mergeCell ref="B84:B97"/>
    <mergeCell ref="A66:A83"/>
    <mergeCell ref="A84:A97"/>
    <mergeCell ref="B140:B147"/>
    <mergeCell ref="A140:A147"/>
    <mergeCell ref="D70:D71"/>
    <mergeCell ref="D72:D73"/>
    <mergeCell ref="D80:D81"/>
    <mergeCell ref="D82:D83"/>
    <mergeCell ref="D84:D85"/>
    <mergeCell ref="D86:D87"/>
    <mergeCell ref="D88:D89"/>
    <mergeCell ref="D144:D145"/>
    <mergeCell ref="C146:C147"/>
    <mergeCell ref="D146:D147"/>
    <mergeCell ref="C70:C71"/>
    <mergeCell ref="C72:C73"/>
    <mergeCell ref="C74:C75"/>
    <mergeCell ref="C76:C77"/>
    <mergeCell ref="C78:C79"/>
    <mergeCell ref="C94:C95"/>
    <mergeCell ref="D90:D91"/>
    <mergeCell ref="C92:C93"/>
    <mergeCell ref="C90:C91"/>
    <mergeCell ref="D94:D95"/>
    <mergeCell ref="D106:D107"/>
    <mergeCell ref="D92:D93"/>
    <mergeCell ref="A4:S4"/>
    <mergeCell ref="C26:C27"/>
    <mergeCell ref="D16:D17"/>
    <mergeCell ref="C16:C17"/>
    <mergeCell ref="C28:C29"/>
    <mergeCell ref="S30:S31"/>
    <mergeCell ref="S16:S17"/>
    <mergeCell ref="S18:S19"/>
    <mergeCell ref="S20:S21"/>
    <mergeCell ref="S22:S23"/>
    <mergeCell ref="S24:S25"/>
    <mergeCell ref="S26:S27"/>
    <mergeCell ref="S28:S29"/>
    <mergeCell ref="E30:E31"/>
    <mergeCell ref="E24:E25"/>
    <mergeCell ref="E26:E27"/>
    <mergeCell ref="D98:D99"/>
    <mergeCell ref="D96:D97"/>
    <mergeCell ref="C124:C125"/>
    <mergeCell ref="C126:C127"/>
    <mergeCell ref="C128:C129"/>
    <mergeCell ref="C130:C131"/>
    <mergeCell ref="C132:C133"/>
    <mergeCell ref="D118:D119"/>
    <mergeCell ref="C118:C119"/>
    <mergeCell ref="C120:C121"/>
    <mergeCell ref="D120:D121"/>
    <mergeCell ref="C96:C97"/>
    <mergeCell ref="C98:C99"/>
    <mergeCell ref="A2:S2"/>
    <mergeCell ref="S7:S9"/>
    <mergeCell ref="A7:A9"/>
    <mergeCell ref="B7:B9"/>
    <mergeCell ref="C7:C9"/>
    <mergeCell ref="D7:D9"/>
    <mergeCell ref="C14:C15"/>
    <mergeCell ref="D14:D15"/>
    <mergeCell ref="E14:E15"/>
    <mergeCell ref="S10:S11"/>
    <mergeCell ref="E7:E9"/>
    <mergeCell ref="S12:S13"/>
    <mergeCell ref="S14:S15"/>
    <mergeCell ref="G7:R8"/>
    <mergeCell ref="C10:C11"/>
    <mergeCell ref="D10:D11"/>
    <mergeCell ref="E10:E11"/>
    <mergeCell ref="C12:C13"/>
    <mergeCell ref="D12:D13"/>
    <mergeCell ref="E12:E13"/>
    <mergeCell ref="F7:F9"/>
    <mergeCell ref="B10:B31"/>
    <mergeCell ref="A10:A31"/>
    <mergeCell ref="E20:E21"/>
    <mergeCell ref="E28:E29"/>
    <mergeCell ref="C18:C19"/>
    <mergeCell ref="D18:D19"/>
    <mergeCell ref="E16:E17"/>
    <mergeCell ref="E18:E19"/>
    <mergeCell ref="C22:C23"/>
    <mergeCell ref="C24:C25"/>
    <mergeCell ref="C30:C31"/>
    <mergeCell ref="D28:D29"/>
    <mergeCell ref="D26:D27"/>
    <mergeCell ref="D22:D23"/>
    <mergeCell ref="D24:D25"/>
    <mergeCell ref="E22:E23"/>
    <mergeCell ref="D20:D21"/>
    <mergeCell ref="D30:D31"/>
    <mergeCell ref="S70:S71"/>
    <mergeCell ref="S84:S85"/>
    <mergeCell ref="S86:S87"/>
    <mergeCell ref="E72:E73"/>
    <mergeCell ref="D58:D59"/>
    <mergeCell ref="D56:D57"/>
    <mergeCell ref="D54:D55"/>
    <mergeCell ref="E58:E59"/>
    <mergeCell ref="S68:S69"/>
    <mergeCell ref="E68:E69"/>
    <mergeCell ref="E54:E55"/>
    <mergeCell ref="E60:E61"/>
    <mergeCell ref="E62:E63"/>
    <mergeCell ref="S62:S63"/>
    <mergeCell ref="D60:D61"/>
    <mergeCell ref="D68:D69"/>
    <mergeCell ref="D62:D63"/>
    <mergeCell ref="D64:D65"/>
    <mergeCell ref="S100:S101"/>
    <mergeCell ref="S104:S105"/>
    <mergeCell ref="S106:S107"/>
    <mergeCell ref="E82:E83"/>
    <mergeCell ref="E80:E81"/>
    <mergeCell ref="E78:E79"/>
    <mergeCell ref="E76:E77"/>
    <mergeCell ref="E74:E75"/>
    <mergeCell ref="E94:E95"/>
    <mergeCell ref="E92:E93"/>
    <mergeCell ref="E90:E91"/>
    <mergeCell ref="E88:E89"/>
    <mergeCell ref="E86:E87"/>
    <mergeCell ref="E96:E97"/>
    <mergeCell ref="S114:S115"/>
    <mergeCell ref="S116:S117"/>
    <mergeCell ref="D110:D111"/>
    <mergeCell ref="D112:D113"/>
    <mergeCell ref="D114:D115"/>
    <mergeCell ref="E70:E71"/>
    <mergeCell ref="E84:E85"/>
    <mergeCell ref="S118:S119"/>
    <mergeCell ref="S102:S103"/>
    <mergeCell ref="S72:S73"/>
    <mergeCell ref="S74:S75"/>
    <mergeCell ref="S76:S77"/>
    <mergeCell ref="S88:S89"/>
    <mergeCell ref="S90:S91"/>
    <mergeCell ref="S92:S93"/>
    <mergeCell ref="S94:S95"/>
    <mergeCell ref="S78:S79"/>
    <mergeCell ref="S80:S81"/>
    <mergeCell ref="S82:S83"/>
    <mergeCell ref="D74:D75"/>
    <mergeCell ref="D76:D77"/>
    <mergeCell ref="D78:D79"/>
    <mergeCell ref="S108:S109"/>
    <mergeCell ref="S98:S99"/>
    <mergeCell ref="E112:E113"/>
    <mergeCell ref="E114:E115"/>
    <mergeCell ref="E116:E117"/>
    <mergeCell ref="C100:C101"/>
    <mergeCell ref="C102:C103"/>
    <mergeCell ref="C104:C105"/>
    <mergeCell ref="C106:C107"/>
    <mergeCell ref="C108:C109"/>
    <mergeCell ref="C110:C111"/>
    <mergeCell ref="C112:C113"/>
    <mergeCell ref="C114:C115"/>
    <mergeCell ref="D100:D101"/>
    <mergeCell ref="D102:D103"/>
    <mergeCell ref="D104:D105"/>
    <mergeCell ref="E100:E101"/>
    <mergeCell ref="E104:E105"/>
    <mergeCell ref="E106:E107"/>
    <mergeCell ref="E108:E109"/>
    <mergeCell ref="C116:C117"/>
    <mergeCell ref="D116:D117"/>
    <mergeCell ref="E110:E111"/>
    <mergeCell ref="E118:E119"/>
    <mergeCell ref="E120:E121"/>
    <mergeCell ref="S130:S131"/>
    <mergeCell ref="S124:S125"/>
    <mergeCell ref="S126:S127"/>
    <mergeCell ref="S122:S123"/>
    <mergeCell ref="S120:S121"/>
    <mergeCell ref="S128:S129"/>
    <mergeCell ref="S132:S133"/>
    <mergeCell ref="E122:E123"/>
    <mergeCell ref="E130:E131"/>
    <mergeCell ref="E124:E125"/>
    <mergeCell ref="E126:E127"/>
    <mergeCell ref="E128:E129"/>
    <mergeCell ref="E132:E133"/>
    <mergeCell ref="C136:C137"/>
    <mergeCell ref="C138:C139"/>
    <mergeCell ref="C140:C141"/>
    <mergeCell ref="C142:C143"/>
    <mergeCell ref="C60:C61"/>
    <mergeCell ref="C62:C63"/>
    <mergeCell ref="C144:C145"/>
    <mergeCell ref="C122:C123"/>
    <mergeCell ref="D122:D123"/>
    <mergeCell ref="D124:D125"/>
    <mergeCell ref="D126:D127"/>
    <mergeCell ref="D128:D129"/>
    <mergeCell ref="D130:D131"/>
    <mergeCell ref="D132:D133"/>
    <mergeCell ref="D134:D135"/>
    <mergeCell ref="D136:D137"/>
    <mergeCell ref="D138:D139"/>
    <mergeCell ref="C134:C135"/>
    <mergeCell ref="C80:C81"/>
    <mergeCell ref="C82:C83"/>
    <mergeCell ref="C84:C85"/>
    <mergeCell ref="C86:C87"/>
    <mergeCell ref="C88:C89"/>
    <mergeCell ref="C68:C69"/>
    <mergeCell ref="E146:E147"/>
    <mergeCell ref="S146:S147"/>
    <mergeCell ref="D142:D143"/>
    <mergeCell ref="E134:E135"/>
    <mergeCell ref="E136:E137"/>
    <mergeCell ref="E138:E139"/>
    <mergeCell ref="E140:E141"/>
    <mergeCell ref="S144:S145"/>
    <mergeCell ref="D140:D141"/>
    <mergeCell ref="S134:S135"/>
    <mergeCell ref="S136:S137"/>
    <mergeCell ref="E142:E143"/>
    <mergeCell ref="S138:S139"/>
    <mergeCell ref="S140:S141"/>
    <mergeCell ref="S142:S143"/>
    <mergeCell ref="E144:E145"/>
    <mergeCell ref="S110:S111"/>
    <mergeCell ref="S96:S97"/>
    <mergeCell ref="E102:E103"/>
    <mergeCell ref="E98:E99"/>
    <mergeCell ref="D108:D109"/>
    <mergeCell ref="S112:S113"/>
    <mergeCell ref="C20:C21"/>
    <mergeCell ref="S64:S65"/>
    <mergeCell ref="S66:S67"/>
    <mergeCell ref="C64:C65"/>
    <mergeCell ref="E64:E65"/>
    <mergeCell ref="C66:C67"/>
    <mergeCell ref="D66:D67"/>
    <mergeCell ref="E66:E67"/>
    <mergeCell ref="C34:C35"/>
    <mergeCell ref="E48:E49"/>
    <mergeCell ref="E56:E57"/>
    <mergeCell ref="S56:S57"/>
    <mergeCell ref="C58:C59"/>
    <mergeCell ref="C52:C53"/>
    <mergeCell ref="S50:S51"/>
    <mergeCell ref="C54:C55"/>
    <mergeCell ref="S52:S53"/>
    <mergeCell ref="C56:C57"/>
    <mergeCell ref="S60:S61"/>
    <mergeCell ref="S58:S59"/>
    <mergeCell ref="E52:E53"/>
    <mergeCell ref="S42:S43"/>
    <mergeCell ref="S44:S45"/>
    <mergeCell ref="E50:E51"/>
    <mergeCell ref="S54:S55"/>
    <mergeCell ref="E42:E43"/>
    <mergeCell ref="C32:C33"/>
    <mergeCell ref="C40:C41"/>
    <mergeCell ref="C42:C43"/>
    <mergeCell ref="C44:C45"/>
    <mergeCell ref="C46:C47"/>
    <mergeCell ref="C48:C49"/>
    <mergeCell ref="C50:C51"/>
    <mergeCell ref="C36:C37"/>
    <mergeCell ref="C38:C39"/>
    <mergeCell ref="D36:D37"/>
    <mergeCell ref="D52:D53"/>
    <mergeCell ref="D50:D51"/>
    <mergeCell ref="D48:D49"/>
    <mergeCell ref="D46:D47"/>
    <mergeCell ref="D44:D45"/>
    <mergeCell ref="D38:D39"/>
    <mergeCell ref="D32:D33"/>
    <mergeCell ref="D34:D35"/>
    <mergeCell ref="S48:S49"/>
    <mergeCell ref="E32:E33"/>
    <mergeCell ref="E34:E35"/>
    <mergeCell ref="E36:E37"/>
    <mergeCell ref="E38:E39"/>
    <mergeCell ref="E40:E41"/>
    <mergeCell ref="S32:S33"/>
    <mergeCell ref="S34:S35"/>
    <mergeCell ref="S36:S37"/>
    <mergeCell ref="S38:S39"/>
    <mergeCell ref="S40:S41"/>
    <mergeCell ref="S46:S47"/>
    <mergeCell ref="D40:D41"/>
    <mergeCell ref="D42:D43"/>
    <mergeCell ref="E46:E47"/>
    <mergeCell ref="E44:E45"/>
  </mergeCells>
  <conditionalFormatting sqref="F1:F1048576">
    <cfRule type="cellIs" dxfId="0" priority="1" operator="equal">
      <formula>"PROGRAMADO"</formula>
    </cfRule>
  </conditionalFormatting>
  <printOptions horizontalCentered="1"/>
  <pageMargins left="0.9055118110236221" right="0.70866141732283472" top="0.74803149606299213" bottom="0.19685039370078741" header="0.31496062992125984" footer="0.31496062992125984"/>
  <pageSetup scale="35" fitToHeight="0" orientation="landscape" r:id="rId1"/>
  <headerFooter>
    <oddFooter>&amp;C
Indicadores de resultados estratégicos y de gestión Página &amp;P de &amp;N</oddFooter>
  </headerFooter>
  <rowBreaks count="5" manualBreakCount="5">
    <brk id="31" max="18" man="1"/>
    <brk id="57" max="18" man="1"/>
    <brk id="83" max="18" man="1"/>
    <brk id="109" max="18" man="1"/>
    <brk id="133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Cuarto Trimestre</vt:lpstr>
      <vt:lpstr>'Cuarto Trimestre'!Área_de_impresión</vt:lpstr>
      <vt:lpstr>'Cuarto Trimestre'!Títulos_a_imprimir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agustin_ceballos</dc:creator>
  <cp:lastModifiedBy>RH-PC2</cp:lastModifiedBy>
  <cp:lastPrinted>2023-03-23T20:11:22Z</cp:lastPrinted>
  <dcterms:created xsi:type="dcterms:W3CDTF">2018-08-13T19:32:24Z</dcterms:created>
  <dcterms:modified xsi:type="dcterms:W3CDTF">2023-03-23T23:17:02Z</dcterms:modified>
</cp:coreProperties>
</file>