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"/>
    </mc:Choice>
  </mc:AlternateContent>
  <xr:revisionPtr revIDLastSave="0" documentId="8_{5802F9DE-DEA9-4AD5-B2E9-32DFB11985B7}" xr6:coauthVersionLast="47" xr6:coauthVersionMax="47" xr10:uidLastSave="{00000000-0000-0000-0000-000000000000}"/>
  <bookViews>
    <workbookView xWindow="-120" yWindow="-120" windowWidth="20730" windowHeight="11160" xr2:uid="{0C3D4972-EB90-4D05-9A14-E4F105D77B19}"/>
  </bookViews>
  <sheets>
    <sheet name="18 C.XOBJ GTO." sheetId="1" r:id="rId1"/>
  </sheets>
  <definedNames>
    <definedName name="_xlnm._FilterDatabase" localSheetId="0" hidden="1">'18 C.XOBJ GTO.'!$A$9:$I$83</definedName>
    <definedName name="_xlnm.Print_Titles" localSheetId="0">'18 C.XOBJ GTO.'!$1:$8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0" i="1" l="1"/>
  <c r="H80" i="1" s="1"/>
  <c r="E79" i="1"/>
  <c r="H79" i="1" s="1"/>
  <c r="E78" i="1"/>
  <c r="H78" i="1" s="1"/>
  <c r="E77" i="1"/>
  <c r="H77" i="1" s="1"/>
  <c r="E76" i="1"/>
  <c r="H76" i="1" s="1"/>
  <c r="E75" i="1"/>
  <c r="H75" i="1" s="1"/>
  <c r="F73" i="1"/>
  <c r="E74" i="1"/>
  <c r="H74" i="1" s="1"/>
  <c r="G73" i="1"/>
  <c r="D73" i="1"/>
  <c r="C73" i="1"/>
  <c r="E72" i="1"/>
  <c r="H72" i="1" s="1"/>
  <c r="E71" i="1"/>
  <c r="H71" i="1" s="1"/>
  <c r="H70" i="1"/>
  <c r="H69" i="1" s="1"/>
  <c r="E70" i="1"/>
  <c r="G69" i="1"/>
  <c r="F69" i="1"/>
  <c r="D69" i="1"/>
  <c r="C69" i="1"/>
  <c r="E68" i="1"/>
  <c r="H68" i="1" s="1"/>
  <c r="H67" i="1"/>
  <c r="E67" i="1"/>
  <c r="E66" i="1"/>
  <c r="H66" i="1" s="1"/>
  <c r="E65" i="1"/>
  <c r="H65" i="1" s="1"/>
  <c r="E64" i="1"/>
  <c r="H64" i="1" s="1"/>
  <c r="E63" i="1"/>
  <c r="H63" i="1" s="1"/>
  <c r="E62" i="1"/>
  <c r="H62" i="1" s="1"/>
  <c r="C61" i="1"/>
  <c r="G61" i="1"/>
  <c r="F61" i="1"/>
  <c r="D61" i="1"/>
  <c r="E60" i="1"/>
  <c r="H60" i="1" s="1"/>
  <c r="D57" i="1"/>
  <c r="G57" i="1"/>
  <c r="F57" i="1"/>
  <c r="E58" i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G47" i="1"/>
  <c r="E49" i="1"/>
  <c r="H49" i="1" s="1"/>
  <c r="F47" i="1"/>
  <c r="E48" i="1"/>
  <c r="D47" i="1"/>
  <c r="C47" i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G37" i="1"/>
  <c r="E39" i="1"/>
  <c r="H39" i="1" s="1"/>
  <c r="F37" i="1"/>
  <c r="E38" i="1"/>
  <c r="D37" i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G27" i="1"/>
  <c r="E29" i="1"/>
  <c r="H29" i="1" s="1"/>
  <c r="F27" i="1"/>
  <c r="E28" i="1"/>
  <c r="D27" i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G17" i="1"/>
  <c r="E19" i="1"/>
  <c r="H19" i="1" s="1"/>
  <c r="F17" i="1"/>
  <c r="E18" i="1"/>
  <c r="D17" i="1"/>
  <c r="E16" i="1"/>
  <c r="H16" i="1" s="1"/>
  <c r="E15" i="1"/>
  <c r="H15" i="1" s="1"/>
  <c r="E14" i="1"/>
  <c r="H14" i="1" s="1"/>
  <c r="E13" i="1"/>
  <c r="H13" i="1" s="1"/>
  <c r="E12" i="1"/>
  <c r="H12" i="1" s="1"/>
  <c r="G9" i="1"/>
  <c r="D9" i="1"/>
  <c r="F9" i="1"/>
  <c r="E10" i="1"/>
  <c r="G81" i="1" l="1"/>
  <c r="D81" i="1"/>
  <c r="F81" i="1"/>
  <c r="C9" i="1"/>
  <c r="C17" i="1"/>
  <c r="C27" i="1"/>
  <c r="C37" i="1"/>
  <c r="H73" i="1"/>
  <c r="E11" i="1"/>
  <c r="H11" i="1" s="1"/>
  <c r="H18" i="1"/>
  <c r="H17" i="1" s="1"/>
  <c r="E17" i="1"/>
  <c r="H28" i="1"/>
  <c r="H27" i="1" s="1"/>
  <c r="E27" i="1"/>
  <c r="H38" i="1"/>
  <c r="H37" i="1" s="1"/>
  <c r="E37" i="1"/>
  <c r="H48" i="1"/>
  <c r="H47" i="1" s="1"/>
  <c r="E47" i="1"/>
  <c r="H58" i="1"/>
  <c r="H61" i="1"/>
  <c r="H10" i="1"/>
  <c r="H9" i="1" s="1"/>
  <c r="E9" i="1"/>
  <c r="E69" i="1"/>
  <c r="E59" i="1"/>
  <c r="H59" i="1" s="1"/>
  <c r="E61" i="1"/>
  <c r="C57" i="1"/>
  <c r="E73" i="1"/>
  <c r="E57" i="1" l="1"/>
  <c r="H57" i="1"/>
  <c r="H81" i="1" s="1"/>
  <c r="E81" i="1"/>
  <c r="C81" i="1"/>
</calcChain>
</file>

<file path=xl/sharedStrings.xml><?xml version="1.0" encoding="utf-8"?>
<sst xmlns="http://schemas.openxmlformats.org/spreadsheetml/2006/main" count="94" uniqueCount="87">
  <si>
    <t>COMISIÓN DE AGUA POTABLE Y ALCANTARILLADO DEL MUNICIPIO DE ACAPULCO</t>
  </si>
  <si>
    <t xml:space="preserve">Estado Analítico del Ejercicio del Presupuesto de Egresos </t>
  </si>
  <si>
    <t>Clasificación por Objeto del Gasto (Capítulo y Concepto)</t>
  </si>
  <si>
    <t>( Cifras en Pesos )</t>
  </si>
  <si>
    <t>Concepto</t>
  </si>
  <si>
    <t>Egresos</t>
  </si>
  <si>
    <t>Subejercicio</t>
  </si>
  <si>
    <t xml:space="preserve"> Aprobado</t>
  </si>
  <si>
    <t>Ampliaciones
/(Reducciones)</t>
  </si>
  <si>
    <t>Modificado</t>
  </si>
  <si>
    <t>Devengado</t>
  </si>
  <si>
    <t>Pagado</t>
  </si>
  <si>
    <t>CONCENTRADORA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</si>
  <si>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</si>
  <si>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</si>
  <si>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</si>
  <si>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</si>
  <si>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</si>
  <si>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</si>
  <si>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</si>
  <si>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</si>
  <si>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</si>
  <si>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</si>
  <si>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</si>
  <si>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</si>
  <si>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</si>
  <si>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</si>
  <si>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</si>
  <si>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</si>
  <si>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</si>
  <si>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</si>
  <si>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</si>
  <si>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</si>
  <si>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</si>
  <si>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</si>
  <si>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</si>
  <si>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</si>
  <si>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</si>
  <si>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</si>
  <si>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</si>
  <si>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</si>
  <si>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</si>
  <si>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</si>
  <si>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</si>
  <si>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</si>
  <si>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</si>
  <si>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</si>
  <si>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</si>
  <si>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</si>
  <si>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</si>
  <si>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</si>
  <si>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</si>
  <si>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</si>
  <si>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</si>
  <si>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</si>
  <si>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Vehiculos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</si>
  <si>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</si>
  <si>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</si>
  <si>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</si>
  <si>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</si>
  <si>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</si>
  <si>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</si>
  <si>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</si>
  <si>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</si>
  <si>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</si>
  <si>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</si>
  <si>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</si>
  <si>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</si>
  <si>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</si>
  <si>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</si>
  <si>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</si>
  <si>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</si>
  <si>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</si>
  <si>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</si>
  <si>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</si>
  <si>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</si>
  <si>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</si>
  <si>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DEÚDA PÚBLICA</t>
  </si>
  <si>
    <t>Amortización de la Deuda Pública</t>
  </si>
  <si>
    <t>Intereses de la Deuda Publica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</si>
  <si>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</si>
  <si>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</si>
  <si>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</si>
  <si>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</si>
  <si>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</si>
  <si>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Egreso: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</si>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</sst>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 Narrow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9"/>
      <name val="Calibri"/>
      <family val="2"/>
      <scheme val="minor"/>
    </font>
    <font>
      <sz val="10"/>
      <name val="Arial Narrow"/>
      <family val="2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3" applyFont="1"/>
    <xf numFmtId="0" fontId="3" fillId="0" borderId="0" xfId="3" applyFont="1"/>
    <xf numFmtId="0" fontId="4" fillId="0" borderId="0" xfId="3" applyFont="1" applyAlignment="1">
      <alignment horizontal="center"/>
    </xf>
    <xf numFmtId="0" fontId="6" fillId="0" borderId="1" xfId="4" applyFont="1" applyBorder="1" applyAlignment="1">
      <alignment horizontal="center"/>
    </xf>
    <xf numFmtId="0" fontId="6" fillId="0" borderId="2" xfId="4" applyFont="1" applyBorder="1" applyAlignment="1">
      <alignment horizontal="center"/>
    </xf>
    <xf numFmtId="0" fontId="6" fillId="0" borderId="3" xfId="4" applyFont="1" applyBorder="1" applyAlignment="1">
      <alignment horizontal="center"/>
    </xf>
    <xf numFmtId="0" fontId="6" fillId="0" borderId="4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5" xfId="5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6" fillId="0" borderId="6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8" xfId="3" applyFont="1" applyBorder="1" applyAlignment="1">
      <alignment horizontal="center"/>
    </xf>
    <xf numFmtId="0" fontId="7" fillId="0" borderId="9" xfId="3" applyFont="1" applyBorder="1" applyAlignment="1">
      <alignment horizontal="center"/>
    </xf>
    <xf numFmtId="0" fontId="7" fillId="0" borderId="10" xfId="3" applyFont="1" applyBorder="1" applyAlignment="1">
      <alignment horizontal="center"/>
    </xf>
    <xf numFmtId="0" fontId="7" fillId="0" borderId="11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8" fillId="0" borderId="15" xfId="3" applyFont="1" applyBorder="1" applyAlignment="1">
      <alignment horizontal="justify"/>
    </xf>
    <xf numFmtId="4" fontId="8" fillId="0" borderId="16" xfId="3" applyNumberFormat="1" applyFont="1" applyBorder="1"/>
    <xf numFmtId="4" fontId="8" fillId="0" borderId="17" xfId="3" applyNumberFormat="1" applyFont="1" applyBorder="1"/>
    <xf numFmtId="0" fontId="2" fillId="0" borderId="0" xfId="3" applyFont="1" applyAlignment="1">
      <alignment horizontal="left"/>
    </xf>
    <xf numFmtId="0" fontId="9" fillId="0" borderId="18" xfId="3" applyFont="1" applyBorder="1" applyAlignment="1">
      <alignment horizontal="justify"/>
    </xf>
    <xf numFmtId="4" fontId="9" fillId="0" borderId="19" xfId="1" applyNumberFormat="1" applyFont="1" applyFill="1" applyBorder="1"/>
    <xf numFmtId="4" fontId="9" fillId="0" borderId="20" xfId="1" applyNumberFormat="1" applyFont="1" applyFill="1" applyBorder="1"/>
    <xf numFmtId="0" fontId="8" fillId="0" borderId="18" xfId="3" applyFont="1" applyBorder="1" applyAlignment="1">
      <alignment horizontal="justify"/>
    </xf>
    <xf numFmtId="4" fontId="8" fillId="0" borderId="19" xfId="7" applyNumberFormat="1" applyFont="1" applyFill="1" applyBorder="1"/>
    <xf numFmtId="4" fontId="8" fillId="0" borderId="20" xfId="7" applyNumberFormat="1" applyFont="1" applyFill="1" applyBorder="1"/>
    <xf numFmtId="0" fontId="9" fillId="0" borderId="18" xfId="3" applyFont="1" applyBorder="1" applyAlignment="1">
      <alignment horizontal="justify" vertical="center"/>
    </xf>
    <xf numFmtId="4" fontId="9" fillId="0" borderId="19" xfId="1" applyNumberFormat="1" applyFont="1" applyFill="1" applyBorder="1" applyAlignment="1">
      <alignment vertical="center"/>
    </xf>
    <xf numFmtId="4" fontId="9" fillId="0" borderId="20" xfId="1" applyNumberFormat="1" applyFont="1" applyFill="1" applyBorder="1" applyAlignment="1">
      <alignment vertical="center"/>
    </xf>
    <xf numFmtId="0" fontId="9" fillId="0" borderId="15" xfId="3" applyFont="1" applyBorder="1" applyAlignment="1">
      <alignment horizontal="justify"/>
    </xf>
    <xf numFmtId="0" fontId="8" fillId="0" borderId="18" xfId="3" applyFont="1" applyBorder="1" applyAlignment="1">
      <alignment horizontal="justify" vertical="center"/>
    </xf>
    <xf numFmtId="4" fontId="8" fillId="0" borderId="19" xfId="7" applyNumberFormat="1" applyFont="1" applyFill="1" applyBorder="1" applyAlignment="1">
      <alignment vertical="center"/>
    </xf>
    <xf numFmtId="4" fontId="8" fillId="0" borderId="20" xfId="7" applyNumberFormat="1" applyFont="1" applyFill="1" applyBorder="1" applyAlignment="1">
      <alignment vertical="center"/>
    </xf>
    <xf numFmtId="0" fontId="9" fillId="0" borderId="15" xfId="3" applyFont="1" applyBorder="1" applyAlignment="1">
      <alignment horizontal="justify" vertical="center"/>
    </xf>
    <xf numFmtId="4" fontId="9" fillId="0" borderId="20" xfId="7" applyNumberFormat="1" applyFont="1" applyFill="1" applyBorder="1"/>
    <xf numFmtId="4" fontId="9" fillId="0" borderId="19" xfId="7" applyNumberFormat="1" applyFont="1" applyFill="1" applyBorder="1"/>
    <xf numFmtId="4" fontId="10" fillId="0" borderId="19" xfId="7" applyNumberFormat="1" applyFont="1" applyFill="1" applyBorder="1"/>
    <xf numFmtId="4" fontId="10" fillId="0" borderId="20" xfId="7" applyNumberFormat="1" applyFont="1" applyFill="1" applyBorder="1"/>
    <xf numFmtId="0" fontId="9" fillId="0" borderId="21" xfId="3" applyFont="1" applyBorder="1" applyAlignment="1">
      <alignment horizontal="justify"/>
    </xf>
    <xf numFmtId="4" fontId="9" fillId="0" borderId="22" xfId="1" applyNumberFormat="1" applyFont="1" applyFill="1" applyBorder="1"/>
    <xf numFmtId="0" fontId="11" fillId="0" borderId="13" xfId="3" applyFont="1" applyBorder="1" applyAlignment="1">
      <alignment vertical="center"/>
    </xf>
    <xf numFmtId="44" fontId="11" fillId="0" borderId="13" xfId="2" applyFont="1" applyFill="1" applyBorder="1" applyAlignment="1">
      <alignment vertical="center"/>
    </xf>
    <xf numFmtId="0" fontId="12" fillId="0" borderId="0" xfId="3" applyFont="1" applyAlignment="1">
      <alignment vertical="center"/>
    </xf>
    <xf numFmtId="0" fontId="13" fillId="0" borderId="0" xfId="4" applyFont="1" applyAlignment="1">
      <alignment horizontal="center"/>
    </xf>
    <xf numFmtId="43" fontId="13" fillId="0" borderId="0" xfId="1" applyFont="1" applyFill="1" applyAlignment="1">
      <alignment horizontal="center"/>
    </xf>
    <xf numFmtId="0" fontId="5" fillId="0" borderId="0" xfId="4"/>
    <xf numFmtId="0" fontId="11" fillId="0" borderId="0" xfId="3" applyFont="1" applyAlignment="1">
      <alignment vertical="center" wrapText="1"/>
    </xf>
    <xf numFmtId="43" fontId="11" fillId="0" borderId="0" xfId="3" applyNumberFormat="1" applyFont="1" applyAlignment="1">
      <alignment vertical="center" wrapText="1"/>
    </xf>
    <xf numFmtId="0" fontId="11" fillId="0" borderId="0" xfId="3" applyFont="1" applyAlignment="1">
      <alignment horizontal="left" vertical="center" wrapText="1"/>
    </xf>
    <xf numFmtId="43" fontId="11" fillId="0" borderId="0" xfId="3" applyNumberFormat="1" applyFont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43" fontId="5" fillId="0" borderId="0" xfId="3" applyNumberFormat="1" applyFont="1" applyAlignment="1">
      <alignment horizontal="left" vertical="center" wrapText="1"/>
    </xf>
    <xf numFmtId="44" fontId="5" fillId="0" borderId="0" xfId="3" applyNumberFormat="1" applyFont="1" applyAlignment="1">
      <alignment horizontal="left" vertical="center" wrapText="1"/>
    </xf>
    <xf numFmtId="43" fontId="14" fillId="0" borderId="0" xfId="3" applyNumberFormat="1" applyFont="1"/>
    <xf numFmtId="0" fontId="2" fillId="0" borderId="0" xfId="3" applyFont="1" applyAlignment="1">
      <alignment horizontal="right"/>
    </xf>
    <xf numFmtId="43" fontId="2" fillId="0" borderId="0" xfId="3" applyNumberFormat="1" applyFont="1"/>
  </cellXfs>
  <cellStyles count="8">
    <cellStyle name="Millares" xfId="1" builtinId="3"/>
    <cellStyle name="Millares 2 2" xfId="7" xr:uid="{207CE8C7-8699-422C-A6D4-43B3E64D77E3}"/>
    <cellStyle name="Moneda" xfId="2" builtinId="4"/>
    <cellStyle name="Normal" xfId="0" builtinId="0"/>
    <cellStyle name="Normal 15" xfId="5" xr:uid="{9CED281C-E7B9-433F-8112-6E3999D86DB8}"/>
    <cellStyle name="Normal 2 2" xfId="6" xr:uid="{5572EF68-E9D2-4E08-9A5F-8A178C8000D1}"/>
    <cellStyle name="Normal 6 4" xfId="3" xr:uid="{05ADA77A-AFBD-41AA-860C-3E9610FD32B5}"/>
    <cellStyle name="Normal_Formatos aspecto Financiero 2 2" xfId="4" xr:uid="{40D809A8-9B62-4776-8396-3844391D5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1038224</xdr:colOff>
      <xdr:row>86</xdr:row>
      <xdr:rowOff>123825</xdr:rowOff>
    </xdr:from>
    <xdr:to>
      <xdr:col>1</xdr:col>
      <xdr:colOff>3352799</xdr:colOff>
      <xdr:row>95</xdr:row>
      <xdr:rowOff>152399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35012FF9-5F3A-463D-94AA-5534E68FB3E8}"/>
            </a:ext>
          </a:extLst>
        </xdr:cNvPr>
        <xdr:cNvSpPr txBox="1">
          <a:spLocks noChangeArrowheads="1"/>
        </xdr:cNvSpPr>
      </xdr:nvSpPr>
      <xdr:spPr bwMode="auto">
        <a:xfrm>
          <a:off x="1038224" y="16983075"/>
          <a:ext cx="2314575" cy="1743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Humberto Marin Piza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Enc.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847725</xdr:colOff>
      <xdr:row>85</xdr:row>
      <xdr:rowOff>123824</xdr:rowOff>
    </xdr:from>
    <xdr:to>
      <xdr:col>7</xdr:col>
      <xdr:colOff>9525</xdr:colOff>
      <xdr:row>92</xdr:row>
      <xdr:rowOff>190499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412BE0D4-9C64-44CE-937F-A1CBFA598C7B}"/>
            </a:ext>
          </a:extLst>
        </xdr:cNvPr>
        <xdr:cNvSpPr txBox="1">
          <a:spLocks noChangeArrowheads="1"/>
        </xdr:cNvSpPr>
      </xdr:nvSpPr>
      <xdr:spPr bwMode="auto">
        <a:xfrm>
          <a:off x="6543675" y="16792574"/>
          <a:ext cx="250507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L.C. Alejandro Nava Medina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 Enc. de la Dirección de Finanzas y Administración  </a:t>
          </a:r>
          <a:endParaRPr lang="es-MX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4</xdr:col>
      <xdr:colOff>542925</xdr:colOff>
      <xdr:row>100</xdr:row>
      <xdr:rowOff>9525</xdr:rowOff>
    </xdr:from>
    <xdr:to>
      <xdr:col>7</xdr:col>
      <xdr:colOff>390525</xdr:colOff>
      <xdr:row>105</xdr:row>
      <xdr:rowOff>123825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A3D41DD9-D8A9-4BD3-970A-DD3EB2CE5920}"/>
            </a:ext>
          </a:extLst>
        </xdr:cNvPr>
        <xdr:cNvSpPr txBox="1">
          <a:spLocks noChangeArrowheads="1"/>
        </xdr:cNvSpPr>
      </xdr:nvSpPr>
      <xdr:spPr bwMode="auto">
        <a:xfrm>
          <a:off x="6238875" y="19535775"/>
          <a:ext cx="31908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ES_tradnl" sz="1100" b="1" i="0" baseline="0">
              <a:effectLst/>
              <a:latin typeface="+mn-lt"/>
              <a:ea typeface="+mn-ea"/>
              <a:cs typeface="+mn-cs"/>
            </a:rPr>
            <a:t>C.P. Inés Organiz Navarrete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Enc. de la Contraloría General</a:t>
          </a:r>
          <a:endParaRPr lang="es-MX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742950</xdr:colOff>
      <xdr:row>100</xdr:row>
      <xdr:rowOff>9525</xdr:rowOff>
    </xdr:from>
    <xdr:to>
      <xdr:col>2</xdr:col>
      <xdr:colOff>0</xdr:colOff>
      <xdr:row>107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68FED2B0-2E2D-4146-9DB3-FA493844191D}"/>
            </a:ext>
          </a:extLst>
        </xdr:cNvPr>
        <xdr:cNvSpPr txBox="1">
          <a:spLocks noChangeArrowheads="1"/>
        </xdr:cNvSpPr>
      </xdr:nvSpPr>
      <xdr:spPr bwMode="auto">
        <a:xfrm>
          <a:off x="742950" y="19535775"/>
          <a:ext cx="27146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Aprobado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 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Antonio Lorenzo Rojas Marcial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General</a:t>
          </a: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F8D14-859F-48F4-80F3-9505786F9596}">
  <sheetPr>
    <tabColor rgb="FF00B0F0"/>
    <pageSetUpPr fitToPage="1"/>
  </sheetPr>
  <dimension ref="A1:H113"/>
  <sheetViews>
    <sheetView tabSelected="1" topLeftCell="B1" zoomScaleNormal="100" workbookViewId="0">
      <selection activeCell="F74" sqref="F74:G80"/>
    </sheetView>
  </sheetViews>
  <sheetFormatPr baseColWidth="10" defaultRowHeight="15" x14ac:dyDescent="0.25"/>
  <cols>
    <col min="1" max="1" width="0" style="1" hidden="1" customWidth="1"/>
    <col min="2" max="2" width="51.85546875" style="1" customWidth="1"/>
    <col min="3" max="3" width="17.5703125" style="1" bestFit="1" customWidth="1"/>
    <col min="4" max="4" width="16" style="1" customWidth="1"/>
    <col min="5" max="5" width="17.5703125" style="1" bestFit="1" customWidth="1"/>
    <col min="6" max="6" width="16.28515625" style="1" customWidth="1"/>
    <col min="7" max="7" width="16.28515625" style="1" bestFit="1" customWidth="1"/>
    <col min="8" max="8" width="17.5703125" style="1" bestFit="1" customWidth="1"/>
    <col min="9" max="47" width="11.42578125" style="1"/>
    <col min="48" max="48" width="54.5703125" style="1" customWidth="1"/>
    <col min="49" max="49" width="20.140625" style="1" customWidth="1"/>
    <col min="50" max="50" width="22.5703125" style="1" customWidth="1"/>
    <col min="51" max="51" width="15.7109375" style="1" customWidth="1"/>
    <col min="52" max="52" width="15.42578125" style="1" customWidth="1"/>
    <col min="53" max="53" width="15.7109375" style="1" customWidth="1"/>
    <col min="54" max="54" width="16.85546875" style="1" customWidth="1"/>
    <col min="55" max="303" width="11.42578125" style="1"/>
    <col min="304" max="304" width="54.5703125" style="1" customWidth="1"/>
    <col min="305" max="305" width="20.140625" style="1" customWidth="1"/>
    <col min="306" max="306" width="22.5703125" style="1" customWidth="1"/>
    <col min="307" max="307" width="15.7109375" style="1" customWidth="1"/>
    <col min="308" max="308" width="15.42578125" style="1" customWidth="1"/>
    <col min="309" max="309" width="15.7109375" style="1" customWidth="1"/>
    <col min="310" max="310" width="16.85546875" style="1" customWidth="1"/>
    <col min="311" max="559" width="11.42578125" style="1"/>
    <col min="560" max="560" width="54.5703125" style="1" customWidth="1"/>
    <col min="561" max="561" width="20.140625" style="1" customWidth="1"/>
    <col min="562" max="562" width="22.5703125" style="1" customWidth="1"/>
    <col min="563" max="563" width="15.7109375" style="1" customWidth="1"/>
    <col min="564" max="564" width="15.42578125" style="1" customWidth="1"/>
    <col min="565" max="565" width="15.7109375" style="1" customWidth="1"/>
    <col min="566" max="566" width="16.85546875" style="1" customWidth="1"/>
    <col min="567" max="815" width="11.42578125" style="1"/>
    <col min="816" max="816" width="54.5703125" style="1" customWidth="1"/>
    <col min="817" max="817" width="20.140625" style="1" customWidth="1"/>
    <col min="818" max="818" width="22.5703125" style="1" customWidth="1"/>
    <col min="819" max="819" width="15.7109375" style="1" customWidth="1"/>
    <col min="820" max="820" width="15.42578125" style="1" customWidth="1"/>
    <col min="821" max="821" width="15.7109375" style="1" customWidth="1"/>
    <col min="822" max="822" width="16.85546875" style="1" customWidth="1"/>
    <col min="823" max="1071" width="11.42578125" style="1"/>
    <col min="1072" max="1072" width="54.5703125" style="1" customWidth="1"/>
    <col min="1073" max="1073" width="20.140625" style="1" customWidth="1"/>
    <col min="1074" max="1074" width="22.5703125" style="1" customWidth="1"/>
    <col min="1075" max="1075" width="15.7109375" style="1" customWidth="1"/>
    <col min="1076" max="1076" width="15.42578125" style="1" customWidth="1"/>
    <col min="1077" max="1077" width="15.7109375" style="1" customWidth="1"/>
    <col min="1078" max="1078" width="16.85546875" style="1" customWidth="1"/>
    <col min="1079" max="1327" width="11.42578125" style="1"/>
    <col min="1328" max="1328" width="54.5703125" style="1" customWidth="1"/>
    <col min="1329" max="1329" width="20.140625" style="1" customWidth="1"/>
    <col min="1330" max="1330" width="22.5703125" style="1" customWidth="1"/>
    <col min="1331" max="1331" width="15.7109375" style="1" customWidth="1"/>
    <col min="1332" max="1332" width="15.42578125" style="1" customWidth="1"/>
    <col min="1333" max="1333" width="15.7109375" style="1" customWidth="1"/>
    <col min="1334" max="1334" width="16.85546875" style="1" customWidth="1"/>
    <col min="1335" max="1583" width="11.42578125" style="1"/>
    <col min="1584" max="1584" width="54.5703125" style="1" customWidth="1"/>
    <col min="1585" max="1585" width="20.140625" style="1" customWidth="1"/>
    <col min="1586" max="1586" width="22.5703125" style="1" customWidth="1"/>
    <col min="1587" max="1587" width="15.7109375" style="1" customWidth="1"/>
    <col min="1588" max="1588" width="15.42578125" style="1" customWidth="1"/>
    <col min="1589" max="1589" width="15.7109375" style="1" customWidth="1"/>
    <col min="1590" max="1590" width="16.85546875" style="1" customWidth="1"/>
    <col min="1591" max="1839" width="11.42578125" style="1"/>
    <col min="1840" max="1840" width="54.5703125" style="1" customWidth="1"/>
    <col min="1841" max="1841" width="20.140625" style="1" customWidth="1"/>
    <col min="1842" max="1842" width="22.5703125" style="1" customWidth="1"/>
    <col min="1843" max="1843" width="15.7109375" style="1" customWidth="1"/>
    <col min="1844" max="1844" width="15.42578125" style="1" customWidth="1"/>
    <col min="1845" max="1845" width="15.7109375" style="1" customWidth="1"/>
    <col min="1846" max="1846" width="16.85546875" style="1" customWidth="1"/>
    <col min="1847" max="2095" width="11.42578125" style="1"/>
    <col min="2096" max="2096" width="54.5703125" style="1" customWidth="1"/>
    <col min="2097" max="2097" width="20.140625" style="1" customWidth="1"/>
    <col min="2098" max="2098" width="22.5703125" style="1" customWidth="1"/>
    <col min="2099" max="2099" width="15.7109375" style="1" customWidth="1"/>
    <col min="2100" max="2100" width="15.42578125" style="1" customWidth="1"/>
    <col min="2101" max="2101" width="15.7109375" style="1" customWidth="1"/>
    <col min="2102" max="2102" width="16.85546875" style="1" customWidth="1"/>
    <col min="2103" max="2351" width="11.42578125" style="1"/>
    <col min="2352" max="2352" width="54.5703125" style="1" customWidth="1"/>
    <col min="2353" max="2353" width="20.140625" style="1" customWidth="1"/>
    <col min="2354" max="2354" width="22.5703125" style="1" customWidth="1"/>
    <col min="2355" max="2355" width="15.7109375" style="1" customWidth="1"/>
    <col min="2356" max="2356" width="15.42578125" style="1" customWidth="1"/>
    <col min="2357" max="2357" width="15.7109375" style="1" customWidth="1"/>
    <col min="2358" max="2358" width="16.85546875" style="1" customWidth="1"/>
    <col min="2359" max="2607" width="11.42578125" style="1"/>
    <col min="2608" max="2608" width="54.5703125" style="1" customWidth="1"/>
    <col min="2609" max="2609" width="20.140625" style="1" customWidth="1"/>
    <col min="2610" max="2610" width="22.5703125" style="1" customWidth="1"/>
    <col min="2611" max="2611" width="15.7109375" style="1" customWidth="1"/>
    <col min="2612" max="2612" width="15.42578125" style="1" customWidth="1"/>
    <col min="2613" max="2613" width="15.7109375" style="1" customWidth="1"/>
    <col min="2614" max="2614" width="16.85546875" style="1" customWidth="1"/>
    <col min="2615" max="2863" width="11.42578125" style="1"/>
    <col min="2864" max="2864" width="54.5703125" style="1" customWidth="1"/>
    <col min="2865" max="2865" width="20.140625" style="1" customWidth="1"/>
    <col min="2866" max="2866" width="22.5703125" style="1" customWidth="1"/>
    <col min="2867" max="2867" width="15.7109375" style="1" customWidth="1"/>
    <col min="2868" max="2868" width="15.42578125" style="1" customWidth="1"/>
    <col min="2869" max="2869" width="15.7109375" style="1" customWidth="1"/>
    <col min="2870" max="2870" width="16.85546875" style="1" customWidth="1"/>
    <col min="2871" max="3119" width="11.42578125" style="1"/>
    <col min="3120" max="3120" width="54.5703125" style="1" customWidth="1"/>
    <col min="3121" max="3121" width="20.140625" style="1" customWidth="1"/>
    <col min="3122" max="3122" width="22.5703125" style="1" customWidth="1"/>
    <col min="3123" max="3123" width="15.7109375" style="1" customWidth="1"/>
    <col min="3124" max="3124" width="15.42578125" style="1" customWidth="1"/>
    <col min="3125" max="3125" width="15.7109375" style="1" customWidth="1"/>
    <col min="3126" max="3126" width="16.85546875" style="1" customWidth="1"/>
    <col min="3127" max="3375" width="11.42578125" style="1"/>
    <col min="3376" max="3376" width="54.5703125" style="1" customWidth="1"/>
    <col min="3377" max="3377" width="20.140625" style="1" customWidth="1"/>
    <col min="3378" max="3378" width="22.5703125" style="1" customWidth="1"/>
    <col min="3379" max="3379" width="15.7109375" style="1" customWidth="1"/>
    <col min="3380" max="3380" width="15.42578125" style="1" customWidth="1"/>
    <col min="3381" max="3381" width="15.7109375" style="1" customWidth="1"/>
    <col min="3382" max="3382" width="16.85546875" style="1" customWidth="1"/>
    <col min="3383" max="3631" width="11.42578125" style="1"/>
    <col min="3632" max="3632" width="54.5703125" style="1" customWidth="1"/>
    <col min="3633" max="3633" width="20.140625" style="1" customWidth="1"/>
    <col min="3634" max="3634" width="22.5703125" style="1" customWidth="1"/>
    <col min="3635" max="3635" width="15.7109375" style="1" customWidth="1"/>
    <col min="3636" max="3636" width="15.42578125" style="1" customWidth="1"/>
    <col min="3637" max="3637" width="15.7109375" style="1" customWidth="1"/>
    <col min="3638" max="3638" width="16.85546875" style="1" customWidth="1"/>
    <col min="3639" max="3887" width="11.42578125" style="1"/>
    <col min="3888" max="3888" width="54.5703125" style="1" customWidth="1"/>
    <col min="3889" max="3889" width="20.140625" style="1" customWidth="1"/>
    <col min="3890" max="3890" width="22.5703125" style="1" customWidth="1"/>
    <col min="3891" max="3891" width="15.7109375" style="1" customWidth="1"/>
    <col min="3892" max="3892" width="15.42578125" style="1" customWidth="1"/>
    <col min="3893" max="3893" width="15.7109375" style="1" customWidth="1"/>
    <col min="3894" max="3894" width="16.85546875" style="1" customWidth="1"/>
    <col min="3895" max="4143" width="11.42578125" style="1"/>
    <col min="4144" max="4144" width="54.5703125" style="1" customWidth="1"/>
    <col min="4145" max="4145" width="20.140625" style="1" customWidth="1"/>
    <col min="4146" max="4146" width="22.5703125" style="1" customWidth="1"/>
    <col min="4147" max="4147" width="15.7109375" style="1" customWidth="1"/>
    <col min="4148" max="4148" width="15.42578125" style="1" customWidth="1"/>
    <col min="4149" max="4149" width="15.7109375" style="1" customWidth="1"/>
    <col min="4150" max="4150" width="16.85546875" style="1" customWidth="1"/>
    <col min="4151" max="4399" width="11.42578125" style="1"/>
    <col min="4400" max="4400" width="54.5703125" style="1" customWidth="1"/>
    <col min="4401" max="4401" width="20.140625" style="1" customWidth="1"/>
    <col min="4402" max="4402" width="22.5703125" style="1" customWidth="1"/>
    <col min="4403" max="4403" width="15.7109375" style="1" customWidth="1"/>
    <col min="4404" max="4404" width="15.42578125" style="1" customWidth="1"/>
    <col min="4405" max="4405" width="15.7109375" style="1" customWidth="1"/>
    <col min="4406" max="4406" width="16.85546875" style="1" customWidth="1"/>
    <col min="4407" max="4655" width="11.42578125" style="1"/>
    <col min="4656" max="4656" width="54.5703125" style="1" customWidth="1"/>
    <col min="4657" max="4657" width="20.140625" style="1" customWidth="1"/>
    <col min="4658" max="4658" width="22.5703125" style="1" customWidth="1"/>
    <col min="4659" max="4659" width="15.7109375" style="1" customWidth="1"/>
    <col min="4660" max="4660" width="15.42578125" style="1" customWidth="1"/>
    <col min="4661" max="4661" width="15.7109375" style="1" customWidth="1"/>
    <col min="4662" max="4662" width="16.85546875" style="1" customWidth="1"/>
    <col min="4663" max="4911" width="11.42578125" style="1"/>
    <col min="4912" max="4912" width="54.5703125" style="1" customWidth="1"/>
    <col min="4913" max="4913" width="20.140625" style="1" customWidth="1"/>
    <col min="4914" max="4914" width="22.5703125" style="1" customWidth="1"/>
    <col min="4915" max="4915" width="15.7109375" style="1" customWidth="1"/>
    <col min="4916" max="4916" width="15.42578125" style="1" customWidth="1"/>
    <col min="4917" max="4917" width="15.7109375" style="1" customWidth="1"/>
    <col min="4918" max="4918" width="16.85546875" style="1" customWidth="1"/>
    <col min="4919" max="5167" width="11.42578125" style="1"/>
    <col min="5168" max="5168" width="54.5703125" style="1" customWidth="1"/>
    <col min="5169" max="5169" width="20.140625" style="1" customWidth="1"/>
    <col min="5170" max="5170" width="22.5703125" style="1" customWidth="1"/>
    <col min="5171" max="5171" width="15.7109375" style="1" customWidth="1"/>
    <col min="5172" max="5172" width="15.42578125" style="1" customWidth="1"/>
    <col min="5173" max="5173" width="15.7109375" style="1" customWidth="1"/>
    <col min="5174" max="5174" width="16.85546875" style="1" customWidth="1"/>
    <col min="5175" max="5423" width="11.42578125" style="1"/>
    <col min="5424" max="5424" width="54.5703125" style="1" customWidth="1"/>
    <col min="5425" max="5425" width="20.140625" style="1" customWidth="1"/>
    <col min="5426" max="5426" width="22.5703125" style="1" customWidth="1"/>
    <col min="5427" max="5427" width="15.7109375" style="1" customWidth="1"/>
    <col min="5428" max="5428" width="15.42578125" style="1" customWidth="1"/>
    <col min="5429" max="5429" width="15.7109375" style="1" customWidth="1"/>
    <col min="5430" max="5430" width="16.85546875" style="1" customWidth="1"/>
    <col min="5431" max="5679" width="11.42578125" style="1"/>
    <col min="5680" max="5680" width="54.5703125" style="1" customWidth="1"/>
    <col min="5681" max="5681" width="20.140625" style="1" customWidth="1"/>
    <col min="5682" max="5682" width="22.5703125" style="1" customWidth="1"/>
    <col min="5683" max="5683" width="15.7109375" style="1" customWidth="1"/>
    <col min="5684" max="5684" width="15.42578125" style="1" customWidth="1"/>
    <col min="5685" max="5685" width="15.7109375" style="1" customWidth="1"/>
    <col min="5686" max="5686" width="16.85546875" style="1" customWidth="1"/>
    <col min="5687" max="5935" width="11.42578125" style="1"/>
    <col min="5936" max="5936" width="54.5703125" style="1" customWidth="1"/>
    <col min="5937" max="5937" width="20.140625" style="1" customWidth="1"/>
    <col min="5938" max="5938" width="22.5703125" style="1" customWidth="1"/>
    <col min="5939" max="5939" width="15.7109375" style="1" customWidth="1"/>
    <col min="5940" max="5940" width="15.42578125" style="1" customWidth="1"/>
    <col min="5941" max="5941" width="15.7109375" style="1" customWidth="1"/>
    <col min="5942" max="5942" width="16.85546875" style="1" customWidth="1"/>
    <col min="5943" max="6191" width="11.42578125" style="1"/>
    <col min="6192" max="6192" width="54.5703125" style="1" customWidth="1"/>
    <col min="6193" max="6193" width="20.140625" style="1" customWidth="1"/>
    <col min="6194" max="6194" width="22.5703125" style="1" customWidth="1"/>
    <col min="6195" max="6195" width="15.7109375" style="1" customWidth="1"/>
    <col min="6196" max="6196" width="15.42578125" style="1" customWidth="1"/>
    <col min="6197" max="6197" width="15.7109375" style="1" customWidth="1"/>
    <col min="6198" max="6198" width="16.85546875" style="1" customWidth="1"/>
    <col min="6199" max="6447" width="11.42578125" style="1"/>
    <col min="6448" max="6448" width="54.5703125" style="1" customWidth="1"/>
    <col min="6449" max="6449" width="20.140625" style="1" customWidth="1"/>
    <col min="6450" max="6450" width="22.5703125" style="1" customWidth="1"/>
    <col min="6451" max="6451" width="15.7109375" style="1" customWidth="1"/>
    <col min="6452" max="6452" width="15.42578125" style="1" customWidth="1"/>
    <col min="6453" max="6453" width="15.7109375" style="1" customWidth="1"/>
    <col min="6454" max="6454" width="16.85546875" style="1" customWidth="1"/>
    <col min="6455" max="6703" width="11.42578125" style="1"/>
    <col min="6704" max="6704" width="54.5703125" style="1" customWidth="1"/>
    <col min="6705" max="6705" width="20.140625" style="1" customWidth="1"/>
    <col min="6706" max="6706" width="22.5703125" style="1" customWidth="1"/>
    <col min="6707" max="6707" width="15.7109375" style="1" customWidth="1"/>
    <col min="6708" max="6708" width="15.42578125" style="1" customWidth="1"/>
    <col min="6709" max="6709" width="15.7109375" style="1" customWidth="1"/>
    <col min="6710" max="6710" width="16.85546875" style="1" customWidth="1"/>
    <col min="6711" max="6959" width="11.42578125" style="1"/>
    <col min="6960" max="6960" width="54.5703125" style="1" customWidth="1"/>
    <col min="6961" max="6961" width="20.140625" style="1" customWidth="1"/>
    <col min="6962" max="6962" width="22.5703125" style="1" customWidth="1"/>
    <col min="6963" max="6963" width="15.7109375" style="1" customWidth="1"/>
    <col min="6964" max="6964" width="15.42578125" style="1" customWidth="1"/>
    <col min="6965" max="6965" width="15.7109375" style="1" customWidth="1"/>
    <col min="6966" max="6966" width="16.85546875" style="1" customWidth="1"/>
    <col min="6967" max="7215" width="11.42578125" style="1"/>
    <col min="7216" max="7216" width="54.5703125" style="1" customWidth="1"/>
    <col min="7217" max="7217" width="20.140625" style="1" customWidth="1"/>
    <col min="7218" max="7218" width="22.5703125" style="1" customWidth="1"/>
    <col min="7219" max="7219" width="15.7109375" style="1" customWidth="1"/>
    <col min="7220" max="7220" width="15.42578125" style="1" customWidth="1"/>
    <col min="7221" max="7221" width="15.7109375" style="1" customWidth="1"/>
    <col min="7222" max="7222" width="16.85546875" style="1" customWidth="1"/>
    <col min="7223" max="7471" width="11.42578125" style="1"/>
    <col min="7472" max="7472" width="54.5703125" style="1" customWidth="1"/>
    <col min="7473" max="7473" width="20.140625" style="1" customWidth="1"/>
    <col min="7474" max="7474" width="22.5703125" style="1" customWidth="1"/>
    <col min="7475" max="7475" width="15.7109375" style="1" customWidth="1"/>
    <col min="7476" max="7476" width="15.42578125" style="1" customWidth="1"/>
    <col min="7477" max="7477" width="15.7109375" style="1" customWidth="1"/>
    <col min="7478" max="7478" width="16.85546875" style="1" customWidth="1"/>
    <col min="7479" max="7727" width="11.42578125" style="1"/>
    <col min="7728" max="7728" width="54.5703125" style="1" customWidth="1"/>
    <col min="7729" max="7729" width="20.140625" style="1" customWidth="1"/>
    <col min="7730" max="7730" width="22.5703125" style="1" customWidth="1"/>
    <col min="7731" max="7731" width="15.7109375" style="1" customWidth="1"/>
    <col min="7732" max="7732" width="15.42578125" style="1" customWidth="1"/>
    <col min="7733" max="7733" width="15.7109375" style="1" customWidth="1"/>
    <col min="7734" max="7734" width="16.85546875" style="1" customWidth="1"/>
    <col min="7735" max="7983" width="11.42578125" style="1"/>
    <col min="7984" max="7984" width="54.5703125" style="1" customWidth="1"/>
    <col min="7985" max="7985" width="20.140625" style="1" customWidth="1"/>
    <col min="7986" max="7986" width="22.5703125" style="1" customWidth="1"/>
    <col min="7987" max="7987" width="15.7109375" style="1" customWidth="1"/>
    <col min="7988" max="7988" width="15.42578125" style="1" customWidth="1"/>
    <col min="7989" max="7989" width="15.7109375" style="1" customWidth="1"/>
    <col min="7990" max="7990" width="16.85546875" style="1" customWidth="1"/>
    <col min="7991" max="8239" width="11.42578125" style="1"/>
    <col min="8240" max="8240" width="54.5703125" style="1" customWidth="1"/>
    <col min="8241" max="8241" width="20.140625" style="1" customWidth="1"/>
    <col min="8242" max="8242" width="22.5703125" style="1" customWidth="1"/>
    <col min="8243" max="8243" width="15.7109375" style="1" customWidth="1"/>
    <col min="8244" max="8244" width="15.42578125" style="1" customWidth="1"/>
    <col min="8245" max="8245" width="15.7109375" style="1" customWidth="1"/>
    <col min="8246" max="8246" width="16.85546875" style="1" customWidth="1"/>
    <col min="8247" max="8495" width="11.42578125" style="1"/>
    <col min="8496" max="8496" width="54.5703125" style="1" customWidth="1"/>
    <col min="8497" max="8497" width="20.140625" style="1" customWidth="1"/>
    <col min="8498" max="8498" width="22.5703125" style="1" customWidth="1"/>
    <col min="8499" max="8499" width="15.7109375" style="1" customWidth="1"/>
    <col min="8500" max="8500" width="15.42578125" style="1" customWidth="1"/>
    <col min="8501" max="8501" width="15.7109375" style="1" customWidth="1"/>
    <col min="8502" max="8502" width="16.85546875" style="1" customWidth="1"/>
    <col min="8503" max="8751" width="11.42578125" style="1"/>
    <col min="8752" max="8752" width="54.5703125" style="1" customWidth="1"/>
    <col min="8753" max="8753" width="20.140625" style="1" customWidth="1"/>
    <col min="8754" max="8754" width="22.5703125" style="1" customWidth="1"/>
    <col min="8755" max="8755" width="15.7109375" style="1" customWidth="1"/>
    <col min="8756" max="8756" width="15.42578125" style="1" customWidth="1"/>
    <col min="8757" max="8757" width="15.7109375" style="1" customWidth="1"/>
    <col min="8758" max="8758" width="16.85546875" style="1" customWidth="1"/>
    <col min="8759" max="9007" width="11.42578125" style="1"/>
    <col min="9008" max="9008" width="54.5703125" style="1" customWidth="1"/>
    <col min="9009" max="9009" width="20.140625" style="1" customWidth="1"/>
    <col min="9010" max="9010" width="22.5703125" style="1" customWidth="1"/>
    <col min="9011" max="9011" width="15.7109375" style="1" customWidth="1"/>
    <col min="9012" max="9012" width="15.42578125" style="1" customWidth="1"/>
    <col min="9013" max="9013" width="15.7109375" style="1" customWidth="1"/>
    <col min="9014" max="9014" width="16.85546875" style="1" customWidth="1"/>
    <col min="9015" max="9263" width="11.42578125" style="1"/>
    <col min="9264" max="9264" width="54.5703125" style="1" customWidth="1"/>
    <col min="9265" max="9265" width="20.140625" style="1" customWidth="1"/>
    <col min="9266" max="9266" width="22.5703125" style="1" customWidth="1"/>
    <col min="9267" max="9267" width="15.7109375" style="1" customWidth="1"/>
    <col min="9268" max="9268" width="15.42578125" style="1" customWidth="1"/>
    <col min="9269" max="9269" width="15.7109375" style="1" customWidth="1"/>
    <col min="9270" max="9270" width="16.85546875" style="1" customWidth="1"/>
    <col min="9271" max="9519" width="11.42578125" style="1"/>
    <col min="9520" max="9520" width="54.5703125" style="1" customWidth="1"/>
    <col min="9521" max="9521" width="20.140625" style="1" customWidth="1"/>
    <col min="9522" max="9522" width="22.5703125" style="1" customWidth="1"/>
    <col min="9523" max="9523" width="15.7109375" style="1" customWidth="1"/>
    <col min="9524" max="9524" width="15.42578125" style="1" customWidth="1"/>
    <col min="9525" max="9525" width="15.7109375" style="1" customWidth="1"/>
    <col min="9526" max="9526" width="16.85546875" style="1" customWidth="1"/>
    <col min="9527" max="9775" width="11.42578125" style="1"/>
    <col min="9776" max="9776" width="54.5703125" style="1" customWidth="1"/>
    <col min="9777" max="9777" width="20.140625" style="1" customWidth="1"/>
    <col min="9778" max="9778" width="22.5703125" style="1" customWidth="1"/>
    <col min="9779" max="9779" width="15.7109375" style="1" customWidth="1"/>
    <col min="9780" max="9780" width="15.42578125" style="1" customWidth="1"/>
    <col min="9781" max="9781" width="15.7109375" style="1" customWidth="1"/>
    <col min="9782" max="9782" width="16.85546875" style="1" customWidth="1"/>
    <col min="9783" max="10031" width="11.42578125" style="1"/>
    <col min="10032" max="10032" width="54.5703125" style="1" customWidth="1"/>
    <col min="10033" max="10033" width="20.140625" style="1" customWidth="1"/>
    <col min="10034" max="10034" width="22.5703125" style="1" customWidth="1"/>
    <col min="10035" max="10035" width="15.7109375" style="1" customWidth="1"/>
    <col min="10036" max="10036" width="15.42578125" style="1" customWidth="1"/>
    <col min="10037" max="10037" width="15.7109375" style="1" customWidth="1"/>
    <col min="10038" max="10038" width="16.85546875" style="1" customWidth="1"/>
    <col min="10039" max="10287" width="11.42578125" style="1"/>
    <col min="10288" max="10288" width="54.5703125" style="1" customWidth="1"/>
    <col min="10289" max="10289" width="20.140625" style="1" customWidth="1"/>
    <col min="10290" max="10290" width="22.5703125" style="1" customWidth="1"/>
    <col min="10291" max="10291" width="15.7109375" style="1" customWidth="1"/>
    <col min="10292" max="10292" width="15.42578125" style="1" customWidth="1"/>
    <col min="10293" max="10293" width="15.7109375" style="1" customWidth="1"/>
    <col min="10294" max="10294" width="16.85546875" style="1" customWidth="1"/>
    <col min="10295" max="10543" width="11.42578125" style="1"/>
    <col min="10544" max="10544" width="54.5703125" style="1" customWidth="1"/>
    <col min="10545" max="10545" width="20.140625" style="1" customWidth="1"/>
    <col min="10546" max="10546" width="22.5703125" style="1" customWidth="1"/>
    <col min="10547" max="10547" width="15.7109375" style="1" customWidth="1"/>
    <col min="10548" max="10548" width="15.42578125" style="1" customWidth="1"/>
    <col min="10549" max="10549" width="15.7109375" style="1" customWidth="1"/>
    <col min="10550" max="10550" width="16.85546875" style="1" customWidth="1"/>
    <col min="10551" max="10799" width="11.42578125" style="1"/>
    <col min="10800" max="10800" width="54.5703125" style="1" customWidth="1"/>
    <col min="10801" max="10801" width="20.140625" style="1" customWidth="1"/>
    <col min="10802" max="10802" width="22.5703125" style="1" customWidth="1"/>
    <col min="10803" max="10803" width="15.7109375" style="1" customWidth="1"/>
    <col min="10804" max="10804" width="15.42578125" style="1" customWidth="1"/>
    <col min="10805" max="10805" width="15.7109375" style="1" customWidth="1"/>
    <col min="10806" max="10806" width="16.85546875" style="1" customWidth="1"/>
    <col min="10807" max="11055" width="11.42578125" style="1"/>
    <col min="11056" max="11056" width="54.5703125" style="1" customWidth="1"/>
    <col min="11057" max="11057" width="20.140625" style="1" customWidth="1"/>
    <col min="11058" max="11058" width="22.5703125" style="1" customWidth="1"/>
    <col min="11059" max="11059" width="15.7109375" style="1" customWidth="1"/>
    <col min="11060" max="11060" width="15.42578125" style="1" customWidth="1"/>
    <col min="11061" max="11061" width="15.7109375" style="1" customWidth="1"/>
    <col min="11062" max="11062" width="16.85546875" style="1" customWidth="1"/>
    <col min="11063" max="11311" width="11.42578125" style="1"/>
    <col min="11312" max="11312" width="54.5703125" style="1" customWidth="1"/>
    <col min="11313" max="11313" width="20.140625" style="1" customWidth="1"/>
    <col min="11314" max="11314" width="22.5703125" style="1" customWidth="1"/>
    <col min="11315" max="11315" width="15.7109375" style="1" customWidth="1"/>
    <col min="11316" max="11316" width="15.42578125" style="1" customWidth="1"/>
    <col min="11317" max="11317" width="15.7109375" style="1" customWidth="1"/>
    <col min="11318" max="11318" width="16.85546875" style="1" customWidth="1"/>
    <col min="11319" max="11567" width="11.42578125" style="1"/>
    <col min="11568" max="11568" width="54.5703125" style="1" customWidth="1"/>
    <col min="11569" max="11569" width="20.140625" style="1" customWidth="1"/>
    <col min="11570" max="11570" width="22.5703125" style="1" customWidth="1"/>
    <col min="11571" max="11571" width="15.7109375" style="1" customWidth="1"/>
    <col min="11572" max="11572" width="15.42578125" style="1" customWidth="1"/>
    <col min="11573" max="11573" width="15.7109375" style="1" customWidth="1"/>
    <col min="11574" max="11574" width="16.85546875" style="1" customWidth="1"/>
    <col min="11575" max="11823" width="11.42578125" style="1"/>
    <col min="11824" max="11824" width="54.5703125" style="1" customWidth="1"/>
    <col min="11825" max="11825" width="20.140625" style="1" customWidth="1"/>
    <col min="11826" max="11826" width="22.5703125" style="1" customWidth="1"/>
    <col min="11827" max="11827" width="15.7109375" style="1" customWidth="1"/>
    <col min="11828" max="11828" width="15.42578125" style="1" customWidth="1"/>
    <col min="11829" max="11829" width="15.7109375" style="1" customWidth="1"/>
    <col min="11830" max="11830" width="16.85546875" style="1" customWidth="1"/>
    <col min="11831" max="12079" width="11.42578125" style="1"/>
    <col min="12080" max="12080" width="54.5703125" style="1" customWidth="1"/>
    <col min="12081" max="12081" width="20.140625" style="1" customWidth="1"/>
    <col min="12082" max="12082" width="22.5703125" style="1" customWidth="1"/>
    <col min="12083" max="12083" width="15.7109375" style="1" customWidth="1"/>
    <col min="12084" max="12084" width="15.42578125" style="1" customWidth="1"/>
    <col min="12085" max="12085" width="15.7109375" style="1" customWidth="1"/>
    <col min="12086" max="12086" width="16.85546875" style="1" customWidth="1"/>
    <col min="12087" max="12335" width="11.42578125" style="1"/>
    <col min="12336" max="12336" width="54.5703125" style="1" customWidth="1"/>
    <col min="12337" max="12337" width="20.140625" style="1" customWidth="1"/>
    <col min="12338" max="12338" width="22.5703125" style="1" customWidth="1"/>
    <col min="12339" max="12339" width="15.7109375" style="1" customWidth="1"/>
    <col min="12340" max="12340" width="15.42578125" style="1" customWidth="1"/>
    <col min="12341" max="12341" width="15.7109375" style="1" customWidth="1"/>
    <col min="12342" max="12342" width="16.85546875" style="1" customWidth="1"/>
    <col min="12343" max="12591" width="11.42578125" style="1"/>
    <col min="12592" max="12592" width="54.5703125" style="1" customWidth="1"/>
    <col min="12593" max="12593" width="20.140625" style="1" customWidth="1"/>
    <col min="12594" max="12594" width="22.5703125" style="1" customWidth="1"/>
    <col min="12595" max="12595" width="15.7109375" style="1" customWidth="1"/>
    <col min="12596" max="12596" width="15.42578125" style="1" customWidth="1"/>
    <col min="12597" max="12597" width="15.7109375" style="1" customWidth="1"/>
    <col min="12598" max="12598" width="16.85546875" style="1" customWidth="1"/>
    <col min="12599" max="12847" width="11.42578125" style="1"/>
    <col min="12848" max="12848" width="54.5703125" style="1" customWidth="1"/>
    <col min="12849" max="12849" width="20.140625" style="1" customWidth="1"/>
    <col min="12850" max="12850" width="22.5703125" style="1" customWidth="1"/>
    <col min="12851" max="12851" width="15.7109375" style="1" customWidth="1"/>
    <col min="12852" max="12852" width="15.42578125" style="1" customWidth="1"/>
    <col min="12853" max="12853" width="15.7109375" style="1" customWidth="1"/>
    <col min="12854" max="12854" width="16.85546875" style="1" customWidth="1"/>
    <col min="12855" max="13103" width="11.42578125" style="1"/>
    <col min="13104" max="13104" width="54.5703125" style="1" customWidth="1"/>
    <col min="13105" max="13105" width="20.140625" style="1" customWidth="1"/>
    <col min="13106" max="13106" width="22.5703125" style="1" customWidth="1"/>
    <col min="13107" max="13107" width="15.7109375" style="1" customWidth="1"/>
    <col min="13108" max="13108" width="15.42578125" style="1" customWidth="1"/>
    <col min="13109" max="13109" width="15.7109375" style="1" customWidth="1"/>
    <col min="13110" max="13110" width="16.85546875" style="1" customWidth="1"/>
    <col min="13111" max="13359" width="11.42578125" style="1"/>
    <col min="13360" max="13360" width="54.5703125" style="1" customWidth="1"/>
    <col min="13361" max="13361" width="20.140625" style="1" customWidth="1"/>
    <col min="13362" max="13362" width="22.5703125" style="1" customWidth="1"/>
    <col min="13363" max="13363" width="15.7109375" style="1" customWidth="1"/>
    <col min="13364" max="13364" width="15.42578125" style="1" customWidth="1"/>
    <col min="13365" max="13365" width="15.7109375" style="1" customWidth="1"/>
    <col min="13366" max="13366" width="16.85546875" style="1" customWidth="1"/>
    <col min="13367" max="13615" width="11.42578125" style="1"/>
    <col min="13616" max="13616" width="54.5703125" style="1" customWidth="1"/>
    <col min="13617" max="13617" width="20.140625" style="1" customWidth="1"/>
    <col min="13618" max="13618" width="22.5703125" style="1" customWidth="1"/>
    <col min="13619" max="13619" width="15.7109375" style="1" customWidth="1"/>
    <col min="13620" max="13620" width="15.42578125" style="1" customWidth="1"/>
    <col min="13621" max="13621" width="15.7109375" style="1" customWidth="1"/>
    <col min="13622" max="13622" width="16.85546875" style="1" customWidth="1"/>
    <col min="13623" max="13871" width="11.42578125" style="1"/>
    <col min="13872" max="13872" width="54.5703125" style="1" customWidth="1"/>
    <col min="13873" max="13873" width="20.140625" style="1" customWidth="1"/>
    <col min="13874" max="13874" width="22.5703125" style="1" customWidth="1"/>
    <col min="13875" max="13875" width="15.7109375" style="1" customWidth="1"/>
    <col min="13876" max="13876" width="15.42578125" style="1" customWidth="1"/>
    <col min="13877" max="13877" width="15.7109375" style="1" customWidth="1"/>
    <col min="13878" max="13878" width="16.85546875" style="1" customWidth="1"/>
    <col min="13879" max="14127" width="11.42578125" style="1"/>
    <col min="14128" max="14128" width="54.5703125" style="1" customWidth="1"/>
    <col min="14129" max="14129" width="20.140625" style="1" customWidth="1"/>
    <col min="14130" max="14130" width="22.5703125" style="1" customWidth="1"/>
    <col min="14131" max="14131" width="15.7109375" style="1" customWidth="1"/>
    <col min="14132" max="14132" width="15.42578125" style="1" customWidth="1"/>
    <col min="14133" max="14133" width="15.7109375" style="1" customWidth="1"/>
    <col min="14134" max="14134" width="16.85546875" style="1" customWidth="1"/>
    <col min="14135" max="14383" width="11.42578125" style="1"/>
    <col min="14384" max="14384" width="54.5703125" style="1" customWidth="1"/>
    <col min="14385" max="14385" width="20.140625" style="1" customWidth="1"/>
    <col min="14386" max="14386" width="22.5703125" style="1" customWidth="1"/>
    <col min="14387" max="14387" width="15.7109375" style="1" customWidth="1"/>
    <col min="14388" max="14388" width="15.42578125" style="1" customWidth="1"/>
    <col min="14389" max="14389" width="15.7109375" style="1" customWidth="1"/>
    <col min="14390" max="14390" width="16.85546875" style="1" customWidth="1"/>
    <col min="14391" max="14639" width="11.42578125" style="1"/>
    <col min="14640" max="14640" width="54.5703125" style="1" customWidth="1"/>
    <col min="14641" max="14641" width="20.140625" style="1" customWidth="1"/>
    <col min="14642" max="14642" width="22.5703125" style="1" customWidth="1"/>
    <col min="14643" max="14643" width="15.7109375" style="1" customWidth="1"/>
    <col min="14644" max="14644" width="15.42578125" style="1" customWidth="1"/>
    <col min="14645" max="14645" width="15.7109375" style="1" customWidth="1"/>
    <col min="14646" max="14646" width="16.85546875" style="1" customWidth="1"/>
    <col min="14647" max="14895" width="11.42578125" style="1"/>
    <col min="14896" max="14896" width="54.5703125" style="1" customWidth="1"/>
    <col min="14897" max="14897" width="20.140625" style="1" customWidth="1"/>
    <col min="14898" max="14898" width="22.5703125" style="1" customWidth="1"/>
    <col min="14899" max="14899" width="15.7109375" style="1" customWidth="1"/>
    <col min="14900" max="14900" width="15.42578125" style="1" customWidth="1"/>
    <col min="14901" max="14901" width="15.7109375" style="1" customWidth="1"/>
    <col min="14902" max="14902" width="16.85546875" style="1" customWidth="1"/>
    <col min="14903" max="15151" width="11.42578125" style="1"/>
    <col min="15152" max="15152" width="54.5703125" style="1" customWidth="1"/>
    <col min="15153" max="15153" width="20.140625" style="1" customWidth="1"/>
    <col min="15154" max="15154" width="22.5703125" style="1" customWidth="1"/>
    <col min="15155" max="15155" width="15.7109375" style="1" customWidth="1"/>
    <col min="15156" max="15156" width="15.42578125" style="1" customWidth="1"/>
    <col min="15157" max="15157" width="15.7109375" style="1" customWidth="1"/>
    <col min="15158" max="15158" width="16.85546875" style="1" customWidth="1"/>
    <col min="15159" max="15407" width="11.42578125" style="1"/>
    <col min="15408" max="15408" width="54.5703125" style="1" customWidth="1"/>
    <col min="15409" max="15409" width="20.140625" style="1" customWidth="1"/>
    <col min="15410" max="15410" width="22.5703125" style="1" customWidth="1"/>
    <col min="15411" max="15411" width="15.7109375" style="1" customWidth="1"/>
    <col min="15412" max="15412" width="15.42578125" style="1" customWidth="1"/>
    <col min="15413" max="15413" width="15.7109375" style="1" customWidth="1"/>
    <col min="15414" max="15414" width="16.85546875" style="1" customWidth="1"/>
    <col min="15415" max="15663" width="11.42578125" style="1"/>
    <col min="15664" max="15664" width="54.5703125" style="1" customWidth="1"/>
    <col min="15665" max="15665" width="20.140625" style="1" customWidth="1"/>
    <col min="15666" max="15666" width="22.5703125" style="1" customWidth="1"/>
    <col min="15667" max="15667" width="15.7109375" style="1" customWidth="1"/>
    <col min="15668" max="15668" width="15.42578125" style="1" customWidth="1"/>
    <col min="15669" max="15669" width="15.7109375" style="1" customWidth="1"/>
    <col min="15670" max="15670" width="16.85546875" style="1" customWidth="1"/>
    <col min="15671" max="15919" width="11.42578125" style="1"/>
    <col min="15920" max="15920" width="54.5703125" style="1" customWidth="1"/>
    <col min="15921" max="15921" width="20.140625" style="1" customWidth="1"/>
    <col min="15922" max="15922" width="22.5703125" style="1" customWidth="1"/>
    <col min="15923" max="15923" width="15.7109375" style="1" customWidth="1"/>
    <col min="15924" max="15924" width="15.42578125" style="1" customWidth="1"/>
    <col min="15925" max="15925" width="15.7109375" style="1" customWidth="1"/>
    <col min="15926" max="15926" width="16.85546875" style="1" customWidth="1"/>
    <col min="15927" max="16384" width="11.42578125" style="1"/>
  </cols>
  <sheetData>
    <row r="1" spans="1:8" ht="16.5" thickBot="1" x14ac:dyDescent="0.3">
      <c r="G1" s="2"/>
      <c r="H1" s="3"/>
    </row>
    <row r="2" spans="1:8" ht="18" customHeight="1" x14ac:dyDescent="0.25">
      <c r="B2" s="4" t="s">
        <v>0</v>
      </c>
      <c r="C2" s="5"/>
      <c r="D2" s="5"/>
      <c r="E2" s="5"/>
      <c r="F2" s="5"/>
      <c r="G2" s="5"/>
      <c r="H2" s="6"/>
    </row>
    <row r="3" spans="1:8" x14ac:dyDescent="0.25">
      <c r="B3" s="7" t="s">
        <v>1</v>
      </c>
      <c r="C3" s="8"/>
      <c r="D3" s="8"/>
      <c r="E3" s="8"/>
      <c r="F3" s="8"/>
      <c r="G3" s="8"/>
      <c r="H3" s="9"/>
    </row>
    <row r="4" spans="1:8" x14ac:dyDescent="0.25">
      <c r="B4" s="7" t="s">
        <v>2</v>
      </c>
      <c r="C4" s="10"/>
      <c r="D4" s="10"/>
      <c r="E4" s="10"/>
      <c r="F4" s="10"/>
      <c r="G4" s="10"/>
      <c r="H4" s="11"/>
    </row>
    <row r="5" spans="1:8" x14ac:dyDescent="0.25">
      <c r="B5" s="7" t="s">
        <v>86</v>
      </c>
      <c r="C5" s="8"/>
      <c r="D5" s="8"/>
      <c r="E5" s="8"/>
      <c r="F5" s="8"/>
      <c r="G5" s="8"/>
      <c r="H5" s="9"/>
    </row>
    <row r="6" spans="1:8" ht="15.75" thickBot="1" x14ac:dyDescent="0.3">
      <c r="B6" s="12" t="s">
        <v>3</v>
      </c>
      <c r="C6" s="13"/>
      <c r="D6" s="13"/>
      <c r="E6" s="13"/>
      <c r="F6" s="13"/>
      <c r="G6" s="13"/>
      <c r="H6" s="14"/>
    </row>
    <row r="7" spans="1:8" ht="15.75" thickBot="1" x14ac:dyDescent="0.3">
      <c r="B7" s="15" t="s">
        <v>4</v>
      </c>
      <c r="C7" s="16" t="s">
        <v>5</v>
      </c>
      <c r="D7" s="17"/>
      <c r="E7" s="17"/>
      <c r="F7" s="17"/>
      <c r="G7" s="18"/>
      <c r="H7" s="19" t="s">
        <v>6</v>
      </c>
    </row>
    <row r="8" spans="1:8" ht="23.25" thickBot="1" x14ac:dyDescent="0.3">
      <c r="B8" s="20"/>
      <c r="C8" s="21" t="s">
        <v>7</v>
      </c>
      <c r="D8" s="21" t="s">
        <v>8</v>
      </c>
      <c r="E8" s="22" t="s">
        <v>9</v>
      </c>
      <c r="F8" s="22" t="s">
        <v>10</v>
      </c>
      <c r="G8" s="22" t="s">
        <v>11</v>
      </c>
      <c r="H8" s="23"/>
    </row>
    <row r="9" spans="1:8" x14ac:dyDescent="0.25">
      <c r="A9" s="1" t="s">
        <v>12</v>
      </c>
      <c r="B9" s="24" t="s">
        <v>13</v>
      </c>
      <c r="C9" s="25">
        <f t="shared" ref="C9:H9" si="0">SUM(C10:C16)</f>
        <v>653357668.11000001</v>
      </c>
      <c r="D9" s="25">
        <f t="shared" si="0"/>
        <v>0</v>
      </c>
      <c r="E9" s="25">
        <f t="shared" si="0"/>
        <v>653357668.11000001</v>
      </c>
      <c r="F9" s="25">
        <f t="shared" si="0"/>
        <v>303517902.81</v>
      </c>
      <c r="G9" s="25">
        <f t="shared" si="0"/>
        <v>242285622.00999999</v>
      </c>
      <c r="H9" s="26">
        <f t="shared" si="0"/>
        <v>349839765.30000001</v>
      </c>
    </row>
    <row r="10" spans="1:8" x14ac:dyDescent="0.25">
      <c r="A10" s="27">
        <v>1100</v>
      </c>
      <c r="B10" s="28" t="s">
        <v>14</v>
      </c>
      <c r="C10" s="29">
        <v>343791986.72000003</v>
      </c>
      <c r="D10" s="29">
        <v>-5027473.9699999988</v>
      </c>
      <c r="E10" s="29">
        <f>+C10+D10</f>
        <v>338764512.75</v>
      </c>
      <c r="F10" s="29">
        <v>166892351.15000001</v>
      </c>
      <c r="G10" s="29">
        <v>166886672.43000001</v>
      </c>
      <c r="H10" s="30">
        <f>+E10-F10</f>
        <v>171872161.59999999</v>
      </c>
    </row>
    <row r="11" spans="1:8" x14ac:dyDescent="0.25">
      <c r="A11" s="27">
        <v>1200</v>
      </c>
      <c r="B11" s="28" t="s">
        <v>15</v>
      </c>
      <c r="C11" s="29">
        <v>19732894.699999999</v>
      </c>
      <c r="D11" s="29">
        <v>2831478.9699999979</v>
      </c>
      <c r="E11" s="29">
        <f t="shared" ref="E11:E16" si="1">+C11+D11</f>
        <v>22564373.669999998</v>
      </c>
      <c r="F11" s="29">
        <v>12697926.329999998</v>
      </c>
      <c r="G11" s="29">
        <v>12445831.9</v>
      </c>
      <c r="H11" s="30">
        <f t="shared" ref="H11:H16" si="2">+E11-F11</f>
        <v>9866447.3399999999</v>
      </c>
    </row>
    <row r="12" spans="1:8" x14ac:dyDescent="0.25">
      <c r="A12" s="27">
        <v>1300</v>
      </c>
      <c r="B12" s="28" t="s">
        <v>16</v>
      </c>
      <c r="C12" s="29">
        <v>141026374.16000003</v>
      </c>
      <c r="D12" s="29">
        <v>15540697.249999996</v>
      </c>
      <c r="E12" s="29">
        <f t="shared" si="1"/>
        <v>156567071.41000003</v>
      </c>
      <c r="F12" s="29">
        <v>69705591.030000016</v>
      </c>
      <c r="G12" s="29">
        <v>23709221.219999999</v>
      </c>
      <c r="H12" s="30">
        <f t="shared" si="2"/>
        <v>86861480.38000001</v>
      </c>
    </row>
    <row r="13" spans="1:8" x14ac:dyDescent="0.25">
      <c r="A13" s="27">
        <v>1400</v>
      </c>
      <c r="B13" s="28" t="s">
        <v>17</v>
      </c>
      <c r="C13" s="29">
        <v>73317040</v>
      </c>
      <c r="D13" s="29">
        <v>-3166902.0600000005</v>
      </c>
      <c r="E13" s="29">
        <f t="shared" si="1"/>
        <v>70150137.939999998</v>
      </c>
      <c r="F13" s="29">
        <v>33542257.939999998</v>
      </c>
      <c r="G13" s="29">
        <v>23153437.829999998</v>
      </c>
      <c r="H13" s="30">
        <f t="shared" si="2"/>
        <v>36607880</v>
      </c>
    </row>
    <row r="14" spans="1:8" x14ac:dyDescent="0.25">
      <c r="A14" s="27">
        <v>1500</v>
      </c>
      <c r="B14" s="28" t="s">
        <v>18</v>
      </c>
      <c r="C14" s="29">
        <v>55886405.890000001</v>
      </c>
      <c r="D14" s="29">
        <v>-2515114.7000000002</v>
      </c>
      <c r="E14" s="29">
        <f t="shared" si="1"/>
        <v>53371291.189999998</v>
      </c>
      <c r="F14" s="29">
        <v>18897038.530000001</v>
      </c>
      <c r="G14" s="29">
        <v>14309449.35</v>
      </c>
      <c r="H14" s="30">
        <f t="shared" si="2"/>
        <v>34474252.659999996</v>
      </c>
    </row>
    <row r="15" spans="1:8" x14ac:dyDescent="0.25">
      <c r="A15" s="27">
        <v>1600</v>
      </c>
      <c r="B15" s="28" t="s">
        <v>19</v>
      </c>
      <c r="C15" s="29">
        <v>8992120</v>
      </c>
      <c r="D15" s="29">
        <v>-4140000</v>
      </c>
      <c r="E15" s="29">
        <f t="shared" si="1"/>
        <v>4852120</v>
      </c>
      <c r="F15" s="29">
        <v>0</v>
      </c>
      <c r="G15" s="29">
        <v>0</v>
      </c>
      <c r="H15" s="30">
        <f t="shared" si="2"/>
        <v>4852120</v>
      </c>
    </row>
    <row r="16" spans="1:8" x14ac:dyDescent="0.25">
      <c r="A16" s="27">
        <v>1700</v>
      </c>
      <c r="B16" s="28" t="s">
        <v>20</v>
      </c>
      <c r="C16" s="29">
        <v>10610846.640000001</v>
      </c>
      <c r="D16" s="29">
        <v>-3522685.4899999965</v>
      </c>
      <c r="E16" s="29">
        <f t="shared" si="1"/>
        <v>7088161.1500000041</v>
      </c>
      <c r="F16" s="29">
        <v>1782737.83</v>
      </c>
      <c r="G16" s="29">
        <v>1781009.28</v>
      </c>
      <c r="H16" s="30">
        <f t="shared" si="2"/>
        <v>5305423.320000004</v>
      </c>
    </row>
    <row r="17" spans="1:8" x14ac:dyDescent="0.25">
      <c r="A17" s="27" t="s">
        <v>12</v>
      </c>
      <c r="B17" s="31" t="s">
        <v>21</v>
      </c>
      <c r="C17" s="32">
        <f t="shared" ref="C17:H17" si="3">SUM(C18:C26)</f>
        <v>65325000</v>
      </c>
      <c r="D17" s="32">
        <f t="shared" si="3"/>
        <v>-5393502.3600000059</v>
      </c>
      <c r="E17" s="32">
        <f t="shared" si="3"/>
        <v>59931497.639999986</v>
      </c>
      <c r="F17" s="32">
        <f t="shared" si="3"/>
        <v>29059341.98</v>
      </c>
      <c r="G17" s="32">
        <f t="shared" si="3"/>
        <v>20500334.030000001</v>
      </c>
      <c r="H17" s="33">
        <f t="shared" si="3"/>
        <v>30872155.659999993</v>
      </c>
    </row>
    <row r="18" spans="1:8" ht="21" customHeight="1" x14ac:dyDescent="0.25">
      <c r="A18" s="27">
        <v>2100</v>
      </c>
      <c r="B18" s="34" t="s">
        <v>22</v>
      </c>
      <c r="C18" s="29">
        <v>2452000</v>
      </c>
      <c r="D18" s="29">
        <v>-321886.85999999987</v>
      </c>
      <c r="E18" s="35">
        <f t="shared" ref="E18:E80" si="4">+C18+D18</f>
        <v>2130113.14</v>
      </c>
      <c r="F18" s="29">
        <v>1376017.02</v>
      </c>
      <c r="G18" s="29">
        <v>995686.2</v>
      </c>
      <c r="H18" s="36">
        <f t="shared" ref="H18:H26" si="5">+E18-F18</f>
        <v>754096.12000000011</v>
      </c>
    </row>
    <row r="19" spans="1:8" x14ac:dyDescent="0.25">
      <c r="A19" s="27">
        <v>2200</v>
      </c>
      <c r="B19" s="28" t="s">
        <v>23</v>
      </c>
      <c r="C19" s="29">
        <v>150000</v>
      </c>
      <c r="D19" s="29">
        <v>111414.49999999991</v>
      </c>
      <c r="E19" s="35">
        <f t="shared" si="4"/>
        <v>261414.49999999991</v>
      </c>
      <c r="F19" s="29">
        <v>226814.5</v>
      </c>
      <c r="G19" s="29">
        <v>219713.5</v>
      </c>
      <c r="H19" s="30">
        <f t="shared" si="5"/>
        <v>34599.999999999913</v>
      </c>
    </row>
    <row r="20" spans="1:8" x14ac:dyDescent="0.25">
      <c r="A20" s="27">
        <v>2300</v>
      </c>
      <c r="B20" s="28" t="s">
        <v>24</v>
      </c>
      <c r="C20" s="29">
        <v>1000000</v>
      </c>
      <c r="D20" s="29">
        <v>-353666.48</v>
      </c>
      <c r="E20" s="35">
        <f t="shared" si="4"/>
        <v>646333.52</v>
      </c>
      <c r="F20" s="29">
        <v>646333.52</v>
      </c>
      <c r="G20" s="29">
        <v>446562</v>
      </c>
      <c r="H20" s="30">
        <f t="shared" si="5"/>
        <v>0</v>
      </c>
    </row>
    <row r="21" spans="1:8" x14ac:dyDescent="0.25">
      <c r="A21" s="27">
        <v>2400</v>
      </c>
      <c r="B21" s="28" t="s">
        <v>25</v>
      </c>
      <c r="C21" s="29">
        <v>3590000</v>
      </c>
      <c r="D21" s="29">
        <v>857968.11000000034</v>
      </c>
      <c r="E21" s="35">
        <f t="shared" si="4"/>
        <v>4447968.1100000003</v>
      </c>
      <c r="F21" s="29">
        <v>2836122.55</v>
      </c>
      <c r="G21" s="29">
        <v>1974836.22</v>
      </c>
      <c r="H21" s="30">
        <f t="shared" si="5"/>
        <v>1611845.5600000005</v>
      </c>
    </row>
    <row r="22" spans="1:8" x14ac:dyDescent="0.25">
      <c r="A22" s="27">
        <v>2500</v>
      </c>
      <c r="B22" s="28" t="s">
        <v>26</v>
      </c>
      <c r="C22" s="29">
        <v>30723000</v>
      </c>
      <c r="D22" s="29">
        <v>-4556785.18</v>
      </c>
      <c r="E22" s="35">
        <f t="shared" si="4"/>
        <v>26166214.82</v>
      </c>
      <c r="F22" s="29">
        <v>7885834.8399999999</v>
      </c>
      <c r="G22" s="29">
        <v>5257032.95</v>
      </c>
      <c r="H22" s="30">
        <f t="shared" si="5"/>
        <v>18280379.98</v>
      </c>
    </row>
    <row r="23" spans="1:8" x14ac:dyDescent="0.25">
      <c r="A23" s="27">
        <v>2600</v>
      </c>
      <c r="B23" s="28" t="s">
        <v>27</v>
      </c>
      <c r="C23" s="29">
        <v>10550000</v>
      </c>
      <c r="D23" s="29">
        <v>-1134826.0000000112</v>
      </c>
      <c r="E23" s="35">
        <f t="shared" si="4"/>
        <v>9415173.9999999888</v>
      </c>
      <c r="F23" s="29">
        <v>7179373.9999999981</v>
      </c>
      <c r="G23" s="29">
        <v>6448648.29</v>
      </c>
      <c r="H23" s="30">
        <f t="shared" si="5"/>
        <v>2235799.9999999907</v>
      </c>
    </row>
    <row r="24" spans="1:8" x14ac:dyDescent="0.25">
      <c r="A24" s="27">
        <v>2700</v>
      </c>
      <c r="B24" s="28" t="s">
        <v>28</v>
      </c>
      <c r="C24" s="29">
        <v>650000</v>
      </c>
      <c r="D24" s="29">
        <v>11102.660000000033</v>
      </c>
      <c r="E24" s="35">
        <f t="shared" si="4"/>
        <v>661102.66</v>
      </c>
      <c r="F24" s="29">
        <v>240902.66</v>
      </c>
      <c r="G24" s="29">
        <v>183174.6</v>
      </c>
      <c r="H24" s="30">
        <f t="shared" si="5"/>
        <v>420200</v>
      </c>
    </row>
    <row r="25" spans="1:8" x14ac:dyDescent="0.25">
      <c r="A25" s="27">
        <v>2800</v>
      </c>
      <c r="B25" s="28" t="s">
        <v>29</v>
      </c>
      <c r="C25" s="29">
        <v>0</v>
      </c>
      <c r="D25" s="29">
        <v>0</v>
      </c>
      <c r="E25" s="35">
        <f t="shared" si="4"/>
        <v>0</v>
      </c>
      <c r="F25" s="29">
        <v>0</v>
      </c>
      <c r="G25" s="29">
        <v>0</v>
      </c>
      <c r="H25" s="30">
        <f t="shared" si="5"/>
        <v>0</v>
      </c>
    </row>
    <row r="26" spans="1:8" x14ac:dyDescent="0.25">
      <c r="A26" s="27">
        <v>2900</v>
      </c>
      <c r="B26" s="28" t="s">
        <v>30</v>
      </c>
      <c r="C26" s="29">
        <v>16210000</v>
      </c>
      <c r="D26" s="29">
        <v>-6823.1099999956787</v>
      </c>
      <c r="E26" s="35">
        <f t="shared" si="4"/>
        <v>16203176.890000004</v>
      </c>
      <c r="F26" s="29">
        <v>8667942.8900000006</v>
      </c>
      <c r="G26" s="29">
        <v>4974680.2699999996</v>
      </c>
      <c r="H26" s="30">
        <f t="shared" si="5"/>
        <v>7535234.0000000037</v>
      </c>
    </row>
    <row r="27" spans="1:8" x14ac:dyDescent="0.25">
      <c r="A27" s="27" t="s">
        <v>12</v>
      </c>
      <c r="B27" s="31" t="s">
        <v>31</v>
      </c>
      <c r="C27" s="32">
        <f t="shared" ref="C27:H27" si="6">SUM(C28:C36)</f>
        <v>306193507.68000007</v>
      </c>
      <c r="D27" s="32">
        <f t="shared" si="6"/>
        <v>3722931.3199999947</v>
      </c>
      <c r="E27" s="32">
        <f t="shared" si="6"/>
        <v>309916439.00000006</v>
      </c>
      <c r="F27" s="32">
        <f t="shared" si="6"/>
        <v>155498334.88999999</v>
      </c>
      <c r="G27" s="32">
        <f t="shared" si="6"/>
        <v>118671280.86999997</v>
      </c>
      <c r="H27" s="33">
        <f t="shared" si="6"/>
        <v>154418104.11000004</v>
      </c>
    </row>
    <row r="28" spans="1:8" x14ac:dyDescent="0.25">
      <c r="A28" s="27">
        <v>3100</v>
      </c>
      <c r="B28" s="28" t="s">
        <v>32</v>
      </c>
      <c r="C28" s="29">
        <v>224877627.68000004</v>
      </c>
      <c r="D28" s="29">
        <v>5001682.9799999967</v>
      </c>
      <c r="E28" s="35">
        <f t="shared" si="4"/>
        <v>229879310.66000003</v>
      </c>
      <c r="F28" s="29">
        <v>111109787.48999999</v>
      </c>
      <c r="G28" s="29">
        <v>93370301.189999998</v>
      </c>
      <c r="H28" s="30">
        <f t="shared" ref="H28:H36" si="7">+E28-F28</f>
        <v>118769523.17000003</v>
      </c>
    </row>
    <row r="29" spans="1:8" x14ac:dyDescent="0.25">
      <c r="A29" s="27">
        <v>3200</v>
      </c>
      <c r="B29" s="28" t="s">
        <v>33</v>
      </c>
      <c r="C29" s="29">
        <v>7080000</v>
      </c>
      <c r="D29" s="29">
        <v>3942266.9499999974</v>
      </c>
      <c r="E29" s="35">
        <f t="shared" si="4"/>
        <v>11022266.949999997</v>
      </c>
      <c r="F29" s="29">
        <v>9380266.9499999993</v>
      </c>
      <c r="G29" s="29">
        <v>7964477.5600000005</v>
      </c>
      <c r="H29" s="30">
        <f t="shared" si="7"/>
        <v>1641999.9999999981</v>
      </c>
    </row>
    <row r="30" spans="1:8" x14ac:dyDescent="0.25">
      <c r="A30" s="27">
        <v>3300</v>
      </c>
      <c r="B30" s="28" t="s">
        <v>34</v>
      </c>
      <c r="C30" s="29">
        <v>751000</v>
      </c>
      <c r="D30" s="29">
        <v>162245.87000000005</v>
      </c>
      <c r="E30" s="35">
        <f t="shared" si="4"/>
        <v>913245.87000000011</v>
      </c>
      <c r="F30" s="29">
        <v>546245.89</v>
      </c>
      <c r="G30" s="29">
        <v>469673.10000000003</v>
      </c>
      <c r="H30" s="30">
        <f t="shared" si="7"/>
        <v>366999.9800000001</v>
      </c>
    </row>
    <row r="31" spans="1:8" x14ac:dyDescent="0.25">
      <c r="A31" s="27">
        <v>3400</v>
      </c>
      <c r="B31" s="28" t="s">
        <v>35</v>
      </c>
      <c r="C31" s="29">
        <v>7105000</v>
      </c>
      <c r="D31" s="29">
        <v>100694.24000000022</v>
      </c>
      <c r="E31" s="35">
        <f t="shared" si="4"/>
        <v>7205694.2400000002</v>
      </c>
      <c r="F31" s="29">
        <v>4105694.24</v>
      </c>
      <c r="G31" s="29">
        <v>3828910.3499999996</v>
      </c>
      <c r="H31" s="30">
        <f t="shared" si="7"/>
        <v>3100000</v>
      </c>
    </row>
    <row r="32" spans="1:8" x14ac:dyDescent="0.25">
      <c r="A32" s="27">
        <v>3500</v>
      </c>
      <c r="B32" s="37" t="s">
        <v>36</v>
      </c>
      <c r="C32" s="29">
        <v>3750000</v>
      </c>
      <c r="D32" s="29">
        <v>918029.52000000048</v>
      </c>
      <c r="E32" s="35">
        <f t="shared" si="4"/>
        <v>4668029.5200000005</v>
      </c>
      <c r="F32" s="29">
        <v>4134029.55</v>
      </c>
      <c r="G32" s="29">
        <v>2489022.5999999996</v>
      </c>
      <c r="H32" s="30">
        <f t="shared" si="7"/>
        <v>533999.97000000067</v>
      </c>
    </row>
    <row r="33" spans="1:8" x14ac:dyDescent="0.25">
      <c r="A33" s="27">
        <v>3600</v>
      </c>
      <c r="B33" s="28" t="s">
        <v>37</v>
      </c>
      <c r="C33" s="29">
        <v>410000</v>
      </c>
      <c r="D33" s="29">
        <v>585627.60999999987</v>
      </c>
      <c r="E33" s="35">
        <f t="shared" si="4"/>
        <v>995627.60999999987</v>
      </c>
      <c r="F33" s="29">
        <v>993627.61</v>
      </c>
      <c r="G33" s="29">
        <v>993627.61</v>
      </c>
      <c r="H33" s="30">
        <f t="shared" si="7"/>
        <v>1999.9999999998836</v>
      </c>
    </row>
    <row r="34" spans="1:8" x14ac:dyDescent="0.25">
      <c r="A34" s="27">
        <v>3700</v>
      </c>
      <c r="B34" s="28" t="s">
        <v>38</v>
      </c>
      <c r="C34" s="29">
        <v>2033500</v>
      </c>
      <c r="D34" s="29">
        <v>290362.07000000076</v>
      </c>
      <c r="E34" s="35">
        <f t="shared" si="4"/>
        <v>2323862.0700000008</v>
      </c>
      <c r="F34" s="29">
        <v>1316212</v>
      </c>
      <c r="G34" s="29">
        <v>1315731.49</v>
      </c>
      <c r="H34" s="30">
        <f t="shared" si="7"/>
        <v>1007650.0700000008</v>
      </c>
    </row>
    <row r="35" spans="1:8" x14ac:dyDescent="0.25">
      <c r="A35" s="27">
        <v>3800</v>
      </c>
      <c r="B35" s="28" t="s">
        <v>39</v>
      </c>
      <c r="C35" s="29">
        <v>65000</v>
      </c>
      <c r="D35" s="29">
        <v>120439.06000000003</v>
      </c>
      <c r="E35" s="35">
        <f t="shared" si="4"/>
        <v>185439.06000000003</v>
      </c>
      <c r="F35" s="29">
        <v>185439.06</v>
      </c>
      <c r="G35" s="29">
        <v>185439.06</v>
      </c>
      <c r="H35" s="30">
        <f t="shared" si="7"/>
        <v>0</v>
      </c>
    </row>
    <row r="36" spans="1:8" x14ac:dyDescent="0.25">
      <c r="A36" s="27">
        <v>3900</v>
      </c>
      <c r="B36" s="28" t="s">
        <v>40</v>
      </c>
      <c r="C36" s="29">
        <v>60121380</v>
      </c>
      <c r="D36" s="29">
        <v>-7398416.9800000004</v>
      </c>
      <c r="E36" s="35">
        <f t="shared" si="4"/>
        <v>52722963.019999996</v>
      </c>
      <c r="F36" s="29">
        <v>23727032.099999998</v>
      </c>
      <c r="G36" s="29">
        <v>8054097.9100000001</v>
      </c>
      <c r="H36" s="30">
        <f t="shared" si="7"/>
        <v>28995930.919999998</v>
      </c>
    </row>
    <row r="37" spans="1:8" ht="24" x14ac:dyDescent="0.25">
      <c r="A37" s="1" t="s">
        <v>12</v>
      </c>
      <c r="B37" s="38" t="s">
        <v>41</v>
      </c>
      <c r="C37" s="39">
        <f t="shared" ref="C37:H37" si="8">SUM(C38:C46)</f>
        <v>60000</v>
      </c>
      <c r="D37" s="39">
        <f t="shared" si="8"/>
        <v>-20000</v>
      </c>
      <c r="E37" s="39">
        <f t="shared" si="8"/>
        <v>40000</v>
      </c>
      <c r="F37" s="39">
        <f t="shared" si="8"/>
        <v>40000</v>
      </c>
      <c r="G37" s="39">
        <f t="shared" si="8"/>
        <v>40000</v>
      </c>
      <c r="H37" s="40">
        <f t="shared" si="8"/>
        <v>0</v>
      </c>
    </row>
    <row r="38" spans="1:8" x14ac:dyDescent="0.25">
      <c r="A38" s="1">
        <v>4100</v>
      </c>
      <c r="B38" s="28" t="s">
        <v>42</v>
      </c>
      <c r="C38" s="29">
        <v>0</v>
      </c>
      <c r="D38" s="29">
        <v>0</v>
      </c>
      <c r="E38" s="35">
        <f t="shared" si="4"/>
        <v>0</v>
      </c>
      <c r="F38" s="29">
        <v>0</v>
      </c>
      <c r="G38" s="29">
        <v>0</v>
      </c>
      <c r="H38" s="30">
        <f t="shared" ref="H38:H46" si="9">+E38-F38</f>
        <v>0</v>
      </c>
    </row>
    <row r="39" spans="1:8" x14ac:dyDescent="0.25">
      <c r="A39" s="1">
        <v>4200</v>
      </c>
      <c r="B39" s="28" t="s">
        <v>43</v>
      </c>
      <c r="C39" s="29">
        <v>0</v>
      </c>
      <c r="D39" s="29">
        <v>0</v>
      </c>
      <c r="E39" s="35">
        <f t="shared" si="4"/>
        <v>0</v>
      </c>
      <c r="F39" s="29">
        <v>0</v>
      </c>
      <c r="G39" s="29">
        <v>0</v>
      </c>
      <c r="H39" s="30">
        <f t="shared" si="9"/>
        <v>0</v>
      </c>
    </row>
    <row r="40" spans="1:8" x14ac:dyDescent="0.25">
      <c r="A40" s="1">
        <v>4300</v>
      </c>
      <c r="B40" s="28" t="s">
        <v>44</v>
      </c>
      <c r="C40" s="29">
        <v>0</v>
      </c>
      <c r="D40" s="29">
        <v>0</v>
      </c>
      <c r="E40" s="35">
        <f t="shared" si="4"/>
        <v>0</v>
      </c>
      <c r="F40" s="29">
        <v>0</v>
      </c>
      <c r="G40" s="29">
        <v>0</v>
      </c>
      <c r="H40" s="30">
        <f t="shared" si="9"/>
        <v>0</v>
      </c>
    </row>
    <row r="41" spans="1:8" x14ac:dyDescent="0.25">
      <c r="A41" s="1">
        <v>4400</v>
      </c>
      <c r="B41" s="28" t="s">
        <v>45</v>
      </c>
      <c r="C41" s="29">
        <v>60000</v>
      </c>
      <c r="D41" s="29">
        <v>-20000</v>
      </c>
      <c r="E41" s="35">
        <f t="shared" si="4"/>
        <v>40000</v>
      </c>
      <c r="F41" s="29">
        <v>40000</v>
      </c>
      <c r="G41" s="29">
        <v>40000</v>
      </c>
      <c r="H41" s="30">
        <f t="shared" si="9"/>
        <v>0</v>
      </c>
    </row>
    <row r="42" spans="1:8" x14ac:dyDescent="0.25">
      <c r="A42" s="1">
        <v>4500</v>
      </c>
      <c r="B42" s="28" t="s">
        <v>46</v>
      </c>
      <c r="C42" s="29">
        <v>0</v>
      </c>
      <c r="D42" s="29">
        <v>0</v>
      </c>
      <c r="E42" s="35">
        <f t="shared" si="4"/>
        <v>0</v>
      </c>
      <c r="F42" s="29">
        <v>0</v>
      </c>
      <c r="G42" s="29">
        <v>0</v>
      </c>
      <c r="H42" s="30">
        <f t="shared" si="9"/>
        <v>0</v>
      </c>
    </row>
    <row r="43" spans="1:8" x14ac:dyDescent="0.25">
      <c r="A43" s="1">
        <v>4600</v>
      </c>
      <c r="B43" s="28" t="s">
        <v>47</v>
      </c>
      <c r="C43" s="29">
        <v>0</v>
      </c>
      <c r="D43" s="29">
        <v>0</v>
      </c>
      <c r="E43" s="35">
        <f t="shared" si="4"/>
        <v>0</v>
      </c>
      <c r="F43" s="29">
        <v>0</v>
      </c>
      <c r="G43" s="29">
        <v>0</v>
      </c>
      <c r="H43" s="30">
        <f t="shared" si="9"/>
        <v>0</v>
      </c>
    </row>
    <row r="44" spans="1:8" x14ac:dyDescent="0.25">
      <c r="A44" s="1">
        <v>4700</v>
      </c>
      <c r="B44" s="28" t="s">
        <v>48</v>
      </c>
      <c r="C44" s="29">
        <v>0</v>
      </c>
      <c r="D44" s="29">
        <v>0</v>
      </c>
      <c r="E44" s="35">
        <f t="shared" si="4"/>
        <v>0</v>
      </c>
      <c r="F44" s="29">
        <v>0</v>
      </c>
      <c r="G44" s="29">
        <v>0</v>
      </c>
      <c r="H44" s="30">
        <f t="shared" si="9"/>
        <v>0</v>
      </c>
    </row>
    <row r="45" spans="1:8" x14ac:dyDescent="0.25">
      <c r="A45" s="1">
        <v>4800</v>
      </c>
      <c r="B45" s="28" t="s">
        <v>49</v>
      </c>
      <c r="C45" s="29">
        <v>0</v>
      </c>
      <c r="D45" s="29">
        <v>0</v>
      </c>
      <c r="E45" s="35">
        <f t="shared" si="4"/>
        <v>0</v>
      </c>
      <c r="F45" s="29">
        <v>0</v>
      </c>
      <c r="G45" s="29">
        <v>0</v>
      </c>
      <c r="H45" s="30">
        <f t="shared" si="9"/>
        <v>0</v>
      </c>
    </row>
    <row r="46" spans="1:8" x14ac:dyDescent="0.25">
      <c r="A46" s="1">
        <v>4900</v>
      </c>
      <c r="B46" s="28" t="s">
        <v>50</v>
      </c>
      <c r="C46" s="29">
        <v>0</v>
      </c>
      <c r="D46" s="29">
        <v>0</v>
      </c>
      <c r="E46" s="35">
        <f t="shared" si="4"/>
        <v>0</v>
      </c>
      <c r="F46" s="29">
        <v>0</v>
      </c>
      <c r="G46" s="29">
        <v>0</v>
      </c>
      <c r="H46" s="30">
        <f t="shared" si="9"/>
        <v>0</v>
      </c>
    </row>
    <row r="47" spans="1:8" x14ac:dyDescent="0.25">
      <c r="A47" s="1" t="s">
        <v>12</v>
      </c>
      <c r="B47" s="31" t="s">
        <v>51</v>
      </c>
      <c r="C47" s="32">
        <f t="shared" ref="C47:H47" si="10">SUM(C48:C56)</f>
        <v>6650000</v>
      </c>
      <c r="D47" s="32">
        <f t="shared" si="10"/>
        <v>5587300.6599999974</v>
      </c>
      <c r="E47" s="32">
        <f t="shared" si="10"/>
        <v>12237300.659999998</v>
      </c>
      <c r="F47" s="32">
        <f>SUM(F48:F56)</f>
        <v>10142300.620000001</v>
      </c>
      <c r="G47" s="32">
        <f t="shared" si="10"/>
        <v>10142300.620000001</v>
      </c>
      <c r="H47" s="33">
        <f t="shared" si="10"/>
        <v>2095000.0399999961</v>
      </c>
    </row>
    <row r="48" spans="1:8" x14ac:dyDescent="0.25">
      <c r="A48" s="1">
        <v>5100</v>
      </c>
      <c r="B48" s="28" t="s">
        <v>52</v>
      </c>
      <c r="C48" s="29">
        <v>650000</v>
      </c>
      <c r="D48" s="29">
        <v>21131.539999999921</v>
      </c>
      <c r="E48" s="35">
        <f t="shared" si="4"/>
        <v>671131.53999999992</v>
      </c>
      <c r="F48" s="29">
        <v>376131.5</v>
      </c>
      <c r="G48" s="29">
        <v>376131.5</v>
      </c>
      <c r="H48" s="30">
        <f t="shared" ref="H48:H56" si="11">+E48-F48</f>
        <v>295000.03999999992</v>
      </c>
    </row>
    <row r="49" spans="1:8" x14ac:dyDescent="0.25">
      <c r="A49" s="1">
        <v>5200</v>
      </c>
      <c r="B49" s="28" t="s">
        <v>53</v>
      </c>
      <c r="C49" s="29">
        <v>0</v>
      </c>
      <c r="D49" s="29">
        <v>0</v>
      </c>
      <c r="E49" s="35">
        <f t="shared" si="4"/>
        <v>0</v>
      </c>
      <c r="F49" s="29">
        <v>0</v>
      </c>
      <c r="G49" s="29">
        <v>0</v>
      </c>
      <c r="H49" s="30">
        <f t="shared" si="11"/>
        <v>0</v>
      </c>
    </row>
    <row r="50" spans="1:8" x14ac:dyDescent="0.25">
      <c r="A50" s="1">
        <v>5300</v>
      </c>
      <c r="B50" s="28" t="s">
        <v>54</v>
      </c>
      <c r="C50" s="29">
        <v>0</v>
      </c>
      <c r="D50" s="29">
        <v>0</v>
      </c>
      <c r="E50" s="35">
        <f t="shared" si="4"/>
        <v>0</v>
      </c>
      <c r="F50" s="29">
        <v>0</v>
      </c>
      <c r="G50" s="29">
        <v>0</v>
      </c>
      <c r="H50" s="30">
        <f t="shared" si="11"/>
        <v>0</v>
      </c>
    </row>
    <row r="51" spans="1:8" x14ac:dyDescent="0.25">
      <c r="A51" s="1">
        <v>5400</v>
      </c>
      <c r="B51" s="28" t="s">
        <v>55</v>
      </c>
      <c r="C51" s="29">
        <v>900000</v>
      </c>
      <c r="D51" s="29">
        <v>-826724.14000000013</v>
      </c>
      <c r="E51" s="35">
        <f t="shared" si="4"/>
        <v>73275.85999999987</v>
      </c>
      <c r="F51" s="29">
        <v>73275.86</v>
      </c>
      <c r="G51" s="29">
        <v>73275.86</v>
      </c>
      <c r="H51" s="30">
        <f t="shared" si="11"/>
        <v>-1.3096723705530167E-10</v>
      </c>
    </row>
    <row r="52" spans="1:8" x14ac:dyDescent="0.25">
      <c r="A52" s="1">
        <v>5500</v>
      </c>
      <c r="B52" s="28" t="s">
        <v>56</v>
      </c>
      <c r="C52" s="29">
        <v>0</v>
      </c>
      <c r="D52" s="29">
        <v>0</v>
      </c>
      <c r="E52" s="35">
        <f t="shared" si="4"/>
        <v>0</v>
      </c>
      <c r="F52" s="29">
        <v>0</v>
      </c>
      <c r="G52" s="29">
        <v>0</v>
      </c>
      <c r="H52" s="30">
        <f t="shared" si="11"/>
        <v>0</v>
      </c>
    </row>
    <row r="53" spans="1:8" x14ac:dyDescent="0.25">
      <c r="A53" s="1">
        <v>5600</v>
      </c>
      <c r="B53" s="28" t="s">
        <v>57</v>
      </c>
      <c r="C53" s="29">
        <v>5100000</v>
      </c>
      <c r="D53" s="29">
        <v>6392893.2599999979</v>
      </c>
      <c r="E53" s="35">
        <f t="shared" si="4"/>
        <v>11492893.259999998</v>
      </c>
      <c r="F53" s="29">
        <v>9692893.2600000016</v>
      </c>
      <c r="G53" s="29">
        <v>9692893.2600000016</v>
      </c>
      <c r="H53" s="30">
        <f t="shared" si="11"/>
        <v>1799999.9999999963</v>
      </c>
    </row>
    <row r="54" spans="1:8" x14ac:dyDescent="0.25">
      <c r="A54" s="1">
        <v>5700</v>
      </c>
      <c r="B54" s="28" t="s">
        <v>58</v>
      </c>
      <c r="C54" s="29">
        <v>0</v>
      </c>
      <c r="D54" s="29">
        <v>0</v>
      </c>
      <c r="E54" s="35">
        <f t="shared" si="4"/>
        <v>0</v>
      </c>
      <c r="F54" s="29">
        <v>0</v>
      </c>
      <c r="G54" s="29">
        <v>0</v>
      </c>
      <c r="H54" s="30">
        <f t="shared" si="11"/>
        <v>0</v>
      </c>
    </row>
    <row r="55" spans="1:8" x14ac:dyDescent="0.25">
      <c r="A55" s="1">
        <v>5800</v>
      </c>
      <c r="B55" s="28" t="s">
        <v>59</v>
      </c>
      <c r="C55" s="29">
        <v>0</v>
      </c>
      <c r="D55" s="29">
        <v>0</v>
      </c>
      <c r="E55" s="35">
        <f t="shared" si="4"/>
        <v>0</v>
      </c>
      <c r="F55" s="29">
        <v>0</v>
      </c>
      <c r="G55" s="29">
        <v>0</v>
      </c>
      <c r="H55" s="30">
        <f t="shared" si="11"/>
        <v>0</v>
      </c>
    </row>
    <row r="56" spans="1:8" x14ac:dyDescent="0.25">
      <c r="A56" s="1">
        <v>5900</v>
      </c>
      <c r="B56" s="28" t="s">
        <v>60</v>
      </c>
      <c r="C56" s="29">
        <v>0</v>
      </c>
      <c r="D56" s="29">
        <v>0</v>
      </c>
      <c r="E56" s="35">
        <f t="shared" si="4"/>
        <v>0</v>
      </c>
      <c r="F56" s="29">
        <v>0</v>
      </c>
      <c r="G56" s="29">
        <v>0</v>
      </c>
      <c r="H56" s="30">
        <f t="shared" si="11"/>
        <v>0</v>
      </c>
    </row>
    <row r="57" spans="1:8" x14ac:dyDescent="0.25">
      <c r="A57" s="1" t="s">
        <v>12</v>
      </c>
      <c r="B57" s="31" t="s">
        <v>61</v>
      </c>
      <c r="C57" s="32">
        <f t="shared" ref="C57:H57" si="12">SUM(C58:C60)</f>
        <v>20000000</v>
      </c>
      <c r="D57" s="32">
        <f t="shared" si="12"/>
        <v>-617682.1099999994</v>
      </c>
      <c r="E57" s="32">
        <f t="shared" si="12"/>
        <v>19382317.890000001</v>
      </c>
      <c r="F57" s="32">
        <f t="shared" si="12"/>
        <v>7122954.96</v>
      </c>
      <c r="G57" s="32">
        <f t="shared" si="12"/>
        <v>3000377.31</v>
      </c>
      <c r="H57" s="33">
        <f t="shared" si="12"/>
        <v>12259362.93</v>
      </c>
    </row>
    <row r="58" spans="1:8" x14ac:dyDescent="0.25">
      <c r="A58" s="1">
        <v>6100</v>
      </c>
      <c r="B58" s="41" t="s">
        <v>62</v>
      </c>
      <c r="C58" s="29">
        <v>20000000</v>
      </c>
      <c r="D58" s="29">
        <v>-1725082.1099999994</v>
      </c>
      <c r="E58" s="35">
        <f t="shared" si="4"/>
        <v>18274917.890000001</v>
      </c>
      <c r="F58" s="29">
        <v>6015554.96</v>
      </c>
      <c r="G58" s="29">
        <v>3000377.31</v>
      </c>
      <c r="H58" s="42">
        <f>+E58-F58</f>
        <v>12259362.93</v>
      </c>
    </row>
    <row r="59" spans="1:8" x14ac:dyDescent="0.25">
      <c r="A59" s="1">
        <v>6200</v>
      </c>
      <c r="B59" s="37" t="s">
        <v>63</v>
      </c>
      <c r="C59" s="29">
        <v>0</v>
      </c>
      <c r="D59" s="29">
        <v>0</v>
      </c>
      <c r="E59" s="35">
        <f t="shared" si="4"/>
        <v>0</v>
      </c>
      <c r="F59" s="29">
        <v>0</v>
      </c>
      <c r="G59" s="29">
        <v>0</v>
      </c>
      <c r="H59" s="42">
        <f>+E59-F59</f>
        <v>0</v>
      </c>
    </row>
    <row r="60" spans="1:8" x14ac:dyDescent="0.25">
      <c r="A60" s="1">
        <v>6300</v>
      </c>
      <c r="B60" s="28" t="s">
        <v>64</v>
      </c>
      <c r="C60" s="29">
        <v>0</v>
      </c>
      <c r="D60" s="29">
        <v>1107400</v>
      </c>
      <c r="E60" s="35">
        <f t="shared" si="4"/>
        <v>1107400</v>
      </c>
      <c r="F60" s="29">
        <v>1107400</v>
      </c>
      <c r="G60" s="29">
        <v>0</v>
      </c>
      <c r="H60" s="42">
        <f>+E60-F60</f>
        <v>0</v>
      </c>
    </row>
    <row r="61" spans="1:8" x14ac:dyDescent="0.25">
      <c r="A61" s="1" t="s">
        <v>12</v>
      </c>
      <c r="B61" s="31" t="s">
        <v>65</v>
      </c>
      <c r="C61" s="32">
        <f t="shared" ref="C61:H61" si="13">SUM(C62:C68)</f>
        <v>0</v>
      </c>
      <c r="D61" s="32">
        <f t="shared" si="13"/>
        <v>0</v>
      </c>
      <c r="E61" s="32">
        <f t="shared" si="13"/>
        <v>0</v>
      </c>
      <c r="F61" s="32">
        <f t="shared" si="13"/>
        <v>0</v>
      </c>
      <c r="G61" s="32">
        <f t="shared" si="13"/>
        <v>0</v>
      </c>
      <c r="H61" s="33">
        <f t="shared" si="13"/>
        <v>0</v>
      </c>
    </row>
    <row r="62" spans="1:8" x14ac:dyDescent="0.25">
      <c r="B62" s="28" t="s">
        <v>66</v>
      </c>
      <c r="C62" s="29">
        <v>0</v>
      </c>
      <c r="D62" s="43">
        <v>0</v>
      </c>
      <c r="E62" s="35">
        <f t="shared" si="4"/>
        <v>0</v>
      </c>
      <c r="F62" s="43">
        <v>0</v>
      </c>
      <c r="G62" s="43">
        <v>0</v>
      </c>
      <c r="H62" s="42">
        <f t="shared" ref="H62:H68" si="14">+E62-F62</f>
        <v>0</v>
      </c>
    </row>
    <row r="63" spans="1:8" x14ac:dyDescent="0.25">
      <c r="B63" s="28" t="s">
        <v>67</v>
      </c>
      <c r="C63" s="29">
        <v>0</v>
      </c>
      <c r="D63" s="43">
        <v>0</v>
      </c>
      <c r="E63" s="35">
        <f t="shared" si="4"/>
        <v>0</v>
      </c>
      <c r="F63" s="43">
        <v>0</v>
      </c>
      <c r="G63" s="43">
        <v>0</v>
      </c>
      <c r="H63" s="42">
        <f t="shared" si="14"/>
        <v>0</v>
      </c>
    </row>
    <row r="64" spans="1:8" x14ac:dyDescent="0.25">
      <c r="B64" s="28" t="s">
        <v>68</v>
      </c>
      <c r="C64" s="29">
        <v>0</v>
      </c>
      <c r="D64" s="43">
        <v>0</v>
      </c>
      <c r="E64" s="35">
        <f t="shared" si="4"/>
        <v>0</v>
      </c>
      <c r="F64" s="43">
        <v>0</v>
      </c>
      <c r="G64" s="43">
        <v>0</v>
      </c>
      <c r="H64" s="42">
        <f t="shared" si="14"/>
        <v>0</v>
      </c>
    </row>
    <row r="65" spans="1:8" x14ac:dyDescent="0.25">
      <c r="B65" s="28" t="s">
        <v>69</v>
      </c>
      <c r="C65" s="29">
        <v>0</v>
      </c>
      <c r="D65" s="43">
        <v>0</v>
      </c>
      <c r="E65" s="35">
        <f t="shared" si="4"/>
        <v>0</v>
      </c>
      <c r="F65" s="43">
        <v>0</v>
      </c>
      <c r="G65" s="43">
        <v>0</v>
      </c>
      <c r="H65" s="42">
        <f t="shared" si="14"/>
        <v>0</v>
      </c>
    </row>
    <row r="66" spans="1:8" x14ac:dyDescent="0.25">
      <c r="B66" s="28" t="s">
        <v>70</v>
      </c>
      <c r="C66" s="29">
        <v>0</v>
      </c>
      <c r="D66" s="43">
        <v>0</v>
      </c>
      <c r="E66" s="35">
        <f t="shared" si="4"/>
        <v>0</v>
      </c>
      <c r="F66" s="43">
        <v>0</v>
      </c>
      <c r="G66" s="43">
        <v>0</v>
      </c>
      <c r="H66" s="42">
        <f t="shared" si="14"/>
        <v>0</v>
      </c>
    </row>
    <row r="67" spans="1:8" x14ac:dyDescent="0.25">
      <c r="B67" s="28" t="s">
        <v>71</v>
      </c>
      <c r="C67" s="29">
        <v>0</v>
      </c>
      <c r="D67" s="43">
        <v>0</v>
      </c>
      <c r="E67" s="35">
        <f t="shared" si="4"/>
        <v>0</v>
      </c>
      <c r="F67" s="43">
        <v>0</v>
      </c>
      <c r="G67" s="43">
        <v>0</v>
      </c>
      <c r="H67" s="42">
        <f>+E67-F67</f>
        <v>0</v>
      </c>
    </row>
    <row r="68" spans="1:8" x14ac:dyDescent="0.25">
      <c r="B68" s="28" t="s">
        <v>72</v>
      </c>
      <c r="C68" s="29">
        <v>0</v>
      </c>
      <c r="D68" s="43">
        <v>0</v>
      </c>
      <c r="E68" s="35">
        <f t="shared" si="4"/>
        <v>0</v>
      </c>
      <c r="F68" s="43">
        <v>0</v>
      </c>
      <c r="G68" s="43">
        <v>0</v>
      </c>
      <c r="H68" s="42">
        <f t="shared" si="14"/>
        <v>0</v>
      </c>
    </row>
    <row r="69" spans="1:8" x14ac:dyDescent="0.25">
      <c r="B69" s="31" t="s">
        <v>73</v>
      </c>
      <c r="C69" s="44">
        <f t="shared" ref="C69:H69" si="15">SUM(C70:C72)</f>
        <v>0</v>
      </c>
      <c r="D69" s="44">
        <f t="shared" si="15"/>
        <v>0</v>
      </c>
      <c r="E69" s="44">
        <f t="shared" si="15"/>
        <v>0</v>
      </c>
      <c r="F69" s="44">
        <f t="shared" si="15"/>
        <v>0</v>
      </c>
      <c r="G69" s="44">
        <f t="shared" si="15"/>
        <v>0</v>
      </c>
      <c r="H69" s="45">
        <f t="shared" si="15"/>
        <v>0</v>
      </c>
    </row>
    <row r="70" spans="1:8" x14ac:dyDescent="0.25">
      <c r="B70" s="28" t="s">
        <v>74</v>
      </c>
      <c r="C70" s="29">
        <v>0</v>
      </c>
      <c r="D70" s="43">
        <v>0</v>
      </c>
      <c r="E70" s="35">
        <f t="shared" si="4"/>
        <v>0</v>
      </c>
      <c r="F70" s="43">
        <v>0</v>
      </c>
      <c r="G70" s="43">
        <v>0</v>
      </c>
      <c r="H70" s="42">
        <f>+E70-F70</f>
        <v>0</v>
      </c>
    </row>
    <row r="71" spans="1:8" x14ac:dyDescent="0.25">
      <c r="B71" s="28" t="s">
        <v>75</v>
      </c>
      <c r="C71" s="29">
        <v>0</v>
      </c>
      <c r="D71" s="43">
        <v>0</v>
      </c>
      <c r="E71" s="35">
        <f t="shared" si="4"/>
        <v>0</v>
      </c>
      <c r="F71" s="43">
        <v>0</v>
      </c>
      <c r="G71" s="43">
        <v>0</v>
      </c>
      <c r="H71" s="42">
        <f>+E71-F71</f>
        <v>0</v>
      </c>
    </row>
    <row r="72" spans="1:8" x14ac:dyDescent="0.25">
      <c r="B72" s="28" t="s">
        <v>76</v>
      </c>
      <c r="C72" s="29">
        <v>0</v>
      </c>
      <c r="D72" s="43">
        <v>0</v>
      </c>
      <c r="E72" s="35">
        <f t="shared" si="4"/>
        <v>0</v>
      </c>
      <c r="F72" s="43">
        <v>0</v>
      </c>
      <c r="G72" s="43">
        <v>0</v>
      </c>
      <c r="H72" s="42">
        <f>+E72-F72</f>
        <v>0</v>
      </c>
    </row>
    <row r="73" spans="1:8" x14ac:dyDescent="0.25">
      <c r="A73" s="1" t="s">
        <v>12</v>
      </c>
      <c r="B73" s="31" t="s">
        <v>77</v>
      </c>
      <c r="C73" s="32">
        <f t="shared" ref="C73:H73" si="16">SUM(C74:C80)</f>
        <v>0</v>
      </c>
      <c r="D73" s="32">
        <f t="shared" si="16"/>
        <v>0</v>
      </c>
      <c r="E73" s="32">
        <f t="shared" si="16"/>
        <v>0</v>
      </c>
      <c r="F73" s="32">
        <f t="shared" si="16"/>
        <v>0</v>
      </c>
      <c r="G73" s="32">
        <f t="shared" si="16"/>
        <v>0</v>
      </c>
      <c r="H73" s="33">
        <f t="shared" si="16"/>
        <v>0</v>
      </c>
    </row>
    <row r="74" spans="1:8" x14ac:dyDescent="0.25">
      <c r="A74" s="1">
        <v>9100</v>
      </c>
      <c r="B74" s="28" t="s">
        <v>78</v>
      </c>
      <c r="C74" s="29">
        <v>0</v>
      </c>
      <c r="D74" s="29">
        <v>0</v>
      </c>
      <c r="E74" s="35">
        <f t="shared" si="4"/>
        <v>0</v>
      </c>
      <c r="F74" s="29">
        <v>0</v>
      </c>
      <c r="G74" s="29">
        <v>0</v>
      </c>
      <c r="H74" s="30">
        <f t="shared" ref="H74:H79" si="17">+E74-F74</f>
        <v>0</v>
      </c>
    </row>
    <row r="75" spans="1:8" x14ac:dyDescent="0.25">
      <c r="A75" s="1">
        <v>9200</v>
      </c>
      <c r="B75" s="28" t="s">
        <v>79</v>
      </c>
      <c r="C75" s="29">
        <v>0</v>
      </c>
      <c r="D75" s="29">
        <v>0</v>
      </c>
      <c r="E75" s="35">
        <f t="shared" si="4"/>
        <v>0</v>
      </c>
      <c r="F75" s="29">
        <v>0</v>
      </c>
      <c r="G75" s="29">
        <v>0</v>
      </c>
      <c r="H75" s="30">
        <f t="shared" si="17"/>
        <v>0</v>
      </c>
    </row>
    <row r="76" spans="1:8" x14ac:dyDescent="0.25">
      <c r="A76" s="1">
        <v>9300</v>
      </c>
      <c r="B76" s="28" t="s">
        <v>80</v>
      </c>
      <c r="C76" s="29">
        <v>0</v>
      </c>
      <c r="D76" s="29">
        <v>0</v>
      </c>
      <c r="E76" s="35">
        <f t="shared" si="4"/>
        <v>0</v>
      </c>
      <c r="F76" s="29">
        <v>0</v>
      </c>
      <c r="G76" s="29">
        <v>0</v>
      </c>
      <c r="H76" s="30">
        <f t="shared" si="17"/>
        <v>0</v>
      </c>
    </row>
    <row r="77" spans="1:8" x14ac:dyDescent="0.25">
      <c r="A77" s="1">
        <v>9400</v>
      </c>
      <c r="B77" s="28" t="s">
        <v>81</v>
      </c>
      <c r="C77" s="29">
        <v>0</v>
      </c>
      <c r="D77" s="29">
        <v>0</v>
      </c>
      <c r="E77" s="35">
        <f t="shared" si="4"/>
        <v>0</v>
      </c>
      <c r="F77" s="29">
        <v>0</v>
      </c>
      <c r="G77" s="29">
        <v>0</v>
      </c>
      <c r="H77" s="30">
        <f t="shared" si="17"/>
        <v>0</v>
      </c>
    </row>
    <row r="78" spans="1:8" x14ac:dyDescent="0.25">
      <c r="B78" s="28" t="s">
        <v>82</v>
      </c>
      <c r="C78" s="29">
        <v>0</v>
      </c>
      <c r="D78" s="29">
        <v>0</v>
      </c>
      <c r="E78" s="35">
        <f t="shared" si="4"/>
        <v>0</v>
      </c>
      <c r="F78" s="29">
        <v>0</v>
      </c>
      <c r="G78" s="29">
        <v>0</v>
      </c>
      <c r="H78" s="30">
        <f t="shared" si="17"/>
        <v>0</v>
      </c>
    </row>
    <row r="79" spans="1:8" x14ac:dyDescent="0.25">
      <c r="B79" s="28" t="s">
        <v>83</v>
      </c>
      <c r="C79" s="29">
        <v>0</v>
      </c>
      <c r="D79" s="29">
        <v>0</v>
      </c>
      <c r="E79" s="35">
        <f t="shared" si="4"/>
        <v>0</v>
      </c>
      <c r="F79" s="29">
        <v>0</v>
      </c>
      <c r="G79" s="29">
        <v>0</v>
      </c>
      <c r="H79" s="30">
        <f t="shared" si="17"/>
        <v>0</v>
      </c>
    </row>
    <row r="80" spans="1:8" ht="15.75" thickBot="1" x14ac:dyDescent="0.3">
      <c r="A80" s="1">
        <v>9900</v>
      </c>
      <c r="B80" s="46" t="s">
        <v>84</v>
      </c>
      <c r="C80" s="29">
        <v>0</v>
      </c>
      <c r="D80" s="29">
        <v>0</v>
      </c>
      <c r="E80" s="35">
        <f t="shared" si="4"/>
        <v>0</v>
      </c>
      <c r="F80" s="29">
        <v>0</v>
      </c>
      <c r="G80" s="29">
        <v>0</v>
      </c>
      <c r="H80" s="47">
        <f>+E80-F80</f>
        <v>0</v>
      </c>
    </row>
    <row r="81" spans="2:8" s="50" customFormat="1" ht="24.95" customHeight="1" thickBot="1" x14ac:dyDescent="0.3">
      <c r="B81" s="48" t="s">
        <v>85</v>
      </c>
      <c r="C81" s="49">
        <f t="shared" ref="C81:H81" si="18">SUM(C9,C17,C27,C37,C47,C57,C73)</f>
        <v>1051586175.7900001</v>
      </c>
      <c r="D81" s="49">
        <f t="shared" si="18"/>
        <v>3279047.5099999867</v>
      </c>
      <c r="E81" s="49">
        <f t="shared" si="18"/>
        <v>1054865223.3</v>
      </c>
      <c r="F81" s="49">
        <f t="shared" si="18"/>
        <v>505380835.25999999</v>
      </c>
      <c r="G81" s="49">
        <f t="shared" si="18"/>
        <v>394639914.83999997</v>
      </c>
      <c r="H81" s="49">
        <f t="shared" si="18"/>
        <v>549484388.03999996</v>
      </c>
    </row>
    <row r="82" spans="2:8" s="53" customFormat="1" ht="12.75" x14ac:dyDescent="0.2">
      <c r="B82" s="51"/>
      <c r="C82" s="52"/>
      <c r="D82" s="52"/>
      <c r="E82" s="52"/>
      <c r="F82" s="52"/>
      <c r="G82" s="52"/>
      <c r="H82" s="52"/>
    </row>
    <row r="83" spans="2:8" x14ac:dyDescent="0.25">
      <c r="B83" s="54"/>
      <c r="C83" s="55"/>
      <c r="D83" s="55"/>
      <c r="E83" s="55"/>
      <c r="F83" s="55"/>
      <c r="G83" s="55"/>
      <c r="H83" s="55"/>
    </row>
    <row r="84" spans="2:8" x14ac:dyDescent="0.25">
      <c r="B84" s="54"/>
      <c r="C84" s="55"/>
      <c r="D84" s="55"/>
      <c r="E84" s="55"/>
      <c r="F84" s="55"/>
      <c r="G84" s="55"/>
      <c r="H84" s="55"/>
    </row>
    <row r="85" spans="2:8" x14ac:dyDescent="0.25">
      <c r="B85" s="56"/>
      <c r="C85" s="57"/>
      <c r="D85" s="57"/>
      <c r="E85" s="57"/>
      <c r="F85" s="57"/>
      <c r="G85" s="57"/>
      <c r="H85" s="57"/>
    </row>
    <row r="86" spans="2:8" x14ac:dyDescent="0.25">
      <c r="B86" s="58"/>
      <c r="C86" s="59"/>
      <c r="D86" s="59"/>
      <c r="E86" s="59"/>
      <c r="F86" s="59"/>
      <c r="G86" s="59"/>
      <c r="H86" s="59"/>
    </row>
    <row r="87" spans="2:8" x14ac:dyDescent="0.25">
      <c r="B87" s="58"/>
      <c r="C87" s="58"/>
      <c r="D87" s="58"/>
      <c r="E87" s="58"/>
      <c r="F87" s="58"/>
      <c r="G87" s="58"/>
      <c r="H87" s="58"/>
    </row>
    <row r="88" spans="2:8" x14ac:dyDescent="0.25">
      <c r="B88" s="58"/>
      <c r="C88" s="58"/>
      <c r="D88" s="58"/>
      <c r="E88" s="60"/>
      <c r="F88" s="58"/>
      <c r="G88" s="58"/>
      <c r="H88" s="58"/>
    </row>
    <row r="89" spans="2:8" x14ac:dyDescent="0.25">
      <c r="C89" s="61"/>
      <c r="D89" s="61"/>
      <c r="E89" s="61"/>
      <c r="F89" s="61"/>
      <c r="G89" s="61"/>
      <c r="H89" s="61"/>
    </row>
    <row r="91" spans="2:8" x14ac:dyDescent="0.25">
      <c r="B91" s="62"/>
      <c r="C91" s="63"/>
      <c r="D91" s="63"/>
      <c r="E91" s="63"/>
      <c r="F91" s="63"/>
      <c r="G91" s="63"/>
      <c r="H91" s="63"/>
    </row>
    <row r="92" spans="2:8" x14ac:dyDescent="0.25">
      <c r="B92" s="62"/>
      <c r="C92" s="63"/>
      <c r="D92" s="63"/>
      <c r="E92" s="63"/>
      <c r="F92" s="63"/>
      <c r="G92" s="63"/>
      <c r="H92" s="63"/>
    </row>
    <row r="93" spans="2:8" x14ac:dyDescent="0.25">
      <c r="B93" s="62"/>
      <c r="C93" s="63"/>
      <c r="D93" s="63"/>
      <c r="E93" s="63"/>
      <c r="F93" s="63"/>
      <c r="G93" s="63"/>
      <c r="H93" s="63"/>
    </row>
    <row r="94" spans="2:8" x14ac:dyDescent="0.25">
      <c r="D94" s="63"/>
    </row>
    <row r="95" spans="2:8" x14ac:dyDescent="0.25">
      <c r="D95" s="63"/>
      <c r="F95" s="63"/>
      <c r="G95" s="63"/>
    </row>
    <row r="96" spans="2:8" x14ac:dyDescent="0.25">
      <c r="D96" s="63"/>
      <c r="F96" s="63"/>
      <c r="G96" s="63"/>
    </row>
    <row r="97" spans="3:7" x14ac:dyDescent="0.25">
      <c r="D97" s="63"/>
      <c r="F97" s="63"/>
      <c r="G97" s="63"/>
    </row>
    <row r="98" spans="3:7" x14ac:dyDescent="0.25">
      <c r="D98" s="63"/>
      <c r="F98" s="63"/>
      <c r="G98" s="63"/>
    </row>
    <row r="99" spans="3:7" x14ac:dyDescent="0.25">
      <c r="D99" s="63"/>
      <c r="F99" s="63"/>
      <c r="G99" s="63"/>
    </row>
    <row r="100" spans="3:7" x14ac:dyDescent="0.25">
      <c r="D100" s="63"/>
      <c r="F100" s="63"/>
      <c r="G100" s="63"/>
    </row>
    <row r="101" spans="3:7" x14ac:dyDescent="0.25">
      <c r="D101" s="63"/>
      <c r="F101" s="63"/>
      <c r="G101" s="63"/>
    </row>
    <row r="104" spans="3:7" x14ac:dyDescent="0.25">
      <c r="C104" s="63"/>
      <c r="D104" s="63"/>
      <c r="E104" s="63"/>
      <c r="F104" s="63"/>
      <c r="G104" s="63"/>
    </row>
    <row r="109" spans="3:7" x14ac:dyDescent="0.25">
      <c r="C109" s="63"/>
      <c r="D109" s="63"/>
      <c r="F109" s="63"/>
      <c r="G109" s="63"/>
    </row>
    <row r="110" spans="3:7" x14ac:dyDescent="0.25">
      <c r="C110" s="63"/>
      <c r="D110" s="63"/>
      <c r="F110" s="63"/>
    </row>
    <row r="111" spans="3:7" x14ac:dyDescent="0.25">
      <c r="C111" s="63"/>
      <c r="D111" s="63"/>
      <c r="F111" s="63"/>
      <c r="G111" s="63"/>
    </row>
    <row r="113" spans="3:7" x14ac:dyDescent="0.25">
      <c r="C113" s="63"/>
      <c r="F113" s="63"/>
      <c r="G113" s="63"/>
    </row>
  </sheetData>
  <mergeCells count="8">
    <mergeCell ref="B2:H2"/>
    <mergeCell ref="B3:H3"/>
    <mergeCell ref="B4:H4"/>
    <mergeCell ref="B5:H5"/>
    <mergeCell ref="B6:H6"/>
    <mergeCell ref="B7:B8"/>
    <mergeCell ref="C7:G7"/>
    <mergeCell ref="H7:H8"/>
  </mergeCells>
  <printOptions horizontalCentered="1"/>
  <pageMargins left="0.47244094488188981" right="0.47244094488188981" top="0.55118110236220474" bottom="0.59055118110236227" header="0.31496062992125984" footer="0.31496062992125984"/>
  <pageSetup scale="62" fitToHeight="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18 C.XOBJ GTO.</vt:lpstr>
      <vt:lpstr>'18 C.XOBJ GTO.'!Títulos_a_imprimir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Juan Peláez Salgado</dc:creator>
  <cp:lastModifiedBy>José Juan Peláez Salgado</cp:lastModifiedBy>
  <dcterms:created xsi:type="dcterms:W3CDTF">2026-07-21T15:43:03Z</dcterms:created>
  <dcterms:modified xsi:type="dcterms:W3CDTF">2026-07-21T15:44:46Z</dcterms:modified>
</cp:coreProperties>
</file>