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A9744EF1-0C59-4444-98AD-2C3A2AAD09E6}" xr6:coauthVersionLast="47" xr6:coauthVersionMax="47" xr10:uidLastSave="{00000000-0000-0000-0000-000000000000}"/>
  <bookViews>
    <workbookView xWindow="-120" yWindow="-120" windowWidth="20730" windowHeight="11160" xr2:uid="{ACBF528A-1017-458A-A55D-CF4D50300233}"/>
  </bookViews>
  <sheets>
    <sheet name="18 C.XOBJ GTO." sheetId="1" r:id="rId1"/>
  </sheets>
  <definedNames>
    <definedName name="_xlnm._FilterDatabase" localSheetId="0" hidden="1">'18 C.XOBJ GTO.'!$A$8:$H$83</definedName>
    <definedName name="_xlnm.Print_Titles" localSheetId="0">'18 C.XOBJ GTO.'!$1:$8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C73" i="1"/>
  <c r="F73" i="1"/>
  <c r="E73" i="1"/>
  <c r="B73" i="1"/>
  <c r="D72" i="1"/>
  <c r="G72" i="1" s="1"/>
  <c r="D71" i="1"/>
  <c r="G71" i="1" s="1"/>
  <c r="D70" i="1"/>
  <c r="F69" i="1"/>
  <c r="E69" i="1"/>
  <c r="C69" i="1"/>
  <c r="D68" i="1"/>
  <c r="G68" i="1" s="1"/>
  <c r="D67" i="1"/>
  <c r="G67" i="1" s="1"/>
  <c r="D66" i="1"/>
  <c r="G66" i="1" s="1"/>
  <c r="D65" i="1"/>
  <c r="G65" i="1" s="1"/>
  <c r="D64" i="1"/>
  <c r="G64" i="1" s="1"/>
  <c r="G63" i="1"/>
  <c r="D63" i="1"/>
  <c r="D62" i="1"/>
  <c r="G62" i="1" s="1"/>
  <c r="B61" i="1"/>
  <c r="F61" i="1"/>
  <c r="E61" i="1"/>
  <c r="C61" i="1"/>
  <c r="D60" i="1"/>
  <c r="G60" i="1" s="1"/>
  <c r="D59" i="1"/>
  <c r="G59" i="1" s="1"/>
  <c r="F57" i="1"/>
  <c r="E57" i="1"/>
  <c r="D58" i="1"/>
  <c r="C57" i="1"/>
  <c r="D56" i="1"/>
  <c r="G56" i="1" s="1"/>
  <c r="D55" i="1"/>
  <c r="G55" i="1" s="1"/>
  <c r="D54" i="1"/>
  <c r="D53" i="1"/>
  <c r="G53" i="1" s="1"/>
  <c r="D52" i="1"/>
  <c r="C47" i="1"/>
  <c r="D50" i="1"/>
  <c r="G50" i="1" s="1"/>
  <c r="D49" i="1"/>
  <c r="G49" i="1" s="1"/>
  <c r="F47" i="1"/>
  <c r="D46" i="1"/>
  <c r="D45" i="1"/>
  <c r="G45" i="1" s="1"/>
  <c r="D44" i="1"/>
  <c r="G44" i="1" s="1"/>
  <c r="D43" i="1"/>
  <c r="G43" i="1" s="1"/>
  <c r="D42" i="1"/>
  <c r="D41" i="1"/>
  <c r="G41" i="1" s="1"/>
  <c r="D40" i="1"/>
  <c r="G40" i="1" s="1"/>
  <c r="D39" i="1"/>
  <c r="G39" i="1" s="1"/>
  <c r="F37" i="1"/>
  <c r="E37" i="1"/>
  <c r="C37" i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C27" i="1"/>
  <c r="D26" i="1"/>
  <c r="G26" i="1" s="1"/>
  <c r="D25" i="1"/>
  <c r="G25" i="1" s="1"/>
  <c r="D24" i="1"/>
  <c r="D23" i="1"/>
  <c r="G23" i="1" s="1"/>
  <c r="D22" i="1"/>
  <c r="G22" i="1" s="1"/>
  <c r="D21" i="1"/>
  <c r="G21" i="1" s="1"/>
  <c r="D20" i="1"/>
  <c r="D19" i="1"/>
  <c r="G19" i="1" s="1"/>
  <c r="F17" i="1"/>
  <c r="C17" i="1"/>
  <c r="D16" i="1"/>
  <c r="D15" i="1"/>
  <c r="G15" i="1" s="1"/>
  <c r="D14" i="1"/>
  <c r="G14" i="1" s="1"/>
  <c r="D13" i="1"/>
  <c r="G13" i="1" s="1"/>
  <c r="D12" i="1"/>
  <c r="C9" i="1"/>
  <c r="E9" i="1"/>
  <c r="G73" i="1" l="1"/>
  <c r="D69" i="1"/>
  <c r="G70" i="1"/>
  <c r="G69" i="1" s="1"/>
  <c r="C81" i="1"/>
  <c r="D18" i="1"/>
  <c r="B17" i="1"/>
  <c r="D11" i="1"/>
  <c r="G11" i="1" s="1"/>
  <c r="G12" i="1"/>
  <c r="G16" i="1"/>
  <c r="E27" i="1"/>
  <c r="D29" i="1"/>
  <c r="G29" i="1" s="1"/>
  <c r="G30" i="1"/>
  <c r="G34" i="1"/>
  <c r="D48" i="1"/>
  <c r="B47" i="1"/>
  <c r="D51" i="1"/>
  <c r="G51" i="1" s="1"/>
  <c r="G52" i="1"/>
  <c r="G58" i="1"/>
  <c r="G57" i="1" s="1"/>
  <c r="D57" i="1"/>
  <c r="G61" i="1"/>
  <c r="F9" i="1"/>
  <c r="D38" i="1"/>
  <c r="B37" i="1"/>
  <c r="G42" i="1"/>
  <c r="G46" i="1"/>
  <c r="G54" i="1"/>
  <c r="E17" i="1"/>
  <c r="G20" i="1"/>
  <c r="G24" i="1"/>
  <c r="F27" i="1"/>
  <c r="D10" i="1"/>
  <c r="B9" i="1"/>
  <c r="D28" i="1"/>
  <c r="B27" i="1"/>
  <c r="E47" i="1"/>
  <c r="D61" i="1"/>
  <c r="B69" i="1"/>
  <c r="B57" i="1"/>
  <c r="D73" i="1"/>
  <c r="E81" i="1" l="1"/>
  <c r="G38" i="1"/>
  <c r="G37" i="1" s="1"/>
  <c r="D37" i="1"/>
  <c r="G28" i="1"/>
  <c r="G27" i="1" s="1"/>
  <c r="D27" i="1"/>
  <c r="F81" i="1"/>
  <c r="G18" i="1"/>
  <c r="G17" i="1" s="1"/>
  <c r="D17" i="1"/>
  <c r="G48" i="1"/>
  <c r="G47" i="1" s="1"/>
  <c r="D47" i="1"/>
  <c r="B81" i="1"/>
  <c r="G10" i="1"/>
  <c r="G9" i="1" s="1"/>
  <c r="D9" i="1"/>
  <c r="D81" i="1" l="1"/>
  <c r="G81" i="1"/>
</calcChain>
</file>

<file path=xl/sharedStrings.xml><?xml version="1.0" encoding="utf-8"?>
<sst xmlns="http://schemas.openxmlformats.org/spreadsheetml/2006/main" count="87" uniqueCount="87">
  <si>
    <t>COMISIÓN DE AGUA POTABLE Y ALCANTARILLADO DEL MUNICIPIO DE ACAPULCO</t>
  </si>
  <si>
    <t xml:space="preserve">Estado Analítico del Ejercicio del Presupuesto de Egresos </t>
  </si>
  <si>
    <t>Clasificación por Objeto del Gasto (Capítulo y Concepto)</t>
  </si>
  <si>
    <t>Concepto</t>
  </si>
  <si>
    <t>Egresos</t>
  </si>
  <si>
    <t>Subejercicio</t>
  </si>
  <si>
    <t xml:space="preserve"> Aprobado</t>
  </si>
  <si>
    <t>Ampliaciones
/(Reducciones)</t>
  </si>
  <si>
    <t>Modificado</t>
  </si>
  <si>
    <t>Devengado</t>
  </si>
  <si>
    <t>Pagado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</si>
  <si>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</si>
  <si>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</si>
  <si>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</si>
  <si>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</si>
  <si>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</si>
  <si>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</si>
  <si>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</si>
  <si>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</si>
  <si>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</si>
  <si>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</si>
  <si>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</si>
  <si>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</si>
  <si>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</si>
  <si>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</si>
  <si>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</si>
  <si>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</si>
  <si>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</si>
  <si>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</si>
  <si>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</si>
  <si>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</si>
  <si>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</si>
  <si>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</si>
  <si>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</si>
  <si>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</si>
  <si>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</si>
  <si>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</si>
  <si>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</si>
  <si>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</si>
  <si>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</si>
  <si>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</si>
  <si>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</si>
  <si>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</si>
  <si>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</si>
  <si>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</si>
  <si>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</si>
  <si>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</si>
  <si>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</si>
  <si>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</si>
  <si>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</si>
  <si>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</si>
  <si>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</si>
  <si>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</si>
  <si>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</si>
  <si>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</si>
  <si>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</si>
  <si>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</si>
  <si>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</si>
  <si>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</si>
  <si>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</si>
  <si>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</si>
  <si>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</si>
  <si>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</si>
  <si>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</si>
  <si>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</si>
  <si>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</si>
  <si>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</si>
  <si>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</si>
  <si>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</si>
  <si>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</si>
  <si>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</si>
  <si>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</si>
  <si>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</si>
  <si>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</si>
  <si>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</si>
  <si>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</si>
  <si>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</si>
  <si>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DEÚDA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</si>
  <si>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</si>
  <si>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</si>
  <si>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</si>
  <si>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</si>
  <si>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</si>
  <si>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</si>
  <si>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</si>
  <si>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Egreso: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</si>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</sst>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justify"/>
    </xf>
    <xf numFmtId="43" fontId="8" fillId="0" borderId="17" xfId="3" applyNumberFormat="1" applyFont="1" applyBorder="1"/>
    <xf numFmtId="43" fontId="8" fillId="0" borderId="18" xfId="3" applyNumberFormat="1" applyFont="1" applyBorder="1"/>
    <xf numFmtId="0" fontId="9" fillId="0" borderId="19" xfId="3" applyFont="1" applyBorder="1" applyAlignment="1">
      <alignment horizontal="justify"/>
    </xf>
    <xf numFmtId="43" fontId="9" fillId="0" borderId="20" xfId="1" applyFont="1" applyFill="1" applyBorder="1"/>
    <xf numFmtId="43" fontId="9" fillId="0" borderId="21" xfId="1" applyFont="1" applyFill="1" applyBorder="1"/>
    <xf numFmtId="0" fontId="8" fillId="0" borderId="19" xfId="3" applyFont="1" applyBorder="1" applyAlignment="1">
      <alignment horizontal="justify"/>
    </xf>
    <xf numFmtId="43" fontId="8" fillId="0" borderId="20" xfId="7" applyFont="1" applyFill="1" applyBorder="1"/>
    <xf numFmtId="43" fontId="8" fillId="0" borderId="21" xfId="7" applyFont="1" applyFill="1" applyBorder="1"/>
    <xf numFmtId="0" fontId="9" fillId="0" borderId="19" xfId="3" applyFont="1" applyBorder="1" applyAlignment="1">
      <alignment horizontal="justify" vertical="center"/>
    </xf>
    <xf numFmtId="43" fontId="9" fillId="0" borderId="20" xfId="1" applyFont="1" applyFill="1" applyBorder="1" applyAlignment="1">
      <alignment vertical="center"/>
    </xf>
    <xf numFmtId="43" fontId="9" fillId="0" borderId="21" xfId="1" applyFont="1" applyFill="1" applyBorder="1" applyAlignment="1">
      <alignment vertical="center"/>
    </xf>
    <xf numFmtId="0" fontId="9" fillId="0" borderId="16" xfId="3" applyFont="1" applyBorder="1" applyAlignment="1">
      <alignment horizontal="justify"/>
    </xf>
    <xf numFmtId="0" fontId="8" fillId="0" borderId="19" xfId="3" applyFont="1" applyBorder="1" applyAlignment="1">
      <alignment horizontal="justify" vertical="center"/>
    </xf>
    <xf numFmtId="43" fontId="8" fillId="0" borderId="20" xfId="7" applyFont="1" applyFill="1" applyBorder="1" applyAlignment="1">
      <alignment vertical="center"/>
    </xf>
    <xf numFmtId="43" fontId="8" fillId="0" borderId="21" xfId="7" applyFont="1" applyFill="1" applyBorder="1" applyAlignment="1">
      <alignment vertical="center"/>
    </xf>
    <xf numFmtId="0" fontId="9" fillId="0" borderId="16" xfId="3" applyFont="1" applyBorder="1" applyAlignment="1">
      <alignment horizontal="justify" vertical="center"/>
    </xf>
    <xf numFmtId="43" fontId="9" fillId="0" borderId="21" xfId="7" applyFont="1" applyFill="1" applyBorder="1"/>
    <xf numFmtId="43" fontId="9" fillId="0" borderId="20" xfId="7" applyFont="1" applyFill="1" applyBorder="1"/>
    <xf numFmtId="43" fontId="10" fillId="0" borderId="20" xfId="7" applyFont="1" applyFill="1" applyBorder="1"/>
    <xf numFmtId="43" fontId="10" fillId="0" borderId="21" xfId="7" applyFont="1" applyFill="1" applyBorder="1"/>
    <xf numFmtId="0" fontId="9" fillId="0" borderId="22" xfId="3" applyFont="1" applyBorder="1" applyAlignment="1">
      <alignment horizontal="justify"/>
    </xf>
    <xf numFmtId="43" fontId="9" fillId="0" borderId="23" xfId="1" applyFont="1" applyFill="1" applyBorder="1"/>
    <xf numFmtId="0" fontId="11" fillId="0" borderId="13" xfId="3" applyFont="1" applyBorder="1" applyAlignment="1">
      <alignment vertical="center"/>
    </xf>
    <xf numFmtId="44" fontId="11" fillId="0" borderId="13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4" applyFont="1" applyAlignment="1">
      <alignment horizontal="center"/>
    </xf>
    <xf numFmtId="43" fontId="13" fillId="0" borderId="0" xfId="1" applyFont="1" applyFill="1" applyAlignment="1">
      <alignment horizontal="center"/>
    </xf>
    <xf numFmtId="0" fontId="5" fillId="0" borderId="0" xfId="4"/>
    <xf numFmtId="0" fontId="11" fillId="0" borderId="0" xfId="3" applyFont="1" applyAlignment="1">
      <alignment vertical="center" wrapText="1"/>
    </xf>
    <xf numFmtId="43" fontId="11" fillId="0" borderId="0" xfId="3" applyNumberFormat="1" applyFont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43" fontId="11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43" fontId="5" fillId="0" borderId="0" xfId="3" applyNumberFormat="1" applyFont="1" applyAlignment="1">
      <alignment horizontal="left" vertical="center" wrapText="1"/>
    </xf>
    <xf numFmtId="44" fontId="5" fillId="0" borderId="0" xfId="3" applyNumberFormat="1" applyFont="1" applyAlignment="1">
      <alignment horizontal="left" vertical="center" wrapText="1"/>
    </xf>
    <xf numFmtId="43" fontId="14" fillId="0" borderId="0" xfId="3" applyNumberFormat="1" applyFont="1"/>
    <xf numFmtId="0" fontId="2" fillId="0" borderId="0" xfId="3" applyFont="1" applyAlignment="1">
      <alignment horizontal="right"/>
    </xf>
    <xf numFmtId="43" fontId="2" fillId="0" borderId="0" xfId="3" applyNumberFormat="1" applyFont="1"/>
  </cellXfs>
  <cellStyles count="8">
    <cellStyle name="Millares" xfId="1" builtinId="3"/>
    <cellStyle name="Millares 2 2" xfId="7" xr:uid="{46E89F70-ABA6-4091-AD7D-A6C08F3EE840}"/>
    <cellStyle name="Moneda" xfId="2" builtinId="4"/>
    <cellStyle name="Normal" xfId="0" builtinId="0"/>
    <cellStyle name="Normal 15" xfId="5" xr:uid="{13881B30-6082-42C3-AD92-FFE51997582B}"/>
    <cellStyle name="Normal 2 2" xfId="6" xr:uid="{20E59AA8-0B22-4FDA-A9E9-C3198FBC0E7F}"/>
    <cellStyle name="Normal 6 4" xfId="3" xr:uid="{4C852CA0-8399-4812-8260-6F7C6DE13A61}"/>
    <cellStyle name="Normal_Formatos aspecto Financiero 2 2" xfId="4" xr:uid="{2D2C5B9A-D641-4F94-AC8A-32F438F70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1038224</xdr:colOff>
      <xdr:row>86</xdr:row>
      <xdr:rowOff>123825</xdr:rowOff>
    </xdr:from>
    <xdr:to>
      <xdr:col>0</xdr:col>
      <xdr:colOff>3352799</xdr:colOff>
      <xdr:row>95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D1F695F-8B7D-42B6-B237-F62B243B2F8B}"/>
            </a:ext>
          </a:extLst>
        </xdr:cNvPr>
        <xdr:cNvSpPr txBox="1">
          <a:spLocks noChangeArrowheads="1"/>
        </xdr:cNvSpPr>
      </xdr:nvSpPr>
      <xdr:spPr bwMode="auto">
        <a:xfrm>
          <a:off x="1038224" y="16992600"/>
          <a:ext cx="23145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847725</xdr:colOff>
      <xdr:row>85</xdr:row>
      <xdr:rowOff>123824</xdr:rowOff>
    </xdr:from>
    <xdr:to>
      <xdr:col>6</xdr:col>
      <xdr:colOff>9525</xdr:colOff>
      <xdr:row>92</xdr:row>
      <xdr:rowOff>190499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C1A14BD-38D6-436D-92C5-C6A81B9190DD}"/>
            </a:ext>
          </a:extLst>
        </xdr:cNvPr>
        <xdr:cNvSpPr txBox="1">
          <a:spLocks noChangeArrowheads="1"/>
        </xdr:cNvSpPr>
      </xdr:nvSpPr>
      <xdr:spPr bwMode="auto">
        <a:xfrm>
          <a:off x="6410325" y="16802099"/>
          <a:ext cx="23717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542925</xdr:colOff>
      <xdr:row>100</xdr:row>
      <xdr:rowOff>9525</xdr:rowOff>
    </xdr:from>
    <xdr:to>
      <xdr:col>6</xdr:col>
      <xdr:colOff>390525</xdr:colOff>
      <xdr:row>105</xdr:row>
      <xdr:rowOff>123825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9D26B87-49D5-4086-9053-71D8A4E2762A}"/>
            </a:ext>
          </a:extLst>
        </xdr:cNvPr>
        <xdr:cNvSpPr txBox="1">
          <a:spLocks noChangeArrowheads="1"/>
        </xdr:cNvSpPr>
      </xdr:nvSpPr>
      <xdr:spPr bwMode="auto">
        <a:xfrm>
          <a:off x="6105525" y="19545300"/>
          <a:ext cx="3057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742950</xdr:colOff>
      <xdr:row>100</xdr:row>
      <xdr:rowOff>9525</xdr:rowOff>
    </xdr:from>
    <xdr:to>
      <xdr:col>1</xdr:col>
      <xdr:colOff>0</xdr:colOff>
      <xdr:row>107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51270793-53F4-4851-84CF-E62961FFF2D9}"/>
            </a:ext>
          </a:extLst>
        </xdr:cNvPr>
        <xdr:cNvSpPr txBox="1">
          <a:spLocks noChangeArrowheads="1"/>
        </xdr:cNvSpPr>
      </xdr:nvSpPr>
      <xdr:spPr bwMode="auto">
        <a:xfrm>
          <a:off x="742950" y="19545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3D82-87E5-4631-951B-9592F6752540}">
  <sheetPr>
    <tabColor rgb="FF00B0F0"/>
  </sheetPr>
  <dimension ref="A1:G113"/>
  <sheetViews>
    <sheetView tabSelected="1" zoomScaleNormal="100" workbookViewId="0">
      <selection activeCell="A5" sqref="A5:G5"/>
    </sheetView>
  </sheetViews>
  <sheetFormatPr baseColWidth="10" defaultRowHeight="15" x14ac:dyDescent="0.25"/>
  <cols>
    <col min="1" max="1" width="51.85546875" style="1" customWidth="1"/>
    <col min="2" max="2" width="15.5703125" style="1" customWidth="1"/>
    <col min="3" max="3" width="16" style="1" customWidth="1"/>
    <col min="4" max="4" width="15.5703125" style="1" customWidth="1"/>
    <col min="5" max="5" width="16.28515625" style="1" customWidth="1"/>
    <col min="6" max="7" width="16.28515625" style="1" bestFit="1" customWidth="1"/>
    <col min="8" max="46" width="11.42578125" style="1"/>
    <col min="47" max="47" width="54.5703125" style="1" customWidth="1"/>
    <col min="48" max="48" width="20.140625" style="1" customWidth="1"/>
    <col min="49" max="49" width="22.5703125" style="1" customWidth="1"/>
    <col min="50" max="50" width="15.7109375" style="1" customWidth="1"/>
    <col min="51" max="51" width="15.42578125" style="1" customWidth="1"/>
    <col min="52" max="52" width="15.7109375" style="1" customWidth="1"/>
    <col min="53" max="53" width="16.85546875" style="1" customWidth="1"/>
    <col min="54" max="302" width="11.42578125" style="1"/>
    <col min="303" max="303" width="54.5703125" style="1" customWidth="1"/>
    <col min="304" max="304" width="20.140625" style="1" customWidth="1"/>
    <col min="305" max="305" width="22.5703125" style="1" customWidth="1"/>
    <col min="306" max="306" width="15.7109375" style="1" customWidth="1"/>
    <col min="307" max="307" width="15.42578125" style="1" customWidth="1"/>
    <col min="308" max="308" width="15.7109375" style="1" customWidth="1"/>
    <col min="309" max="309" width="16.85546875" style="1" customWidth="1"/>
    <col min="310" max="558" width="11.42578125" style="1"/>
    <col min="559" max="559" width="54.5703125" style="1" customWidth="1"/>
    <col min="560" max="560" width="20.140625" style="1" customWidth="1"/>
    <col min="561" max="561" width="22.5703125" style="1" customWidth="1"/>
    <col min="562" max="562" width="15.7109375" style="1" customWidth="1"/>
    <col min="563" max="563" width="15.42578125" style="1" customWidth="1"/>
    <col min="564" max="564" width="15.7109375" style="1" customWidth="1"/>
    <col min="565" max="565" width="16.85546875" style="1" customWidth="1"/>
    <col min="566" max="814" width="11.42578125" style="1"/>
    <col min="815" max="815" width="54.5703125" style="1" customWidth="1"/>
    <col min="816" max="816" width="20.140625" style="1" customWidth="1"/>
    <col min="817" max="817" width="22.5703125" style="1" customWidth="1"/>
    <col min="818" max="818" width="15.7109375" style="1" customWidth="1"/>
    <col min="819" max="819" width="15.42578125" style="1" customWidth="1"/>
    <col min="820" max="820" width="15.7109375" style="1" customWidth="1"/>
    <col min="821" max="821" width="16.85546875" style="1" customWidth="1"/>
    <col min="822" max="1070" width="11.42578125" style="1"/>
    <col min="1071" max="1071" width="54.5703125" style="1" customWidth="1"/>
    <col min="1072" max="1072" width="20.140625" style="1" customWidth="1"/>
    <col min="1073" max="1073" width="22.5703125" style="1" customWidth="1"/>
    <col min="1074" max="1074" width="15.7109375" style="1" customWidth="1"/>
    <col min="1075" max="1075" width="15.42578125" style="1" customWidth="1"/>
    <col min="1076" max="1076" width="15.7109375" style="1" customWidth="1"/>
    <col min="1077" max="1077" width="16.85546875" style="1" customWidth="1"/>
    <col min="1078" max="1326" width="11.42578125" style="1"/>
    <col min="1327" max="1327" width="54.5703125" style="1" customWidth="1"/>
    <col min="1328" max="1328" width="20.140625" style="1" customWidth="1"/>
    <col min="1329" max="1329" width="22.5703125" style="1" customWidth="1"/>
    <col min="1330" max="1330" width="15.7109375" style="1" customWidth="1"/>
    <col min="1331" max="1331" width="15.42578125" style="1" customWidth="1"/>
    <col min="1332" max="1332" width="15.7109375" style="1" customWidth="1"/>
    <col min="1333" max="1333" width="16.85546875" style="1" customWidth="1"/>
    <col min="1334" max="1582" width="11.42578125" style="1"/>
    <col min="1583" max="1583" width="54.5703125" style="1" customWidth="1"/>
    <col min="1584" max="1584" width="20.140625" style="1" customWidth="1"/>
    <col min="1585" max="1585" width="22.5703125" style="1" customWidth="1"/>
    <col min="1586" max="1586" width="15.7109375" style="1" customWidth="1"/>
    <col min="1587" max="1587" width="15.42578125" style="1" customWidth="1"/>
    <col min="1588" max="1588" width="15.7109375" style="1" customWidth="1"/>
    <col min="1589" max="1589" width="16.85546875" style="1" customWidth="1"/>
    <col min="1590" max="1838" width="11.42578125" style="1"/>
    <col min="1839" max="1839" width="54.5703125" style="1" customWidth="1"/>
    <col min="1840" max="1840" width="20.140625" style="1" customWidth="1"/>
    <col min="1841" max="1841" width="22.5703125" style="1" customWidth="1"/>
    <col min="1842" max="1842" width="15.7109375" style="1" customWidth="1"/>
    <col min="1843" max="1843" width="15.42578125" style="1" customWidth="1"/>
    <col min="1844" max="1844" width="15.7109375" style="1" customWidth="1"/>
    <col min="1845" max="1845" width="16.85546875" style="1" customWidth="1"/>
    <col min="1846" max="2094" width="11.42578125" style="1"/>
    <col min="2095" max="2095" width="54.5703125" style="1" customWidth="1"/>
    <col min="2096" max="2096" width="20.140625" style="1" customWidth="1"/>
    <col min="2097" max="2097" width="22.5703125" style="1" customWidth="1"/>
    <col min="2098" max="2098" width="15.7109375" style="1" customWidth="1"/>
    <col min="2099" max="2099" width="15.42578125" style="1" customWidth="1"/>
    <col min="2100" max="2100" width="15.7109375" style="1" customWidth="1"/>
    <col min="2101" max="2101" width="16.85546875" style="1" customWidth="1"/>
    <col min="2102" max="2350" width="11.42578125" style="1"/>
    <col min="2351" max="2351" width="54.5703125" style="1" customWidth="1"/>
    <col min="2352" max="2352" width="20.140625" style="1" customWidth="1"/>
    <col min="2353" max="2353" width="22.5703125" style="1" customWidth="1"/>
    <col min="2354" max="2354" width="15.7109375" style="1" customWidth="1"/>
    <col min="2355" max="2355" width="15.42578125" style="1" customWidth="1"/>
    <col min="2356" max="2356" width="15.7109375" style="1" customWidth="1"/>
    <col min="2357" max="2357" width="16.85546875" style="1" customWidth="1"/>
    <col min="2358" max="2606" width="11.42578125" style="1"/>
    <col min="2607" max="2607" width="54.5703125" style="1" customWidth="1"/>
    <col min="2608" max="2608" width="20.140625" style="1" customWidth="1"/>
    <col min="2609" max="2609" width="22.5703125" style="1" customWidth="1"/>
    <col min="2610" max="2610" width="15.7109375" style="1" customWidth="1"/>
    <col min="2611" max="2611" width="15.42578125" style="1" customWidth="1"/>
    <col min="2612" max="2612" width="15.7109375" style="1" customWidth="1"/>
    <col min="2613" max="2613" width="16.85546875" style="1" customWidth="1"/>
    <col min="2614" max="2862" width="11.42578125" style="1"/>
    <col min="2863" max="2863" width="54.5703125" style="1" customWidth="1"/>
    <col min="2864" max="2864" width="20.140625" style="1" customWidth="1"/>
    <col min="2865" max="2865" width="22.5703125" style="1" customWidth="1"/>
    <col min="2866" max="2866" width="15.7109375" style="1" customWidth="1"/>
    <col min="2867" max="2867" width="15.42578125" style="1" customWidth="1"/>
    <col min="2868" max="2868" width="15.7109375" style="1" customWidth="1"/>
    <col min="2869" max="2869" width="16.85546875" style="1" customWidth="1"/>
    <col min="2870" max="3118" width="11.42578125" style="1"/>
    <col min="3119" max="3119" width="54.5703125" style="1" customWidth="1"/>
    <col min="3120" max="3120" width="20.140625" style="1" customWidth="1"/>
    <col min="3121" max="3121" width="22.5703125" style="1" customWidth="1"/>
    <col min="3122" max="3122" width="15.7109375" style="1" customWidth="1"/>
    <col min="3123" max="3123" width="15.42578125" style="1" customWidth="1"/>
    <col min="3124" max="3124" width="15.7109375" style="1" customWidth="1"/>
    <col min="3125" max="3125" width="16.85546875" style="1" customWidth="1"/>
    <col min="3126" max="3374" width="11.42578125" style="1"/>
    <col min="3375" max="3375" width="54.5703125" style="1" customWidth="1"/>
    <col min="3376" max="3376" width="20.140625" style="1" customWidth="1"/>
    <col min="3377" max="3377" width="22.5703125" style="1" customWidth="1"/>
    <col min="3378" max="3378" width="15.7109375" style="1" customWidth="1"/>
    <col min="3379" max="3379" width="15.42578125" style="1" customWidth="1"/>
    <col min="3380" max="3380" width="15.7109375" style="1" customWidth="1"/>
    <col min="3381" max="3381" width="16.85546875" style="1" customWidth="1"/>
    <col min="3382" max="3630" width="11.42578125" style="1"/>
    <col min="3631" max="3631" width="54.5703125" style="1" customWidth="1"/>
    <col min="3632" max="3632" width="20.140625" style="1" customWidth="1"/>
    <col min="3633" max="3633" width="22.5703125" style="1" customWidth="1"/>
    <col min="3634" max="3634" width="15.7109375" style="1" customWidth="1"/>
    <col min="3635" max="3635" width="15.42578125" style="1" customWidth="1"/>
    <col min="3636" max="3636" width="15.7109375" style="1" customWidth="1"/>
    <col min="3637" max="3637" width="16.85546875" style="1" customWidth="1"/>
    <col min="3638" max="3886" width="11.42578125" style="1"/>
    <col min="3887" max="3887" width="54.5703125" style="1" customWidth="1"/>
    <col min="3888" max="3888" width="20.140625" style="1" customWidth="1"/>
    <col min="3889" max="3889" width="22.5703125" style="1" customWidth="1"/>
    <col min="3890" max="3890" width="15.7109375" style="1" customWidth="1"/>
    <col min="3891" max="3891" width="15.42578125" style="1" customWidth="1"/>
    <col min="3892" max="3892" width="15.7109375" style="1" customWidth="1"/>
    <col min="3893" max="3893" width="16.85546875" style="1" customWidth="1"/>
    <col min="3894" max="4142" width="11.42578125" style="1"/>
    <col min="4143" max="4143" width="54.5703125" style="1" customWidth="1"/>
    <col min="4144" max="4144" width="20.140625" style="1" customWidth="1"/>
    <col min="4145" max="4145" width="22.5703125" style="1" customWidth="1"/>
    <col min="4146" max="4146" width="15.7109375" style="1" customWidth="1"/>
    <col min="4147" max="4147" width="15.42578125" style="1" customWidth="1"/>
    <col min="4148" max="4148" width="15.7109375" style="1" customWidth="1"/>
    <col min="4149" max="4149" width="16.85546875" style="1" customWidth="1"/>
    <col min="4150" max="4398" width="11.42578125" style="1"/>
    <col min="4399" max="4399" width="54.5703125" style="1" customWidth="1"/>
    <col min="4400" max="4400" width="20.140625" style="1" customWidth="1"/>
    <col min="4401" max="4401" width="22.5703125" style="1" customWidth="1"/>
    <col min="4402" max="4402" width="15.7109375" style="1" customWidth="1"/>
    <col min="4403" max="4403" width="15.42578125" style="1" customWidth="1"/>
    <col min="4404" max="4404" width="15.7109375" style="1" customWidth="1"/>
    <col min="4405" max="4405" width="16.85546875" style="1" customWidth="1"/>
    <col min="4406" max="4654" width="11.42578125" style="1"/>
    <col min="4655" max="4655" width="54.5703125" style="1" customWidth="1"/>
    <col min="4656" max="4656" width="20.140625" style="1" customWidth="1"/>
    <col min="4657" max="4657" width="22.5703125" style="1" customWidth="1"/>
    <col min="4658" max="4658" width="15.7109375" style="1" customWidth="1"/>
    <col min="4659" max="4659" width="15.42578125" style="1" customWidth="1"/>
    <col min="4660" max="4660" width="15.7109375" style="1" customWidth="1"/>
    <col min="4661" max="4661" width="16.85546875" style="1" customWidth="1"/>
    <col min="4662" max="4910" width="11.42578125" style="1"/>
    <col min="4911" max="4911" width="54.5703125" style="1" customWidth="1"/>
    <col min="4912" max="4912" width="20.140625" style="1" customWidth="1"/>
    <col min="4913" max="4913" width="22.5703125" style="1" customWidth="1"/>
    <col min="4914" max="4914" width="15.7109375" style="1" customWidth="1"/>
    <col min="4915" max="4915" width="15.42578125" style="1" customWidth="1"/>
    <col min="4916" max="4916" width="15.7109375" style="1" customWidth="1"/>
    <col min="4917" max="4917" width="16.85546875" style="1" customWidth="1"/>
    <col min="4918" max="5166" width="11.42578125" style="1"/>
    <col min="5167" max="5167" width="54.5703125" style="1" customWidth="1"/>
    <col min="5168" max="5168" width="20.140625" style="1" customWidth="1"/>
    <col min="5169" max="5169" width="22.5703125" style="1" customWidth="1"/>
    <col min="5170" max="5170" width="15.7109375" style="1" customWidth="1"/>
    <col min="5171" max="5171" width="15.42578125" style="1" customWidth="1"/>
    <col min="5172" max="5172" width="15.7109375" style="1" customWidth="1"/>
    <col min="5173" max="5173" width="16.85546875" style="1" customWidth="1"/>
    <col min="5174" max="5422" width="11.42578125" style="1"/>
    <col min="5423" max="5423" width="54.5703125" style="1" customWidth="1"/>
    <col min="5424" max="5424" width="20.140625" style="1" customWidth="1"/>
    <col min="5425" max="5425" width="22.5703125" style="1" customWidth="1"/>
    <col min="5426" max="5426" width="15.7109375" style="1" customWidth="1"/>
    <col min="5427" max="5427" width="15.42578125" style="1" customWidth="1"/>
    <col min="5428" max="5428" width="15.7109375" style="1" customWidth="1"/>
    <col min="5429" max="5429" width="16.85546875" style="1" customWidth="1"/>
    <col min="5430" max="5678" width="11.42578125" style="1"/>
    <col min="5679" max="5679" width="54.5703125" style="1" customWidth="1"/>
    <col min="5680" max="5680" width="20.140625" style="1" customWidth="1"/>
    <col min="5681" max="5681" width="22.5703125" style="1" customWidth="1"/>
    <col min="5682" max="5682" width="15.7109375" style="1" customWidth="1"/>
    <col min="5683" max="5683" width="15.42578125" style="1" customWidth="1"/>
    <col min="5684" max="5684" width="15.7109375" style="1" customWidth="1"/>
    <col min="5685" max="5685" width="16.85546875" style="1" customWidth="1"/>
    <col min="5686" max="5934" width="11.42578125" style="1"/>
    <col min="5935" max="5935" width="54.5703125" style="1" customWidth="1"/>
    <col min="5936" max="5936" width="20.140625" style="1" customWidth="1"/>
    <col min="5937" max="5937" width="22.5703125" style="1" customWidth="1"/>
    <col min="5938" max="5938" width="15.7109375" style="1" customWidth="1"/>
    <col min="5939" max="5939" width="15.42578125" style="1" customWidth="1"/>
    <col min="5940" max="5940" width="15.7109375" style="1" customWidth="1"/>
    <col min="5941" max="5941" width="16.85546875" style="1" customWidth="1"/>
    <col min="5942" max="6190" width="11.42578125" style="1"/>
    <col min="6191" max="6191" width="54.5703125" style="1" customWidth="1"/>
    <col min="6192" max="6192" width="20.140625" style="1" customWidth="1"/>
    <col min="6193" max="6193" width="22.5703125" style="1" customWidth="1"/>
    <col min="6194" max="6194" width="15.7109375" style="1" customWidth="1"/>
    <col min="6195" max="6195" width="15.42578125" style="1" customWidth="1"/>
    <col min="6196" max="6196" width="15.7109375" style="1" customWidth="1"/>
    <col min="6197" max="6197" width="16.85546875" style="1" customWidth="1"/>
    <col min="6198" max="6446" width="11.42578125" style="1"/>
    <col min="6447" max="6447" width="54.5703125" style="1" customWidth="1"/>
    <col min="6448" max="6448" width="20.140625" style="1" customWidth="1"/>
    <col min="6449" max="6449" width="22.5703125" style="1" customWidth="1"/>
    <col min="6450" max="6450" width="15.7109375" style="1" customWidth="1"/>
    <col min="6451" max="6451" width="15.42578125" style="1" customWidth="1"/>
    <col min="6452" max="6452" width="15.7109375" style="1" customWidth="1"/>
    <col min="6453" max="6453" width="16.85546875" style="1" customWidth="1"/>
    <col min="6454" max="6702" width="11.42578125" style="1"/>
    <col min="6703" max="6703" width="54.5703125" style="1" customWidth="1"/>
    <col min="6704" max="6704" width="20.140625" style="1" customWidth="1"/>
    <col min="6705" max="6705" width="22.5703125" style="1" customWidth="1"/>
    <col min="6706" max="6706" width="15.7109375" style="1" customWidth="1"/>
    <col min="6707" max="6707" width="15.42578125" style="1" customWidth="1"/>
    <col min="6708" max="6708" width="15.7109375" style="1" customWidth="1"/>
    <col min="6709" max="6709" width="16.85546875" style="1" customWidth="1"/>
    <col min="6710" max="6958" width="11.42578125" style="1"/>
    <col min="6959" max="6959" width="54.5703125" style="1" customWidth="1"/>
    <col min="6960" max="6960" width="20.140625" style="1" customWidth="1"/>
    <col min="6961" max="6961" width="22.5703125" style="1" customWidth="1"/>
    <col min="6962" max="6962" width="15.7109375" style="1" customWidth="1"/>
    <col min="6963" max="6963" width="15.42578125" style="1" customWidth="1"/>
    <col min="6964" max="6964" width="15.7109375" style="1" customWidth="1"/>
    <col min="6965" max="6965" width="16.85546875" style="1" customWidth="1"/>
    <col min="6966" max="7214" width="11.42578125" style="1"/>
    <col min="7215" max="7215" width="54.5703125" style="1" customWidth="1"/>
    <col min="7216" max="7216" width="20.140625" style="1" customWidth="1"/>
    <col min="7217" max="7217" width="22.5703125" style="1" customWidth="1"/>
    <col min="7218" max="7218" width="15.7109375" style="1" customWidth="1"/>
    <col min="7219" max="7219" width="15.42578125" style="1" customWidth="1"/>
    <col min="7220" max="7220" width="15.7109375" style="1" customWidth="1"/>
    <col min="7221" max="7221" width="16.85546875" style="1" customWidth="1"/>
    <col min="7222" max="7470" width="11.42578125" style="1"/>
    <col min="7471" max="7471" width="54.5703125" style="1" customWidth="1"/>
    <col min="7472" max="7472" width="20.140625" style="1" customWidth="1"/>
    <col min="7473" max="7473" width="22.5703125" style="1" customWidth="1"/>
    <col min="7474" max="7474" width="15.7109375" style="1" customWidth="1"/>
    <col min="7475" max="7475" width="15.42578125" style="1" customWidth="1"/>
    <col min="7476" max="7476" width="15.7109375" style="1" customWidth="1"/>
    <col min="7477" max="7477" width="16.85546875" style="1" customWidth="1"/>
    <col min="7478" max="7726" width="11.42578125" style="1"/>
    <col min="7727" max="7727" width="54.5703125" style="1" customWidth="1"/>
    <col min="7728" max="7728" width="20.140625" style="1" customWidth="1"/>
    <col min="7729" max="7729" width="22.5703125" style="1" customWidth="1"/>
    <col min="7730" max="7730" width="15.7109375" style="1" customWidth="1"/>
    <col min="7731" max="7731" width="15.42578125" style="1" customWidth="1"/>
    <col min="7732" max="7732" width="15.7109375" style="1" customWidth="1"/>
    <col min="7733" max="7733" width="16.85546875" style="1" customWidth="1"/>
    <col min="7734" max="7982" width="11.42578125" style="1"/>
    <col min="7983" max="7983" width="54.5703125" style="1" customWidth="1"/>
    <col min="7984" max="7984" width="20.140625" style="1" customWidth="1"/>
    <col min="7985" max="7985" width="22.5703125" style="1" customWidth="1"/>
    <col min="7986" max="7986" width="15.7109375" style="1" customWidth="1"/>
    <col min="7987" max="7987" width="15.42578125" style="1" customWidth="1"/>
    <col min="7988" max="7988" width="15.7109375" style="1" customWidth="1"/>
    <col min="7989" max="7989" width="16.85546875" style="1" customWidth="1"/>
    <col min="7990" max="8238" width="11.42578125" style="1"/>
    <col min="8239" max="8239" width="54.5703125" style="1" customWidth="1"/>
    <col min="8240" max="8240" width="20.140625" style="1" customWidth="1"/>
    <col min="8241" max="8241" width="22.5703125" style="1" customWidth="1"/>
    <col min="8242" max="8242" width="15.7109375" style="1" customWidth="1"/>
    <col min="8243" max="8243" width="15.42578125" style="1" customWidth="1"/>
    <col min="8244" max="8244" width="15.7109375" style="1" customWidth="1"/>
    <col min="8245" max="8245" width="16.85546875" style="1" customWidth="1"/>
    <col min="8246" max="8494" width="11.42578125" style="1"/>
    <col min="8495" max="8495" width="54.5703125" style="1" customWidth="1"/>
    <col min="8496" max="8496" width="20.140625" style="1" customWidth="1"/>
    <col min="8497" max="8497" width="22.5703125" style="1" customWidth="1"/>
    <col min="8498" max="8498" width="15.7109375" style="1" customWidth="1"/>
    <col min="8499" max="8499" width="15.42578125" style="1" customWidth="1"/>
    <col min="8500" max="8500" width="15.7109375" style="1" customWidth="1"/>
    <col min="8501" max="8501" width="16.85546875" style="1" customWidth="1"/>
    <col min="8502" max="8750" width="11.42578125" style="1"/>
    <col min="8751" max="8751" width="54.5703125" style="1" customWidth="1"/>
    <col min="8752" max="8752" width="20.140625" style="1" customWidth="1"/>
    <col min="8753" max="8753" width="22.5703125" style="1" customWidth="1"/>
    <col min="8754" max="8754" width="15.7109375" style="1" customWidth="1"/>
    <col min="8755" max="8755" width="15.42578125" style="1" customWidth="1"/>
    <col min="8756" max="8756" width="15.7109375" style="1" customWidth="1"/>
    <col min="8757" max="8757" width="16.85546875" style="1" customWidth="1"/>
    <col min="8758" max="9006" width="11.42578125" style="1"/>
    <col min="9007" max="9007" width="54.5703125" style="1" customWidth="1"/>
    <col min="9008" max="9008" width="20.140625" style="1" customWidth="1"/>
    <col min="9009" max="9009" width="22.5703125" style="1" customWidth="1"/>
    <col min="9010" max="9010" width="15.7109375" style="1" customWidth="1"/>
    <col min="9011" max="9011" width="15.42578125" style="1" customWidth="1"/>
    <col min="9012" max="9012" width="15.7109375" style="1" customWidth="1"/>
    <col min="9013" max="9013" width="16.85546875" style="1" customWidth="1"/>
    <col min="9014" max="9262" width="11.42578125" style="1"/>
    <col min="9263" max="9263" width="54.5703125" style="1" customWidth="1"/>
    <col min="9264" max="9264" width="20.140625" style="1" customWidth="1"/>
    <col min="9265" max="9265" width="22.5703125" style="1" customWidth="1"/>
    <col min="9266" max="9266" width="15.7109375" style="1" customWidth="1"/>
    <col min="9267" max="9267" width="15.42578125" style="1" customWidth="1"/>
    <col min="9268" max="9268" width="15.7109375" style="1" customWidth="1"/>
    <col min="9269" max="9269" width="16.85546875" style="1" customWidth="1"/>
    <col min="9270" max="9518" width="11.42578125" style="1"/>
    <col min="9519" max="9519" width="54.5703125" style="1" customWidth="1"/>
    <col min="9520" max="9520" width="20.140625" style="1" customWidth="1"/>
    <col min="9521" max="9521" width="22.5703125" style="1" customWidth="1"/>
    <col min="9522" max="9522" width="15.7109375" style="1" customWidth="1"/>
    <col min="9523" max="9523" width="15.42578125" style="1" customWidth="1"/>
    <col min="9524" max="9524" width="15.7109375" style="1" customWidth="1"/>
    <col min="9525" max="9525" width="16.85546875" style="1" customWidth="1"/>
    <col min="9526" max="9774" width="11.42578125" style="1"/>
    <col min="9775" max="9775" width="54.5703125" style="1" customWidth="1"/>
    <col min="9776" max="9776" width="20.140625" style="1" customWidth="1"/>
    <col min="9777" max="9777" width="22.5703125" style="1" customWidth="1"/>
    <col min="9778" max="9778" width="15.7109375" style="1" customWidth="1"/>
    <col min="9779" max="9779" width="15.42578125" style="1" customWidth="1"/>
    <col min="9780" max="9780" width="15.7109375" style="1" customWidth="1"/>
    <col min="9781" max="9781" width="16.85546875" style="1" customWidth="1"/>
    <col min="9782" max="10030" width="11.42578125" style="1"/>
    <col min="10031" max="10031" width="54.5703125" style="1" customWidth="1"/>
    <col min="10032" max="10032" width="20.140625" style="1" customWidth="1"/>
    <col min="10033" max="10033" width="22.5703125" style="1" customWidth="1"/>
    <col min="10034" max="10034" width="15.7109375" style="1" customWidth="1"/>
    <col min="10035" max="10035" width="15.42578125" style="1" customWidth="1"/>
    <col min="10036" max="10036" width="15.7109375" style="1" customWidth="1"/>
    <col min="10037" max="10037" width="16.85546875" style="1" customWidth="1"/>
    <col min="10038" max="10286" width="11.42578125" style="1"/>
    <col min="10287" max="10287" width="54.5703125" style="1" customWidth="1"/>
    <col min="10288" max="10288" width="20.140625" style="1" customWidth="1"/>
    <col min="10289" max="10289" width="22.5703125" style="1" customWidth="1"/>
    <col min="10290" max="10290" width="15.7109375" style="1" customWidth="1"/>
    <col min="10291" max="10291" width="15.42578125" style="1" customWidth="1"/>
    <col min="10292" max="10292" width="15.7109375" style="1" customWidth="1"/>
    <col min="10293" max="10293" width="16.85546875" style="1" customWidth="1"/>
    <col min="10294" max="10542" width="11.42578125" style="1"/>
    <col min="10543" max="10543" width="54.5703125" style="1" customWidth="1"/>
    <col min="10544" max="10544" width="20.140625" style="1" customWidth="1"/>
    <col min="10545" max="10545" width="22.5703125" style="1" customWidth="1"/>
    <col min="10546" max="10546" width="15.7109375" style="1" customWidth="1"/>
    <col min="10547" max="10547" width="15.42578125" style="1" customWidth="1"/>
    <col min="10548" max="10548" width="15.7109375" style="1" customWidth="1"/>
    <col min="10549" max="10549" width="16.85546875" style="1" customWidth="1"/>
    <col min="10550" max="10798" width="11.42578125" style="1"/>
    <col min="10799" max="10799" width="54.5703125" style="1" customWidth="1"/>
    <col min="10800" max="10800" width="20.140625" style="1" customWidth="1"/>
    <col min="10801" max="10801" width="22.5703125" style="1" customWidth="1"/>
    <col min="10802" max="10802" width="15.7109375" style="1" customWidth="1"/>
    <col min="10803" max="10803" width="15.42578125" style="1" customWidth="1"/>
    <col min="10804" max="10804" width="15.7109375" style="1" customWidth="1"/>
    <col min="10805" max="10805" width="16.85546875" style="1" customWidth="1"/>
    <col min="10806" max="11054" width="11.42578125" style="1"/>
    <col min="11055" max="11055" width="54.5703125" style="1" customWidth="1"/>
    <col min="11056" max="11056" width="20.140625" style="1" customWidth="1"/>
    <col min="11057" max="11057" width="22.5703125" style="1" customWidth="1"/>
    <col min="11058" max="11058" width="15.7109375" style="1" customWidth="1"/>
    <col min="11059" max="11059" width="15.42578125" style="1" customWidth="1"/>
    <col min="11060" max="11060" width="15.7109375" style="1" customWidth="1"/>
    <col min="11061" max="11061" width="16.85546875" style="1" customWidth="1"/>
    <col min="11062" max="11310" width="11.42578125" style="1"/>
    <col min="11311" max="11311" width="54.5703125" style="1" customWidth="1"/>
    <col min="11312" max="11312" width="20.140625" style="1" customWidth="1"/>
    <col min="11313" max="11313" width="22.5703125" style="1" customWidth="1"/>
    <col min="11314" max="11314" width="15.7109375" style="1" customWidth="1"/>
    <col min="11315" max="11315" width="15.42578125" style="1" customWidth="1"/>
    <col min="11316" max="11316" width="15.7109375" style="1" customWidth="1"/>
    <col min="11317" max="11317" width="16.85546875" style="1" customWidth="1"/>
    <col min="11318" max="11566" width="11.42578125" style="1"/>
    <col min="11567" max="11567" width="54.5703125" style="1" customWidth="1"/>
    <col min="11568" max="11568" width="20.140625" style="1" customWidth="1"/>
    <col min="11569" max="11569" width="22.5703125" style="1" customWidth="1"/>
    <col min="11570" max="11570" width="15.7109375" style="1" customWidth="1"/>
    <col min="11571" max="11571" width="15.42578125" style="1" customWidth="1"/>
    <col min="11572" max="11572" width="15.7109375" style="1" customWidth="1"/>
    <col min="11573" max="11573" width="16.85546875" style="1" customWidth="1"/>
    <col min="11574" max="11822" width="11.42578125" style="1"/>
    <col min="11823" max="11823" width="54.5703125" style="1" customWidth="1"/>
    <col min="11824" max="11824" width="20.140625" style="1" customWidth="1"/>
    <col min="11825" max="11825" width="22.5703125" style="1" customWidth="1"/>
    <col min="11826" max="11826" width="15.7109375" style="1" customWidth="1"/>
    <col min="11827" max="11827" width="15.42578125" style="1" customWidth="1"/>
    <col min="11828" max="11828" width="15.7109375" style="1" customWidth="1"/>
    <col min="11829" max="11829" width="16.85546875" style="1" customWidth="1"/>
    <col min="11830" max="12078" width="11.42578125" style="1"/>
    <col min="12079" max="12079" width="54.5703125" style="1" customWidth="1"/>
    <col min="12080" max="12080" width="20.140625" style="1" customWidth="1"/>
    <col min="12081" max="12081" width="22.5703125" style="1" customWidth="1"/>
    <col min="12082" max="12082" width="15.7109375" style="1" customWidth="1"/>
    <col min="12083" max="12083" width="15.42578125" style="1" customWidth="1"/>
    <col min="12084" max="12084" width="15.7109375" style="1" customWidth="1"/>
    <col min="12085" max="12085" width="16.85546875" style="1" customWidth="1"/>
    <col min="12086" max="12334" width="11.42578125" style="1"/>
    <col min="12335" max="12335" width="54.5703125" style="1" customWidth="1"/>
    <col min="12336" max="12336" width="20.140625" style="1" customWidth="1"/>
    <col min="12337" max="12337" width="22.5703125" style="1" customWidth="1"/>
    <col min="12338" max="12338" width="15.7109375" style="1" customWidth="1"/>
    <col min="12339" max="12339" width="15.42578125" style="1" customWidth="1"/>
    <col min="12340" max="12340" width="15.7109375" style="1" customWidth="1"/>
    <col min="12341" max="12341" width="16.85546875" style="1" customWidth="1"/>
    <col min="12342" max="12590" width="11.42578125" style="1"/>
    <col min="12591" max="12591" width="54.5703125" style="1" customWidth="1"/>
    <col min="12592" max="12592" width="20.140625" style="1" customWidth="1"/>
    <col min="12593" max="12593" width="22.5703125" style="1" customWidth="1"/>
    <col min="12594" max="12594" width="15.7109375" style="1" customWidth="1"/>
    <col min="12595" max="12595" width="15.42578125" style="1" customWidth="1"/>
    <col min="12596" max="12596" width="15.7109375" style="1" customWidth="1"/>
    <col min="12597" max="12597" width="16.85546875" style="1" customWidth="1"/>
    <col min="12598" max="12846" width="11.42578125" style="1"/>
    <col min="12847" max="12847" width="54.5703125" style="1" customWidth="1"/>
    <col min="12848" max="12848" width="20.140625" style="1" customWidth="1"/>
    <col min="12849" max="12849" width="22.5703125" style="1" customWidth="1"/>
    <col min="12850" max="12850" width="15.7109375" style="1" customWidth="1"/>
    <col min="12851" max="12851" width="15.42578125" style="1" customWidth="1"/>
    <col min="12852" max="12852" width="15.7109375" style="1" customWidth="1"/>
    <col min="12853" max="12853" width="16.85546875" style="1" customWidth="1"/>
    <col min="12854" max="13102" width="11.42578125" style="1"/>
    <col min="13103" max="13103" width="54.5703125" style="1" customWidth="1"/>
    <col min="13104" max="13104" width="20.140625" style="1" customWidth="1"/>
    <col min="13105" max="13105" width="22.5703125" style="1" customWidth="1"/>
    <col min="13106" max="13106" width="15.7109375" style="1" customWidth="1"/>
    <col min="13107" max="13107" width="15.42578125" style="1" customWidth="1"/>
    <col min="13108" max="13108" width="15.7109375" style="1" customWidth="1"/>
    <col min="13109" max="13109" width="16.85546875" style="1" customWidth="1"/>
    <col min="13110" max="13358" width="11.42578125" style="1"/>
    <col min="13359" max="13359" width="54.5703125" style="1" customWidth="1"/>
    <col min="13360" max="13360" width="20.140625" style="1" customWidth="1"/>
    <col min="13361" max="13361" width="22.5703125" style="1" customWidth="1"/>
    <col min="13362" max="13362" width="15.7109375" style="1" customWidth="1"/>
    <col min="13363" max="13363" width="15.42578125" style="1" customWidth="1"/>
    <col min="13364" max="13364" width="15.7109375" style="1" customWidth="1"/>
    <col min="13365" max="13365" width="16.85546875" style="1" customWidth="1"/>
    <col min="13366" max="13614" width="11.42578125" style="1"/>
    <col min="13615" max="13615" width="54.5703125" style="1" customWidth="1"/>
    <col min="13616" max="13616" width="20.140625" style="1" customWidth="1"/>
    <col min="13617" max="13617" width="22.5703125" style="1" customWidth="1"/>
    <col min="13618" max="13618" width="15.7109375" style="1" customWidth="1"/>
    <col min="13619" max="13619" width="15.42578125" style="1" customWidth="1"/>
    <col min="13620" max="13620" width="15.7109375" style="1" customWidth="1"/>
    <col min="13621" max="13621" width="16.85546875" style="1" customWidth="1"/>
    <col min="13622" max="13870" width="11.42578125" style="1"/>
    <col min="13871" max="13871" width="54.5703125" style="1" customWidth="1"/>
    <col min="13872" max="13872" width="20.140625" style="1" customWidth="1"/>
    <col min="13873" max="13873" width="22.5703125" style="1" customWidth="1"/>
    <col min="13874" max="13874" width="15.7109375" style="1" customWidth="1"/>
    <col min="13875" max="13875" width="15.42578125" style="1" customWidth="1"/>
    <col min="13876" max="13876" width="15.7109375" style="1" customWidth="1"/>
    <col min="13877" max="13877" width="16.85546875" style="1" customWidth="1"/>
    <col min="13878" max="14126" width="11.42578125" style="1"/>
    <col min="14127" max="14127" width="54.5703125" style="1" customWidth="1"/>
    <col min="14128" max="14128" width="20.140625" style="1" customWidth="1"/>
    <col min="14129" max="14129" width="22.5703125" style="1" customWidth="1"/>
    <col min="14130" max="14130" width="15.7109375" style="1" customWidth="1"/>
    <col min="14131" max="14131" width="15.42578125" style="1" customWidth="1"/>
    <col min="14132" max="14132" width="15.7109375" style="1" customWidth="1"/>
    <col min="14133" max="14133" width="16.85546875" style="1" customWidth="1"/>
    <col min="14134" max="14382" width="11.42578125" style="1"/>
    <col min="14383" max="14383" width="54.5703125" style="1" customWidth="1"/>
    <col min="14384" max="14384" width="20.140625" style="1" customWidth="1"/>
    <col min="14385" max="14385" width="22.5703125" style="1" customWidth="1"/>
    <col min="14386" max="14386" width="15.7109375" style="1" customWidth="1"/>
    <col min="14387" max="14387" width="15.42578125" style="1" customWidth="1"/>
    <col min="14388" max="14388" width="15.7109375" style="1" customWidth="1"/>
    <col min="14389" max="14389" width="16.85546875" style="1" customWidth="1"/>
    <col min="14390" max="14638" width="11.42578125" style="1"/>
    <col min="14639" max="14639" width="54.5703125" style="1" customWidth="1"/>
    <col min="14640" max="14640" width="20.140625" style="1" customWidth="1"/>
    <col min="14641" max="14641" width="22.5703125" style="1" customWidth="1"/>
    <col min="14642" max="14642" width="15.7109375" style="1" customWidth="1"/>
    <col min="14643" max="14643" width="15.42578125" style="1" customWidth="1"/>
    <col min="14644" max="14644" width="15.7109375" style="1" customWidth="1"/>
    <col min="14645" max="14645" width="16.85546875" style="1" customWidth="1"/>
    <col min="14646" max="14894" width="11.42578125" style="1"/>
    <col min="14895" max="14895" width="54.5703125" style="1" customWidth="1"/>
    <col min="14896" max="14896" width="20.140625" style="1" customWidth="1"/>
    <col min="14897" max="14897" width="22.5703125" style="1" customWidth="1"/>
    <col min="14898" max="14898" width="15.7109375" style="1" customWidth="1"/>
    <col min="14899" max="14899" width="15.42578125" style="1" customWidth="1"/>
    <col min="14900" max="14900" width="15.7109375" style="1" customWidth="1"/>
    <col min="14901" max="14901" width="16.85546875" style="1" customWidth="1"/>
    <col min="14902" max="15150" width="11.42578125" style="1"/>
    <col min="15151" max="15151" width="54.5703125" style="1" customWidth="1"/>
    <col min="15152" max="15152" width="20.140625" style="1" customWidth="1"/>
    <col min="15153" max="15153" width="22.5703125" style="1" customWidth="1"/>
    <col min="15154" max="15154" width="15.7109375" style="1" customWidth="1"/>
    <col min="15155" max="15155" width="15.42578125" style="1" customWidth="1"/>
    <col min="15156" max="15156" width="15.7109375" style="1" customWidth="1"/>
    <col min="15157" max="15157" width="16.85546875" style="1" customWidth="1"/>
    <col min="15158" max="15406" width="11.42578125" style="1"/>
    <col min="15407" max="15407" width="54.5703125" style="1" customWidth="1"/>
    <col min="15408" max="15408" width="20.140625" style="1" customWidth="1"/>
    <col min="15409" max="15409" width="22.5703125" style="1" customWidth="1"/>
    <col min="15410" max="15410" width="15.7109375" style="1" customWidth="1"/>
    <col min="15411" max="15411" width="15.42578125" style="1" customWidth="1"/>
    <col min="15412" max="15412" width="15.7109375" style="1" customWidth="1"/>
    <col min="15413" max="15413" width="16.85546875" style="1" customWidth="1"/>
    <col min="15414" max="15662" width="11.42578125" style="1"/>
    <col min="15663" max="15663" width="54.5703125" style="1" customWidth="1"/>
    <col min="15664" max="15664" width="20.140625" style="1" customWidth="1"/>
    <col min="15665" max="15665" width="22.5703125" style="1" customWidth="1"/>
    <col min="15666" max="15666" width="15.7109375" style="1" customWidth="1"/>
    <col min="15667" max="15667" width="15.42578125" style="1" customWidth="1"/>
    <col min="15668" max="15668" width="15.7109375" style="1" customWidth="1"/>
    <col min="15669" max="15669" width="16.85546875" style="1" customWidth="1"/>
    <col min="15670" max="15918" width="11.42578125" style="1"/>
    <col min="15919" max="15919" width="54.5703125" style="1" customWidth="1"/>
    <col min="15920" max="15920" width="20.140625" style="1" customWidth="1"/>
    <col min="15921" max="15921" width="22.5703125" style="1" customWidth="1"/>
    <col min="15922" max="15922" width="15.7109375" style="1" customWidth="1"/>
    <col min="15923" max="15923" width="15.42578125" style="1" customWidth="1"/>
    <col min="15924" max="15924" width="15.7109375" style="1" customWidth="1"/>
    <col min="15925" max="15925" width="16.85546875" style="1" customWidth="1"/>
    <col min="15926" max="16384" width="11.42578125" style="1"/>
  </cols>
  <sheetData>
    <row r="1" spans="1:7" ht="16.5" thickBot="1" x14ac:dyDescent="0.3">
      <c r="F1" s="2"/>
      <c r="G1" s="3"/>
    </row>
    <row r="2" spans="1:7" ht="18" customHeight="1" x14ac:dyDescent="0.25">
      <c r="A2" s="4" t="s">
        <v>0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10"/>
      <c r="C4" s="10"/>
      <c r="D4" s="10"/>
      <c r="E4" s="10"/>
      <c r="F4" s="10"/>
      <c r="G4" s="11"/>
    </row>
    <row r="5" spans="1:7" ht="15.75" thickBot="1" x14ac:dyDescent="0.3">
      <c r="A5" s="12" t="s">
        <v>86</v>
      </c>
      <c r="B5" s="13"/>
      <c r="C5" s="13"/>
      <c r="D5" s="13"/>
      <c r="E5" s="13"/>
      <c r="F5" s="13"/>
      <c r="G5" s="14"/>
    </row>
    <row r="6" spans="1:7" ht="15.75" thickBot="1" x14ac:dyDescent="0.3">
      <c r="A6" s="15" t="s">
        <v>3</v>
      </c>
      <c r="B6" s="16" t="s">
        <v>4</v>
      </c>
      <c r="C6" s="17"/>
      <c r="D6" s="17"/>
      <c r="E6" s="17"/>
      <c r="F6" s="18"/>
      <c r="G6" s="19" t="s">
        <v>5</v>
      </c>
    </row>
    <row r="7" spans="1:7" ht="23.25" thickBot="1" x14ac:dyDescent="0.3">
      <c r="A7" s="20"/>
      <c r="B7" s="21" t="s">
        <v>6</v>
      </c>
      <c r="C7" s="21" t="s">
        <v>7</v>
      </c>
      <c r="D7" s="22" t="s">
        <v>8</v>
      </c>
      <c r="E7" s="22" t="s">
        <v>9</v>
      </c>
      <c r="F7" s="22" t="s">
        <v>10</v>
      </c>
      <c r="G7" s="23"/>
    </row>
    <row r="8" spans="1:7" ht="15.75" thickBot="1" x14ac:dyDescent="0.3">
      <c r="A8" s="24"/>
      <c r="B8" s="22">
        <v>1</v>
      </c>
      <c r="C8" s="22">
        <v>2</v>
      </c>
      <c r="D8" s="22" t="s">
        <v>11</v>
      </c>
      <c r="E8" s="22">
        <v>4</v>
      </c>
      <c r="F8" s="22">
        <v>5</v>
      </c>
      <c r="G8" s="22" t="s">
        <v>12</v>
      </c>
    </row>
    <row r="9" spans="1:7" x14ac:dyDescent="0.25">
      <c r="A9" s="25" t="s">
        <v>13</v>
      </c>
      <c r="B9" s="26">
        <f t="shared" ref="B9:G9" si="0">SUM(B10:B16)</f>
        <v>585469461.82000005</v>
      </c>
      <c r="C9" s="26">
        <f t="shared" si="0"/>
        <v>-9469540.0200000051</v>
      </c>
      <c r="D9" s="26">
        <f t="shared" si="0"/>
        <v>575999921.79999995</v>
      </c>
      <c r="E9" s="26">
        <f t="shared" si="0"/>
        <v>131590988.41999997</v>
      </c>
      <c r="F9" s="26">
        <f t="shared" si="0"/>
        <v>106434940.87</v>
      </c>
      <c r="G9" s="27">
        <f t="shared" si="0"/>
        <v>444408933.38</v>
      </c>
    </row>
    <row r="10" spans="1:7" x14ac:dyDescent="0.25">
      <c r="A10" s="28" t="s">
        <v>14</v>
      </c>
      <c r="B10" s="29">
        <v>314578801.25999999</v>
      </c>
      <c r="C10" s="29">
        <v>-4497801.4700000044</v>
      </c>
      <c r="D10" s="29">
        <f>+B10+C10</f>
        <v>310080999.78999996</v>
      </c>
      <c r="E10" s="29">
        <v>74146898.849999994</v>
      </c>
      <c r="F10" s="29">
        <v>74124775.579999998</v>
      </c>
      <c r="G10" s="30">
        <f>+D10-E10</f>
        <v>235934100.93999997</v>
      </c>
    </row>
    <row r="11" spans="1:7" x14ac:dyDescent="0.25">
      <c r="A11" s="28" t="s">
        <v>15</v>
      </c>
      <c r="B11" s="29">
        <v>17473460.250000004</v>
      </c>
      <c r="C11" s="29">
        <v>377318.30999999988</v>
      </c>
      <c r="D11" s="29">
        <f t="shared" ref="D11:D16" si="1">+B11+C11</f>
        <v>17850778.560000002</v>
      </c>
      <c r="E11" s="29">
        <v>4745683.2899999991</v>
      </c>
      <c r="F11" s="29">
        <v>4745683.29</v>
      </c>
      <c r="G11" s="30">
        <f t="shared" ref="G11:G16" si="2">+D11-E11</f>
        <v>13105095.270000003</v>
      </c>
    </row>
    <row r="12" spans="1:7" x14ac:dyDescent="0.25">
      <c r="A12" s="28" t="s">
        <v>16</v>
      </c>
      <c r="B12" s="29">
        <v>131271033.95999996</v>
      </c>
      <c r="C12" s="29">
        <v>-1273033.2999999998</v>
      </c>
      <c r="D12" s="29">
        <f t="shared" si="1"/>
        <v>129998000.65999997</v>
      </c>
      <c r="E12" s="29">
        <v>31544733.259999983</v>
      </c>
      <c r="F12" s="29">
        <v>10376342.550000001</v>
      </c>
      <c r="G12" s="30">
        <f t="shared" si="2"/>
        <v>98453267.399999976</v>
      </c>
    </row>
    <row r="13" spans="1:7" x14ac:dyDescent="0.25">
      <c r="A13" s="28" t="s">
        <v>17</v>
      </c>
      <c r="B13" s="29">
        <v>61400000</v>
      </c>
      <c r="C13" s="29">
        <v>-193565.75</v>
      </c>
      <c r="D13" s="29">
        <f t="shared" si="1"/>
        <v>61206434.25</v>
      </c>
      <c r="E13" s="29">
        <v>15183789.250000004</v>
      </c>
      <c r="F13" s="29">
        <v>12884384.810000001</v>
      </c>
      <c r="G13" s="30">
        <f t="shared" si="2"/>
        <v>46022645</v>
      </c>
    </row>
    <row r="14" spans="1:7" x14ac:dyDescent="0.25">
      <c r="A14" s="28" t="s">
        <v>18</v>
      </c>
      <c r="B14" s="29">
        <v>50004832.030000001</v>
      </c>
      <c r="C14" s="29">
        <v>-1697722.9</v>
      </c>
      <c r="D14" s="29">
        <f t="shared" si="1"/>
        <v>48307109.130000003</v>
      </c>
      <c r="E14" s="29">
        <v>5470285.0999999996</v>
      </c>
      <c r="F14" s="29">
        <v>3804161.37</v>
      </c>
      <c r="G14" s="30">
        <f t="shared" si="2"/>
        <v>42836824.030000001</v>
      </c>
    </row>
    <row r="15" spans="1:7" x14ac:dyDescent="0.25">
      <c r="A15" s="28" t="s">
        <v>19</v>
      </c>
      <c r="B15" s="29">
        <v>5800000</v>
      </c>
      <c r="C15" s="29">
        <v>-1449000</v>
      </c>
      <c r="D15" s="29">
        <f t="shared" si="1"/>
        <v>4351000</v>
      </c>
      <c r="E15" s="29">
        <v>0</v>
      </c>
      <c r="F15" s="29">
        <v>0</v>
      </c>
      <c r="G15" s="30">
        <f t="shared" si="2"/>
        <v>4351000</v>
      </c>
    </row>
    <row r="16" spans="1:7" x14ac:dyDescent="0.25">
      <c r="A16" s="28" t="s">
        <v>20</v>
      </c>
      <c r="B16" s="29">
        <v>4941334.3199999994</v>
      </c>
      <c r="C16" s="29">
        <v>-735734.9099999998</v>
      </c>
      <c r="D16" s="29">
        <f t="shared" si="1"/>
        <v>4205599.4099999992</v>
      </c>
      <c r="E16" s="29">
        <v>499598.67</v>
      </c>
      <c r="F16" s="29">
        <v>499593.27</v>
      </c>
      <c r="G16" s="30">
        <f t="shared" si="2"/>
        <v>3706000.7399999993</v>
      </c>
    </row>
    <row r="17" spans="1:7" x14ac:dyDescent="0.25">
      <c r="A17" s="31" t="s">
        <v>21</v>
      </c>
      <c r="B17" s="32">
        <f t="shared" ref="B17:G17" si="3">SUM(B18:B26)</f>
        <v>48838889.280000001</v>
      </c>
      <c r="C17" s="32">
        <f t="shared" si="3"/>
        <v>-7401524.4899999993</v>
      </c>
      <c r="D17" s="32">
        <f t="shared" si="3"/>
        <v>41437364.790000007</v>
      </c>
      <c r="E17" s="32">
        <f t="shared" si="3"/>
        <v>14755636.489999998</v>
      </c>
      <c r="F17" s="32">
        <f t="shared" si="3"/>
        <v>10556388.059999999</v>
      </c>
      <c r="G17" s="33">
        <f t="shared" si="3"/>
        <v>26681728.300000004</v>
      </c>
    </row>
    <row r="18" spans="1:7" ht="21" customHeight="1" x14ac:dyDescent="0.25">
      <c r="A18" s="34" t="s">
        <v>22</v>
      </c>
      <c r="B18" s="29">
        <v>1805999.19</v>
      </c>
      <c r="C18" s="29">
        <v>442692.53000000026</v>
      </c>
      <c r="D18" s="35">
        <f t="shared" ref="D18:D80" si="4">+B18+C18</f>
        <v>2248691.7200000002</v>
      </c>
      <c r="E18" s="29">
        <v>855692.47</v>
      </c>
      <c r="F18" s="29">
        <v>402220.10000000003</v>
      </c>
      <c r="G18" s="36">
        <f t="shared" ref="G18:G26" si="5">+D18-E18</f>
        <v>1392999.2500000002</v>
      </c>
    </row>
    <row r="19" spans="1:7" x14ac:dyDescent="0.25">
      <c r="A19" s="28" t="s">
        <v>23</v>
      </c>
      <c r="B19" s="29">
        <v>100000.04</v>
      </c>
      <c r="C19" s="29">
        <v>52119.19</v>
      </c>
      <c r="D19" s="35">
        <f t="shared" si="4"/>
        <v>152119.22999999998</v>
      </c>
      <c r="E19" s="29">
        <v>77119.199999999997</v>
      </c>
      <c r="F19" s="29">
        <v>77119.199999999997</v>
      </c>
      <c r="G19" s="30">
        <f t="shared" si="5"/>
        <v>75000.029999999984</v>
      </c>
    </row>
    <row r="20" spans="1:7" x14ac:dyDescent="0.25">
      <c r="A20" s="28" t="s">
        <v>24</v>
      </c>
      <c r="B20" s="29">
        <v>701016.27</v>
      </c>
      <c r="C20" s="29">
        <v>-184077.6</v>
      </c>
      <c r="D20" s="35">
        <f t="shared" si="4"/>
        <v>516938.67000000004</v>
      </c>
      <c r="E20" s="29">
        <v>0</v>
      </c>
      <c r="F20" s="29">
        <v>0</v>
      </c>
      <c r="G20" s="30">
        <f t="shared" si="5"/>
        <v>516938.67000000004</v>
      </c>
    </row>
    <row r="21" spans="1:7" x14ac:dyDescent="0.25">
      <c r="A21" s="28" t="s">
        <v>25</v>
      </c>
      <c r="B21" s="29">
        <v>2642000</v>
      </c>
      <c r="C21" s="29">
        <v>499403.30000000005</v>
      </c>
      <c r="D21" s="35">
        <f t="shared" si="4"/>
        <v>3141403.3</v>
      </c>
      <c r="E21" s="29">
        <v>1213903.3</v>
      </c>
      <c r="F21" s="29">
        <v>944772.72</v>
      </c>
      <c r="G21" s="30">
        <f t="shared" si="5"/>
        <v>1927499.9999999998</v>
      </c>
    </row>
    <row r="22" spans="1:7" x14ac:dyDescent="0.25">
      <c r="A22" s="28" t="s">
        <v>26</v>
      </c>
      <c r="B22" s="29">
        <v>27980500</v>
      </c>
      <c r="C22" s="29">
        <v>-12207971.819999998</v>
      </c>
      <c r="D22" s="35">
        <f t="shared" si="4"/>
        <v>15772528.180000002</v>
      </c>
      <c r="E22" s="29">
        <v>4642611.51</v>
      </c>
      <c r="F22" s="29">
        <v>3410923.4899999998</v>
      </c>
      <c r="G22" s="30">
        <f t="shared" si="5"/>
        <v>11129916.670000002</v>
      </c>
    </row>
    <row r="23" spans="1:7" x14ac:dyDescent="0.25">
      <c r="A23" s="28" t="s">
        <v>27</v>
      </c>
      <c r="B23" s="29">
        <v>7499999.9600000018</v>
      </c>
      <c r="C23" s="29">
        <v>1694215.1</v>
      </c>
      <c r="D23" s="35">
        <f t="shared" si="4"/>
        <v>9194215.0600000024</v>
      </c>
      <c r="E23" s="29">
        <v>3569215.0900000003</v>
      </c>
      <c r="F23" s="29">
        <v>3194957.46</v>
      </c>
      <c r="G23" s="30">
        <f t="shared" si="5"/>
        <v>5624999.9700000025</v>
      </c>
    </row>
    <row r="24" spans="1:7" x14ac:dyDescent="0.25">
      <c r="A24" s="28" t="s">
        <v>28</v>
      </c>
      <c r="B24" s="29">
        <v>515373.38</v>
      </c>
      <c r="C24" s="29">
        <v>-79842.63</v>
      </c>
      <c r="D24" s="35">
        <f t="shared" si="4"/>
        <v>435530.75</v>
      </c>
      <c r="E24" s="29">
        <v>26657.37</v>
      </c>
      <c r="F24" s="29">
        <v>17263.38</v>
      </c>
      <c r="G24" s="30">
        <f t="shared" si="5"/>
        <v>408873.38</v>
      </c>
    </row>
    <row r="25" spans="1:7" x14ac:dyDescent="0.25">
      <c r="A25" s="28" t="s">
        <v>29</v>
      </c>
      <c r="B25" s="29">
        <v>0</v>
      </c>
      <c r="C25" s="29">
        <v>0</v>
      </c>
      <c r="D25" s="35">
        <f t="shared" si="4"/>
        <v>0</v>
      </c>
      <c r="E25" s="29">
        <v>0</v>
      </c>
      <c r="F25" s="29">
        <v>0</v>
      </c>
      <c r="G25" s="30">
        <f t="shared" si="5"/>
        <v>0</v>
      </c>
    </row>
    <row r="26" spans="1:7" x14ac:dyDescent="0.25">
      <c r="A26" s="28" t="s">
        <v>30</v>
      </c>
      <c r="B26" s="29">
        <v>7594000.4400000004</v>
      </c>
      <c r="C26" s="29">
        <v>2381937.4400000004</v>
      </c>
      <c r="D26" s="35">
        <f t="shared" si="4"/>
        <v>9975937.8800000008</v>
      </c>
      <c r="E26" s="29">
        <v>4370437.55</v>
      </c>
      <c r="F26" s="29">
        <v>2509131.71</v>
      </c>
      <c r="G26" s="30">
        <f t="shared" si="5"/>
        <v>5605500.330000001</v>
      </c>
    </row>
    <row r="27" spans="1:7" x14ac:dyDescent="0.25">
      <c r="A27" s="31" t="s">
        <v>31</v>
      </c>
      <c r="B27" s="32">
        <f t="shared" ref="B27:G27" si="6">SUM(B28:B36)</f>
        <v>286664796.19000006</v>
      </c>
      <c r="C27" s="32">
        <f t="shared" si="6"/>
        <v>1166328.2900000131</v>
      </c>
      <c r="D27" s="32">
        <f t="shared" si="6"/>
        <v>287831124.48000002</v>
      </c>
      <c r="E27" s="32">
        <f t="shared" si="6"/>
        <v>73179584.039999992</v>
      </c>
      <c r="F27" s="32">
        <f t="shared" si="6"/>
        <v>44968419.43999999</v>
      </c>
      <c r="G27" s="33">
        <f t="shared" si="6"/>
        <v>214651540.44000006</v>
      </c>
    </row>
    <row r="28" spans="1:7" x14ac:dyDescent="0.25">
      <c r="A28" s="28" t="s">
        <v>32</v>
      </c>
      <c r="B28" s="29">
        <v>201298935.25</v>
      </c>
      <c r="C28" s="29">
        <v>4405643.890000008</v>
      </c>
      <c r="D28" s="35">
        <f t="shared" si="4"/>
        <v>205704579.14000002</v>
      </c>
      <c r="E28" s="29">
        <v>57353323</v>
      </c>
      <c r="F28" s="29">
        <v>37404345.449999996</v>
      </c>
      <c r="G28" s="30">
        <f t="shared" ref="G28:G36" si="7">+D28-E28</f>
        <v>148351256.14000002</v>
      </c>
    </row>
    <row r="29" spans="1:7" x14ac:dyDescent="0.25">
      <c r="A29" s="28" t="s">
        <v>33</v>
      </c>
      <c r="B29" s="29">
        <v>2139540</v>
      </c>
      <c r="C29" s="29">
        <v>1937451.48</v>
      </c>
      <c r="D29" s="35">
        <f t="shared" si="4"/>
        <v>4076991.48</v>
      </c>
      <c r="E29" s="29">
        <v>2459951.48</v>
      </c>
      <c r="F29" s="29">
        <v>1842551.48</v>
      </c>
      <c r="G29" s="30">
        <f t="shared" si="7"/>
        <v>1617040</v>
      </c>
    </row>
    <row r="30" spans="1:7" x14ac:dyDescent="0.25">
      <c r="A30" s="28" t="s">
        <v>34</v>
      </c>
      <c r="B30" s="29">
        <v>328417.24</v>
      </c>
      <c r="C30" s="29">
        <v>72234.440000000046</v>
      </c>
      <c r="D30" s="35">
        <f t="shared" si="4"/>
        <v>400651.68000000005</v>
      </c>
      <c r="E30" s="29">
        <v>108034.44</v>
      </c>
      <c r="F30" s="29">
        <v>64801.14</v>
      </c>
      <c r="G30" s="30">
        <f t="shared" si="7"/>
        <v>292617.24000000005</v>
      </c>
    </row>
    <row r="31" spans="1:7" x14ac:dyDescent="0.25">
      <c r="A31" s="28" t="s">
        <v>35</v>
      </c>
      <c r="B31" s="29">
        <v>5364303.2699999996</v>
      </c>
      <c r="C31" s="29">
        <v>1485754.4500000002</v>
      </c>
      <c r="D31" s="35">
        <f t="shared" si="4"/>
        <v>6850057.7199999997</v>
      </c>
      <c r="E31" s="29">
        <v>1919087.7800000003</v>
      </c>
      <c r="F31" s="29">
        <v>1688886.3500000003</v>
      </c>
      <c r="G31" s="30">
        <f t="shared" si="7"/>
        <v>4930969.9399999995</v>
      </c>
    </row>
    <row r="32" spans="1:7" x14ac:dyDescent="0.25">
      <c r="A32" s="37" t="s">
        <v>36</v>
      </c>
      <c r="B32" s="29">
        <v>8510235.3200000003</v>
      </c>
      <c r="C32" s="29">
        <v>-231810.44999999925</v>
      </c>
      <c r="D32" s="35">
        <f t="shared" si="4"/>
        <v>8278424.870000001</v>
      </c>
      <c r="E32" s="29">
        <v>1909748.38</v>
      </c>
      <c r="F32" s="29">
        <v>1346598.94</v>
      </c>
      <c r="G32" s="30">
        <f t="shared" si="7"/>
        <v>6368676.4900000012</v>
      </c>
    </row>
    <row r="33" spans="1:7" x14ac:dyDescent="0.25">
      <c r="A33" s="28" t="s">
        <v>37</v>
      </c>
      <c r="B33" s="29">
        <v>45063.6</v>
      </c>
      <c r="C33" s="29">
        <v>200973.9</v>
      </c>
      <c r="D33" s="35">
        <f t="shared" si="4"/>
        <v>246037.5</v>
      </c>
      <c r="E33" s="29">
        <v>205984.5</v>
      </c>
      <c r="F33" s="29">
        <v>162284.5</v>
      </c>
      <c r="G33" s="30">
        <f t="shared" si="7"/>
        <v>40053</v>
      </c>
    </row>
    <row r="34" spans="1:7" x14ac:dyDescent="0.25">
      <c r="A34" s="28" t="s">
        <v>38</v>
      </c>
      <c r="B34" s="29">
        <v>926230.83</v>
      </c>
      <c r="C34" s="29">
        <v>367728.74000000005</v>
      </c>
      <c r="D34" s="35">
        <f t="shared" si="4"/>
        <v>1293959.57</v>
      </c>
      <c r="E34" s="29">
        <v>472606.83</v>
      </c>
      <c r="F34" s="29">
        <v>472606.83</v>
      </c>
      <c r="G34" s="30">
        <f t="shared" si="7"/>
        <v>821352.74</v>
      </c>
    </row>
    <row r="35" spans="1:7" x14ac:dyDescent="0.25">
      <c r="A35" s="28" t="s">
        <v>39</v>
      </c>
      <c r="B35" s="29">
        <v>50000</v>
      </c>
      <c r="C35" s="29">
        <v>38360</v>
      </c>
      <c r="D35" s="35">
        <f t="shared" si="4"/>
        <v>88360</v>
      </c>
      <c r="E35" s="29">
        <v>50860</v>
      </c>
      <c r="F35" s="29">
        <v>50860</v>
      </c>
      <c r="G35" s="30">
        <f t="shared" si="7"/>
        <v>37500</v>
      </c>
    </row>
    <row r="36" spans="1:7" x14ac:dyDescent="0.25">
      <c r="A36" s="28" t="s">
        <v>40</v>
      </c>
      <c r="B36" s="29">
        <v>68002070.680000007</v>
      </c>
      <c r="C36" s="29">
        <v>-7110008.1599999974</v>
      </c>
      <c r="D36" s="35">
        <f t="shared" si="4"/>
        <v>60892062.520000011</v>
      </c>
      <c r="E36" s="29">
        <v>8699987.629999999</v>
      </c>
      <c r="F36" s="29">
        <v>1935484.75</v>
      </c>
      <c r="G36" s="30">
        <f t="shared" si="7"/>
        <v>52192074.890000015</v>
      </c>
    </row>
    <row r="37" spans="1:7" ht="24" x14ac:dyDescent="0.25">
      <c r="A37" s="38" t="s">
        <v>41</v>
      </c>
      <c r="B37" s="39">
        <f t="shared" ref="B37:G37" si="8">SUM(B38:B46)</f>
        <v>6000</v>
      </c>
      <c r="C37" s="39">
        <f t="shared" si="8"/>
        <v>24000</v>
      </c>
      <c r="D37" s="39">
        <f t="shared" si="8"/>
        <v>30000</v>
      </c>
      <c r="E37" s="39">
        <f t="shared" si="8"/>
        <v>25000</v>
      </c>
      <c r="F37" s="39">
        <f t="shared" si="8"/>
        <v>25000</v>
      </c>
      <c r="G37" s="40">
        <f t="shared" si="8"/>
        <v>5000</v>
      </c>
    </row>
    <row r="38" spans="1:7" x14ac:dyDescent="0.25">
      <c r="A38" s="28" t="s">
        <v>42</v>
      </c>
      <c r="B38" s="29">
        <v>0</v>
      </c>
      <c r="C38" s="29">
        <v>0</v>
      </c>
      <c r="D38" s="35">
        <f t="shared" si="4"/>
        <v>0</v>
      </c>
      <c r="E38" s="29">
        <v>0</v>
      </c>
      <c r="F38" s="29">
        <v>0</v>
      </c>
      <c r="G38" s="30">
        <f t="shared" ref="G38:G46" si="9">+D38-E38</f>
        <v>0</v>
      </c>
    </row>
    <row r="39" spans="1:7" x14ac:dyDescent="0.25">
      <c r="A39" s="28" t="s">
        <v>43</v>
      </c>
      <c r="B39" s="29">
        <v>0</v>
      </c>
      <c r="C39" s="29">
        <v>0</v>
      </c>
      <c r="D39" s="35">
        <f t="shared" si="4"/>
        <v>0</v>
      </c>
      <c r="E39" s="29">
        <v>0</v>
      </c>
      <c r="F39" s="29">
        <v>0</v>
      </c>
      <c r="G39" s="30">
        <f t="shared" si="9"/>
        <v>0</v>
      </c>
    </row>
    <row r="40" spans="1:7" x14ac:dyDescent="0.25">
      <c r="A40" s="28" t="s">
        <v>44</v>
      </c>
      <c r="B40" s="29">
        <v>0</v>
      </c>
      <c r="C40" s="29">
        <v>0</v>
      </c>
      <c r="D40" s="35">
        <f t="shared" si="4"/>
        <v>0</v>
      </c>
      <c r="E40" s="29">
        <v>0</v>
      </c>
      <c r="F40" s="29">
        <v>0</v>
      </c>
      <c r="G40" s="30">
        <f t="shared" si="9"/>
        <v>0</v>
      </c>
    </row>
    <row r="41" spans="1:7" x14ac:dyDescent="0.25">
      <c r="A41" s="28" t="s">
        <v>45</v>
      </c>
      <c r="B41" s="29">
        <v>6000</v>
      </c>
      <c r="C41" s="29">
        <v>24000</v>
      </c>
      <c r="D41" s="35">
        <f t="shared" si="4"/>
        <v>30000</v>
      </c>
      <c r="E41" s="29">
        <v>25000</v>
      </c>
      <c r="F41" s="29">
        <v>25000</v>
      </c>
      <c r="G41" s="30">
        <f t="shared" si="9"/>
        <v>5000</v>
      </c>
    </row>
    <row r="42" spans="1:7" x14ac:dyDescent="0.25">
      <c r="A42" s="28" t="s">
        <v>46</v>
      </c>
      <c r="B42" s="29">
        <v>0</v>
      </c>
      <c r="C42" s="29">
        <v>0</v>
      </c>
      <c r="D42" s="35">
        <f t="shared" si="4"/>
        <v>0</v>
      </c>
      <c r="E42" s="29">
        <v>0</v>
      </c>
      <c r="F42" s="29">
        <v>0</v>
      </c>
      <c r="G42" s="30">
        <f t="shared" si="9"/>
        <v>0</v>
      </c>
    </row>
    <row r="43" spans="1:7" x14ac:dyDescent="0.25">
      <c r="A43" s="28" t="s">
        <v>47</v>
      </c>
      <c r="B43" s="29">
        <v>0</v>
      </c>
      <c r="C43" s="29">
        <v>0</v>
      </c>
      <c r="D43" s="35">
        <f t="shared" si="4"/>
        <v>0</v>
      </c>
      <c r="E43" s="29">
        <v>0</v>
      </c>
      <c r="F43" s="29">
        <v>0</v>
      </c>
      <c r="G43" s="30">
        <f t="shared" si="9"/>
        <v>0</v>
      </c>
    </row>
    <row r="44" spans="1:7" x14ac:dyDescent="0.25">
      <c r="A44" s="28" t="s">
        <v>48</v>
      </c>
      <c r="B44" s="29">
        <v>0</v>
      </c>
      <c r="C44" s="29">
        <v>0</v>
      </c>
      <c r="D44" s="35">
        <f t="shared" si="4"/>
        <v>0</v>
      </c>
      <c r="E44" s="29">
        <v>0</v>
      </c>
      <c r="F44" s="29">
        <v>0</v>
      </c>
      <c r="G44" s="30">
        <f t="shared" si="9"/>
        <v>0</v>
      </c>
    </row>
    <row r="45" spans="1:7" x14ac:dyDescent="0.25">
      <c r="A45" s="28" t="s">
        <v>49</v>
      </c>
      <c r="B45" s="29">
        <v>0</v>
      </c>
      <c r="C45" s="29">
        <v>0</v>
      </c>
      <c r="D45" s="35">
        <f t="shared" si="4"/>
        <v>0</v>
      </c>
      <c r="E45" s="29">
        <v>0</v>
      </c>
      <c r="F45" s="29">
        <v>0</v>
      </c>
      <c r="G45" s="30">
        <f t="shared" si="9"/>
        <v>0</v>
      </c>
    </row>
    <row r="46" spans="1:7" x14ac:dyDescent="0.25">
      <c r="A46" s="28" t="s">
        <v>50</v>
      </c>
      <c r="B46" s="29">
        <v>0</v>
      </c>
      <c r="C46" s="29">
        <v>0</v>
      </c>
      <c r="D46" s="35">
        <f t="shared" si="4"/>
        <v>0</v>
      </c>
      <c r="E46" s="29">
        <v>0</v>
      </c>
      <c r="F46" s="29">
        <v>0</v>
      </c>
      <c r="G46" s="30">
        <f t="shared" si="9"/>
        <v>0</v>
      </c>
    </row>
    <row r="47" spans="1:7" x14ac:dyDescent="0.25">
      <c r="A47" s="31" t="s">
        <v>51</v>
      </c>
      <c r="B47" s="32">
        <f t="shared" ref="B47:G47" si="10">SUM(B48:B56)</f>
        <v>4555999.96</v>
      </c>
      <c r="C47" s="32">
        <f t="shared" si="10"/>
        <v>7293617.7700000005</v>
      </c>
      <c r="D47" s="32">
        <f t="shared" si="10"/>
        <v>11849617.730000002</v>
      </c>
      <c r="E47" s="32">
        <f>SUM(E48:E56)</f>
        <v>8537367.7599999998</v>
      </c>
      <c r="F47" s="32">
        <f t="shared" si="10"/>
        <v>5938630.46</v>
      </c>
      <c r="G47" s="33">
        <f t="shared" si="10"/>
        <v>3312249.9700000016</v>
      </c>
    </row>
    <row r="48" spans="1:7" x14ac:dyDescent="0.25">
      <c r="A48" s="28" t="s">
        <v>52</v>
      </c>
      <c r="B48" s="29">
        <v>454999.99999999994</v>
      </c>
      <c r="C48" s="29">
        <v>-46655.169999999984</v>
      </c>
      <c r="D48" s="35">
        <f t="shared" si="4"/>
        <v>408344.82999999996</v>
      </c>
      <c r="E48" s="29">
        <v>67094.83</v>
      </c>
      <c r="F48" s="29">
        <v>57094.83</v>
      </c>
      <c r="G48" s="30">
        <f t="shared" ref="G48:G56" si="11">+D48-E48</f>
        <v>341249.99999999994</v>
      </c>
    </row>
    <row r="49" spans="1:7" x14ac:dyDescent="0.25">
      <c r="A49" s="28" t="s">
        <v>53</v>
      </c>
      <c r="B49" s="29">
        <v>0</v>
      </c>
      <c r="C49" s="29">
        <v>0</v>
      </c>
      <c r="D49" s="35">
        <f t="shared" si="4"/>
        <v>0</v>
      </c>
      <c r="E49" s="29">
        <v>0</v>
      </c>
      <c r="F49" s="29">
        <v>0</v>
      </c>
      <c r="G49" s="30">
        <f t="shared" si="11"/>
        <v>0</v>
      </c>
    </row>
    <row r="50" spans="1:7" x14ac:dyDescent="0.25">
      <c r="A50" s="28" t="s">
        <v>54</v>
      </c>
      <c r="B50" s="29">
        <v>90000</v>
      </c>
      <c r="C50" s="29">
        <v>-20000</v>
      </c>
      <c r="D50" s="35">
        <f t="shared" si="4"/>
        <v>70000</v>
      </c>
      <c r="E50" s="29">
        <v>0</v>
      </c>
      <c r="F50" s="29">
        <v>0</v>
      </c>
      <c r="G50" s="30">
        <f t="shared" si="11"/>
        <v>70000</v>
      </c>
    </row>
    <row r="51" spans="1:7" x14ac:dyDescent="0.25">
      <c r="A51" s="28" t="s">
        <v>55</v>
      </c>
      <c r="B51" s="29">
        <v>505000</v>
      </c>
      <c r="C51" s="29">
        <v>549913.80000000028</v>
      </c>
      <c r="D51" s="35">
        <f t="shared" si="4"/>
        <v>1054913.8000000003</v>
      </c>
      <c r="E51" s="29">
        <v>674913.8</v>
      </c>
      <c r="F51" s="29">
        <v>674913.8</v>
      </c>
      <c r="G51" s="30">
        <f t="shared" si="11"/>
        <v>380000.00000000023</v>
      </c>
    </row>
    <row r="52" spans="1:7" x14ac:dyDescent="0.25">
      <c r="A52" s="28" t="s">
        <v>56</v>
      </c>
      <c r="B52" s="29">
        <v>0</v>
      </c>
      <c r="C52" s="29">
        <v>0</v>
      </c>
      <c r="D52" s="35">
        <f t="shared" si="4"/>
        <v>0</v>
      </c>
      <c r="E52" s="29">
        <v>0</v>
      </c>
      <c r="F52" s="29">
        <v>0</v>
      </c>
      <c r="G52" s="30">
        <f t="shared" si="11"/>
        <v>0</v>
      </c>
    </row>
    <row r="53" spans="1:7" x14ac:dyDescent="0.25">
      <c r="A53" s="28" t="s">
        <v>57</v>
      </c>
      <c r="B53" s="29">
        <v>3355999.96</v>
      </c>
      <c r="C53" s="29">
        <v>6822859.1400000006</v>
      </c>
      <c r="D53" s="35">
        <f t="shared" si="4"/>
        <v>10178859.100000001</v>
      </c>
      <c r="E53" s="29">
        <v>7795359.1299999999</v>
      </c>
      <c r="F53" s="29">
        <v>5206621.83</v>
      </c>
      <c r="G53" s="30">
        <f t="shared" si="11"/>
        <v>2383499.9700000016</v>
      </c>
    </row>
    <row r="54" spans="1:7" x14ac:dyDescent="0.25">
      <c r="A54" s="28" t="s">
        <v>58</v>
      </c>
      <c r="B54" s="29">
        <v>0</v>
      </c>
      <c r="C54" s="29">
        <v>0</v>
      </c>
      <c r="D54" s="35">
        <f t="shared" si="4"/>
        <v>0</v>
      </c>
      <c r="E54" s="29">
        <v>0</v>
      </c>
      <c r="F54" s="29">
        <v>0</v>
      </c>
      <c r="G54" s="30">
        <f t="shared" si="11"/>
        <v>0</v>
      </c>
    </row>
    <row r="55" spans="1:7" x14ac:dyDescent="0.25">
      <c r="A55" s="28" t="s">
        <v>59</v>
      </c>
      <c r="B55" s="29">
        <v>0</v>
      </c>
      <c r="C55" s="29">
        <v>0</v>
      </c>
      <c r="D55" s="35">
        <f t="shared" si="4"/>
        <v>0</v>
      </c>
      <c r="E55" s="29">
        <v>0</v>
      </c>
      <c r="F55" s="29">
        <v>0</v>
      </c>
      <c r="G55" s="30">
        <f t="shared" si="11"/>
        <v>0</v>
      </c>
    </row>
    <row r="56" spans="1:7" x14ac:dyDescent="0.25">
      <c r="A56" s="28" t="s">
        <v>60</v>
      </c>
      <c r="B56" s="29">
        <v>150000</v>
      </c>
      <c r="C56" s="29">
        <v>-12500</v>
      </c>
      <c r="D56" s="35">
        <f t="shared" si="4"/>
        <v>137500</v>
      </c>
      <c r="E56" s="29">
        <v>0</v>
      </c>
      <c r="F56" s="29">
        <v>0</v>
      </c>
      <c r="G56" s="30">
        <f t="shared" si="11"/>
        <v>137500</v>
      </c>
    </row>
    <row r="57" spans="1:7" x14ac:dyDescent="0.25">
      <c r="A57" s="31" t="s">
        <v>61</v>
      </c>
      <c r="B57" s="32">
        <f t="shared" ref="B57:G57" si="12">SUM(B58:B60)</f>
        <v>30000000</v>
      </c>
      <c r="C57" s="32">
        <f t="shared" si="12"/>
        <v>14353843.849999998</v>
      </c>
      <c r="D57" s="32">
        <f t="shared" si="12"/>
        <v>44353843.849999994</v>
      </c>
      <c r="E57" s="32">
        <f t="shared" si="12"/>
        <v>26732655.73</v>
      </c>
      <c r="F57" s="32">
        <f t="shared" si="12"/>
        <v>26079127.48</v>
      </c>
      <c r="G57" s="33">
        <f t="shared" si="12"/>
        <v>17621188.119999994</v>
      </c>
    </row>
    <row r="58" spans="1:7" x14ac:dyDescent="0.25">
      <c r="A58" s="41" t="s">
        <v>62</v>
      </c>
      <c r="B58" s="29">
        <v>30000000</v>
      </c>
      <c r="C58" s="29">
        <v>7353843.8499999978</v>
      </c>
      <c r="D58" s="35">
        <f t="shared" si="4"/>
        <v>37353843.849999994</v>
      </c>
      <c r="E58" s="29">
        <v>19732655.73</v>
      </c>
      <c r="F58" s="29">
        <v>19079127.48</v>
      </c>
      <c r="G58" s="42">
        <f>+D58-E58</f>
        <v>17621188.119999994</v>
      </c>
    </row>
    <row r="59" spans="1:7" x14ac:dyDescent="0.25">
      <c r="A59" s="37" t="s">
        <v>63</v>
      </c>
      <c r="B59" s="29">
        <v>0</v>
      </c>
      <c r="C59" s="29">
        <v>0</v>
      </c>
      <c r="D59" s="35">
        <f t="shared" si="4"/>
        <v>0</v>
      </c>
      <c r="E59" s="29">
        <v>0</v>
      </c>
      <c r="F59" s="29">
        <v>0</v>
      </c>
      <c r="G59" s="42">
        <f>+D59-E59</f>
        <v>0</v>
      </c>
    </row>
    <row r="60" spans="1:7" x14ac:dyDescent="0.25">
      <c r="A60" s="28" t="s">
        <v>64</v>
      </c>
      <c r="B60" s="29">
        <v>0</v>
      </c>
      <c r="C60" s="29">
        <v>7000000</v>
      </c>
      <c r="D60" s="35">
        <f t="shared" si="4"/>
        <v>7000000</v>
      </c>
      <c r="E60" s="29">
        <v>7000000</v>
      </c>
      <c r="F60" s="29">
        <v>7000000</v>
      </c>
      <c r="G60" s="42">
        <f>+D60-E60</f>
        <v>0</v>
      </c>
    </row>
    <row r="61" spans="1:7" x14ac:dyDescent="0.25">
      <c r="A61" s="31" t="s">
        <v>65</v>
      </c>
      <c r="B61" s="32">
        <f t="shared" ref="B61:G61" si="13">SUM(B62:B68)</f>
        <v>0</v>
      </c>
      <c r="C61" s="32">
        <f t="shared" si="13"/>
        <v>0</v>
      </c>
      <c r="D61" s="32">
        <f t="shared" si="13"/>
        <v>0</v>
      </c>
      <c r="E61" s="32">
        <f t="shared" si="13"/>
        <v>0</v>
      </c>
      <c r="F61" s="32">
        <f t="shared" si="13"/>
        <v>0</v>
      </c>
      <c r="G61" s="33">
        <f t="shared" si="13"/>
        <v>0</v>
      </c>
    </row>
    <row r="62" spans="1:7" x14ac:dyDescent="0.25">
      <c r="A62" s="28" t="s">
        <v>66</v>
      </c>
      <c r="B62" s="29">
        <v>0</v>
      </c>
      <c r="C62" s="43">
        <v>0</v>
      </c>
      <c r="D62" s="35">
        <f t="shared" si="4"/>
        <v>0</v>
      </c>
      <c r="E62" s="43">
        <v>0</v>
      </c>
      <c r="F62" s="43">
        <v>0</v>
      </c>
      <c r="G62" s="42">
        <f t="shared" ref="G62:G68" si="14">+D62-E62</f>
        <v>0</v>
      </c>
    </row>
    <row r="63" spans="1:7" x14ac:dyDescent="0.25">
      <c r="A63" s="28" t="s">
        <v>67</v>
      </c>
      <c r="B63" s="29">
        <v>0</v>
      </c>
      <c r="C63" s="43">
        <v>0</v>
      </c>
      <c r="D63" s="35">
        <f t="shared" si="4"/>
        <v>0</v>
      </c>
      <c r="E63" s="43">
        <v>0</v>
      </c>
      <c r="F63" s="43">
        <v>0</v>
      </c>
      <c r="G63" s="42">
        <f t="shared" si="14"/>
        <v>0</v>
      </c>
    </row>
    <row r="64" spans="1:7" x14ac:dyDescent="0.25">
      <c r="A64" s="28" t="s">
        <v>68</v>
      </c>
      <c r="B64" s="29">
        <v>0</v>
      </c>
      <c r="C64" s="43">
        <v>0</v>
      </c>
      <c r="D64" s="35">
        <f t="shared" si="4"/>
        <v>0</v>
      </c>
      <c r="E64" s="43">
        <v>0</v>
      </c>
      <c r="F64" s="43">
        <v>0</v>
      </c>
      <c r="G64" s="42">
        <f t="shared" si="14"/>
        <v>0</v>
      </c>
    </row>
    <row r="65" spans="1:7" x14ac:dyDescent="0.25">
      <c r="A65" s="28" t="s">
        <v>69</v>
      </c>
      <c r="B65" s="29">
        <v>0</v>
      </c>
      <c r="C65" s="43">
        <v>0</v>
      </c>
      <c r="D65" s="35">
        <f t="shared" si="4"/>
        <v>0</v>
      </c>
      <c r="E65" s="43">
        <v>0</v>
      </c>
      <c r="F65" s="43">
        <v>0</v>
      </c>
      <c r="G65" s="42">
        <f t="shared" si="14"/>
        <v>0</v>
      </c>
    </row>
    <row r="66" spans="1:7" x14ac:dyDescent="0.25">
      <c r="A66" s="28" t="s">
        <v>70</v>
      </c>
      <c r="B66" s="29">
        <v>0</v>
      </c>
      <c r="C66" s="43">
        <v>0</v>
      </c>
      <c r="D66" s="35">
        <f t="shared" si="4"/>
        <v>0</v>
      </c>
      <c r="E66" s="43">
        <v>0</v>
      </c>
      <c r="F66" s="43">
        <v>0</v>
      </c>
      <c r="G66" s="42">
        <f t="shared" si="14"/>
        <v>0</v>
      </c>
    </row>
    <row r="67" spans="1:7" x14ac:dyDescent="0.25">
      <c r="A67" s="28" t="s">
        <v>71</v>
      </c>
      <c r="B67" s="29">
        <v>0</v>
      </c>
      <c r="C67" s="43">
        <v>0</v>
      </c>
      <c r="D67" s="35">
        <f t="shared" si="4"/>
        <v>0</v>
      </c>
      <c r="E67" s="43">
        <v>0</v>
      </c>
      <c r="F67" s="43">
        <v>0</v>
      </c>
      <c r="G67" s="42">
        <f>+D67-E67</f>
        <v>0</v>
      </c>
    </row>
    <row r="68" spans="1:7" x14ac:dyDescent="0.25">
      <c r="A68" s="28" t="s">
        <v>72</v>
      </c>
      <c r="B68" s="29">
        <v>0</v>
      </c>
      <c r="C68" s="43">
        <v>0</v>
      </c>
      <c r="D68" s="35">
        <f t="shared" si="4"/>
        <v>0</v>
      </c>
      <c r="E68" s="43">
        <v>0</v>
      </c>
      <c r="F68" s="43">
        <v>0</v>
      </c>
      <c r="G68" s="42">
        <f t="shared" si="14"/>
        <v>0</v>
      </c>
    </row>
    <row r="69" spans="1:7" x14ac:dyDescent="0.25">
      <c r="A69" s="31" t="s">
        <v>73</v>
      </c>
      <c r="B69" s="44">
        <f t="shared" ref="B69:G69" si="15">SUM(B70:B72)</f>
        <v>0</v>
      </c>
      <c r="C69" s="44">
        <f t="shared" si="15"/>
        <v>0</v>
      </c>
      <c r="D69" s="44">
        <f t="shared" si="15"/>
        <v>0</v>
      </c>
      <c r="E69" s="44">
        <f t="shared" si="15"/>
        <v>0</v>
      </c>
      <c r="F69" s="44">
        <f t="shared" si="15"/>
        <v>0</v>
      </c>
      <c r="G69" s="45">
        <f t="shared" si="15"/>
        <v>0</v>
      </c>
    </row>
    <row r="70" spans="1:7" x14ac:dyDescent="0.25">
      <c r="A70" s="28" t="s">
        <v>74</v>
      </c>
      <c r="B70" s="29">
        <v>0</v>
      </c>
      <c r="C70" s="43">
        <v>0</v>
      </c>
      <c r="D70" s="35">
        <f t="shared" si="4"/>
        <v>0</v>
      </c>
      <c r="E70" s="43">
        <v>0</v>
      </c>
      <c r="F70" s="43">
        <v>0</v>
      </c>
      <c r="G70" s="42">
        <f>+D70-E70</f>
        <v>0</v>
      </c>
    </row>
    <row r="71" spans="1:7" x14ac:dyDescent="0.25">
      <c r="A71" s="28" t="s">
        <v>75</v>
      </c>
      <c r="B71" s="29">
        <v>0</v>
      </c>
      <c r="C71" s="43">
        <v>0</v>
      </c>
      <c r="D71" s="35">
        <f t="shared" si="4"/>
        <v>0</v>
      </c>
      <c r="E71" s="43">
        <v>0</v>
      </c>
      <c r="F71" s="43">
        <v>0</v>
      </c>
      <c r="G71" s="42">
        <f>+D71-E71</f>
        <v>0</v>
      </c>
    </row>
    <row r="72" spans="1:7" x14ac:dyDescent="0.25">
      <c r="A72" s="28" t="s">
        <v>76</v>
      </c>
      <c r="B72" s="29">
        <v>0</v>
      </c>
      <c r="C72" s="43">
        <v>0</v>
      </c>
      <c r="D72" s="35">
        <f t="shared" si="4"/>
        <v>0</v>
      </c>
      <c r="E72" s="43">
        <v>0</v>
      </c>
      <c r="F72" s="43">
        <v>0</v>
      </c>
      <c r="G72" s="42">
        <f>+D72-E72</f>
        <v>0</v>
      </c>
    </row>
    <row r="73" spans="1:7" x14ac:dyDescent="0.25">
      <c r="A73" s="31" t="s">
        <v>77</v>
      </c>
      <c r="B73" s="32">
        <f t="shared" ref="B73:G73" si="16">SUM(B74:B80)</f>
        <v>1091696.73</v>
      </c>
      <c r="C73" s="32">
        <f t="shared" si="16"/>
        <v>0</v>
      </c>
      <c r="D73" s="32">
        <f t="shared" si="16"/>
        <v>1091696.73</v>
      </c>
      <c r="E73" s="32">
        <f t="shared" si="16"/>
        <v>0</v>
      </c>
      <c r="F73" s="32">
        <f t="shared" si="16"/>
        <v>0</v>
      </c>
      <c r="G73" s="33">
        <f t="shared" si="16"/>
        <v>1091696.73</v>
      </c>
    </row>
    <row r="74" spans="1:7" x14ac:dyDescent="0.25">
      <c r="A74" s="28" t="s">
        <v>78</v>
      </c>
      <c r="B74" s="29">
        <v>0</v>
      </c>
      <c r="C74" s="29">
        <v>0</v>
      </c>
      <c r="D74" s="35">
        <f t="shared" si="4"/>
        <v>0</v>
      </c>
      <c r="E74" s="29">
        <v>0</v>
      </c>
      <c r="F74" s="29">
        <v>0</v>
      </c>
      <c r="G74" s="30">
        <f t="shared" ref="G74:G79" si="17">+D74-E74</f>
        <v>0</v>
      </c>
    </row>
    <row r="75" spans="1:7" x14ac:dyDescent="0.25">
      <c r="A75" s="28" t="s">
        <v>79</v>
      </c>
      <c r="B75" s="29">
        <v>0</v>
      </c>
      <c r="C75" s="29">
        <v>0</v>
      </c>
      <c r="D75" s="35">
        <f t="shared" si="4"/>
        <v>0</v>
      </c>
      <c r="E75" s="29">
        <v>0</v>
      </c>
      <c r="F75" s="29">
        <v>0</v>
      </c>
      <c r="G75" s="30">
        <f t="shared" si="17"/>
        <v>0</v>
      </c>
    </row>
    <row r="76" spans="1:7" x14ac:dyDescent="0.25">
      <c r="A76" s="28" t="s">
        <v>80</v>
      </c>
      <c r="B76" s="29">
        <v>0</v>
      </c>
      <c r="C76" s="29">
        <v>0</v>
      </c>
      <c r="D76" s="35">
        <f t="shared" si="4"/>
        <v>0</v>
      </c>
      <c r="E76" s="29">
        <v>0</v>
      </c>
      <c r="F76" s="29">
        <v>0</v>
      </c>
      <c r="G76" s="30">
        <f t="shared" si="17"/>
        <v>0</v>
      </c>
    </row>
    <row r="77" spans="1:7" x14ac:dyDescent="0.25">
      <c r="A77" s="28" t="s">
        <v>81</v>
      </c>
      <c r="B77" s="29">
        <v>0</v>
      </c>
      <c r="C77" s="29">
        <v>0</v>
      </c>
      <c r="D77" s="35">
        <f t="shared" si="4"/>
        <v>0</v>
      </c>
      <c r="E77" s="29">
        <v>0</v>
      </c>
      <c r="F77" s="29">
        <v>0</v>
      </c>
      <c r="G77" s="30">
        <f t="shared" si="17"/>
        <v>0</v>
      </c>
    </row>
    <row r="78" spans="1:7" x14ac:dyDescent="0.25">
      <c r="A78" s="28" t="s">
        <v>82</v>
      </c>
      <c r="B78" s="29">
        <v>0</v>
      </c>
      <c r="C78" s="29">
        <v>0</v>
      </c>
      <c r="D78" s="35">
        <f t="shared" si="4"/>
        <v>0</v>
      </c>
      <c r="E78" s="29">
        <v>0</v>
      </c>
      <c r="F78" s="29">
        <v>0</v>
      </c>
      <c r="G78" s="30">
        <f t="shared" si="17"/>
        <v>0</v>
      </c>
    </row>
    <row r="79" spans="1:7" x14ac:dyDescent="0.25">
      <c r="A79" s="28" t="s">
        <v>83</v>
      </c>
      <c r="B79" s="29">
        <v>0</v>
      </c>
      <c r="C79" s="29">
        <v>0</v>
      </c>
      <c r="D79" s="35">
        <f t="shared" si="4"/>
        <v>0</v>
      </c>
      <c r="E79" s="29">
        <v>0</v>
      </c>
      <c r="F79" s="29">
        <v>0</v>
      </c>
      <c r="G79" s="30">
        <f t="shared" si="17"/>
        <v>0</v>
      </c>
    </row>
    <row r="80" spans="1:7" ht="15.75" thickBot="1" x14ac:dyDescent="0.3">
      <c r="A80" s="46" t="s">
        <v>84</v>
      </c>
      <c r="B80" s="29">
        <v>1091696.73</v>
      </c>
      <c r="C80" s="29">
        <v>0</v>
      </c>
      <c r="D80" s="35">
        <f t="shared" si="4"/>
        <v>1091696.73</v>
      </c>
      <c r="E80" s="29">
        <v>0</v>
      </c>
      <c r="F80" s="29">
        <v>0</v>
      </c>
      <c r="G80" s="47">
        <f>+D80-E80</f>
        <v>1091696.73</v>
      </c>
    </row>
    <row r="81" spans="1:7" s="50" customFormat="1" ht="24.95" customHeight="1" thickBot="1" x14ac:dyDescent="0.3">
      <c r="A81" s="48" t="s">
        <v>85</v>
      </c>
      <c r="B81" s="49">
        <f t="shared" ref="B81:G81" si="18">SUM(B9,B17,B27,B37,B47,B57,B73)</f>
        <v>956626843.98000014</v>
      </c>
      <c r="C81" s="49">
        <f t="shared" si="18"/>
        <v>5966725.4000000069</v>
      </c>
      <c r="D81" s="49">
        <f t="shared" si="18"/>
        <v>962593569.38</v>
      </c>
      <c r="E81" s="49">
        <f t="shared" si="18"/>
        <v>254821232.43999994</v>
      </c>
      <c r="F81" s="49">
        <f t="shared" si="18"/>
        <v>194002506.31</v>
      </c>
      <c r="G81" s="49">
        <f t="shared" si="18"/>
        <v>707772336.94000018</v>
      </c>
    </row>
    <row r="82" spans="1:7" s="53" customFormat="1" ht="12.75" x14ac:dyDescent="0.2">
      <c r="A82" s="51"/>
      <c r="B82" s="52"/>
      <c r="C82" s="52"/>
      <c r="D82" s="52"/>
      <c r="E82" s="52"/>
      <c r="F82" s="52"/>
      <c r="G82" s="52"/>
    </row>
    <row r="83" spans="1:7" x14ac:dyDescent="0.25">
      <c r="A83" s="54"/>
      <c r="B83" s="55"/>
      <c r="C83" s="55"/>
      <c r="D83" s="55"/>
      <c r="E83" s="55"/>
      <c r="F83" s="55"/>
      <c r="G83" s="55"/>
    </row>
    <row r="84" spans="1:7" x14ac:dyDescent="0.25">
      <c r="A84" s="54"/>
      <c r="B84" s="55"/>
      <c r="C84" s="55"/>
      <c r="D84" s="55"/>
      <c r="E84" s="55"/>
      <c r="F84" s="55"/>
      <c r="G84" s="55"/>
    </row>
    <row r="85" spans="1:7" x14ac:dyDescent="0.25">
      <c r="A85" s="56"/>
      <c r="B85" s="57"/>
      <c r="C85" s="57"/>
      <c r="D85" s="57"/>
      <c r="E85" s="57"/>
      <c r="F85" s="57"/>
      <c r="G85" s="57"/>
    </row>
    <row r="86" spans="1:7" x14ac:dyDescent="0.25">
      <c r="A86" s="58"/>
      <c r="B86" s="59"/>
      <c r="C86" s="59"/>
      <c r="D86" s="59"/>
      <c r="E86" s="59"/>
      <c r="F86" s="59"/>
      <c r="G86" s="59"/>
    </row>
    <row r="87" spans="1:7" x14ac:dyDescent="0.25">
      <c r="A87" s="58"/>
      <c r="B87" s="58"/>
      <c r="C87" s="58"/>
      <c r="D87" s="58"/>
      <c r="E87" s="58"/>
      <c r="F87" s="58"/>
      <c r="G87" s="58"/>
    </row>
    <row r="88" spans="1:7" x14ac:dyDescent="0.25">
      <c r="A88" s="58"/>
      <c r="B88" s="58"/>
      <c r="C88" s="58"/>
      <c r="D88" s="60"/>
      <c r="E88" s="58"/>
      <c r="F88" s="58"/>
      <c r="G88" s="58"/>
    </row>
    <row r="89" spans="1:7" x14ac:dyDescent="0.25">
      <c r="B89" s="61"/>
      <c r="C89" s="61"/>
      <c r="D89" s="61"/>
      <c r="E89" s="61"/>
      <c r="F89" s="61"/>
      <c r="G89" s="61"/>
    </row>
    <row r="91" spans="1:7" x14ac:dyDescent="0.25">
      <c r="A91" s="62"/>
      <c r="B91" s="63"/>
      <c r="C91" s="63"/>
      <c r="D91" s="63"/>
      <c r="E91" s="63"/>
      <c r="F91" s="63"/>
      <c r="G91" s="63"/>
    </row>
    <row r="92" spans="1:7" x14ac:dyDescent="0.25">
      <c r="A92" s="62"/>
      <c r="B92" s="63"/>
      <c r="C92" s="63"/>
      <c r="D92" s="63"/>
      <c r="E92" s="63"/>
      <c r="F92" s="63"/>
      <c r="G92" s="63"/>
    </row>
    <row r="93" spans="1:7" x14ac:dyDescent="0.25">
      <c r="A93" s="62"/>
      <c r="B93" s="63"/>
      <c r="C93" s="63"/>
      <c r="D93" s="63"/>
      <c r="E93" s="63"/>
      <c r="F93" s="63"/>
      <c r="G93" s="63"/>
    </row>
    <row r="94" spans="1:7" x14ac:dyDescent="0.25">
      <c r="C94" s="63"/>
    </row>
    <row r="95" spans="1:7" x14ac:dyDescent="0.25">
      <c r="C95" s="63"/>
      <c r="E95" s="63"/>
      <c r="F95" s="63"/>
    </row>
    <row r="96" spans="1:7" x14ac:dyDescent="0.25">
      <c r="C96" s="63"/>
      <c r="E96" s="63"/>
      <c r="F96" s="63"/>
    </row>
    <row r="97" spans="2:6" x14ac:dyDescent="0.25">
      <c r="C97" s="63"/>
      <c r="E97" s="63"/>
      <c r="F97" s="63"/>
    </row>
    <row r="98" spans="2:6" x14ac:dyDescent="0.25">
      <c r="C98" s="63"/>
      <c r="E98" s="63"/>
      <c r="F98" s="63"/>
    </row>
    <row r="99" spans="2:6" x14ac:dyDescent="0.25">
      <c r="C99" s="63"/>
      <c r="E99" s="63"/>
      <c r="F99" s="63"/>
    </row>
    <row r="100" spans="2:6" x14ac:dyDescent="0.25">
      <c r="C100" s="63"/>
      <c r="E100" s="63"/>
      <c r="F100" s="63"/>
    </row>
    <row r="101" spans="2:6" x14ac:dyDescent="0.25">
      <c r="C101" s="63"/>
      <c r="E101" s="63"/>
      <c r="F101" s="63"/>
    </row>
    <row r="104" spans="2:6" x14ac:dyDescent="0.25">
      <c r="B104" s="63"/>
      <c r="C104" s="63"/>
      <c r="D104" s="63"/>
      <c r="E104" s="63"/>
      <c r="F104" s="63"/>
    </row>
    <row r="109" spans="2:6" x14ac:dyDescent="0.25">
      <c r="B109" s="63"/>
      <c r="C109" s="63"/>
      <c r="E109" s="63"/>
      <c r="F109" s="63"/>
    </row>
    <row r="110" spans="2:6" x14ac:dyDescent="0.25">
      <c r="B110" s="63"/>
      <c r="C110" s="63"/>
      <c r="E110" s="63"/>
    </row>
    <row r="111" spans="2:6" x14ac:dyDescent="0.25">
      <c r="B111" s="63"/>
      <c r="C111" s="63"/>
      <c r="E111" s="63"/>
      <c r="F111" s="63"/>
    </row>
    <row r="113" spans="2:6" x14ac:dyDescent="0.25">
      <c r="B113" s="63"/>
      <c r="E113" s="63"/>
      <c r="F113" s="63"/>
    </row>
  </sheetData>
  <mergeCells count="7"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47244094488188981" right="0.47244094488188981" top="0.55118110236220474" bottom="0.5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C.XOBJ GTO.</vt:lpstr>
      <vt:lpstr>'18 C.XOBJ GTO.'!Títulos_a_imprimir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2025-04-29T19:37:24Z</dcterms:created>
  <dcterms:modified xsi:type="dcterms:W3CDTF">2025-04-29T19:41:11Z</dcterms:modified>
</cp:coreProperties>
</file>