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S\Documents\2025_01_30\"/>
    </mc:Choice>
  </mc:AlternateContent>
  <xr:revisionPtr revIDLastSave="0" documentId="13_ncr:1_{A7B8A5C1-62BA-47C9-A86A-8616C245FF98}" xr6:coauthVersionLast="47" xr6:coauthVersionMax="47" xr10:uidLastSave="{00000000-0000-0000-0000-000000000000}"/>
  <bookViews>
    <workbookView xWindow="-120" yWindow="-120" windowWidth="20730" windowHeight="11160" xr2:uid="{E5BC9091-5D90-4F9C-9BA3-3F9CD2D71D94}"/>
  </bookViews>
  <sheets>
    <sheet name="18 C.XOBJ GTO." sheetId="1" r:id="rId1"/>
  </sheets>
  <externalReferences>
    <externalReference r:id="rId2"/>
  </externalReferences>
  <definedNames>
    <definedName name="_xlnm._FilterDatabase" localSheetId="0" hidden="1">'18 C.XOBJ GTO.'!$A$8:$I$83</definedName>
    <definedName name="_xlnm.Print_Titles" localSheetId="0">'18 C.XOBJ GTO.'!$1:$8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1" l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D73" i="1"/>
  <c r="G73" i="1"/>
  <c r="F73" i="1"/>
  <c r="C73" i="1"/>
  <c r="C72" i="1"/>
  <c r="E72" i="1" s="1"/>
  <c r="H72" i="1" s="1"/>
  <c r="H71" i="1"/>
  <c r="E71" i="1"/>
  <c r="C71" i="1"/>
  <c r="H70" i="1"/>
  <c r="H69" i="1" s="1"/>
  <c r="E70" i="1"/>
  <c r="E69" i="1" s="1"/>
  <c r="C70" i="1"/>
  <c r="G69" i="1"/>
  <c r="F69" i="1"/>
  <c r="D69" i="1"/>
  <c r="C69" i="1"/>
  <c r="H68" i="1"/>
  <c r="E68" i="1"/>
  <c r="C68" i="1"/>
  <c r="H67" i="1"/>
  <c r="E67" i="1"/>
  <c r="C67" i="1"/>
  <c r="E66" i="1"/>
  <c r="H66" i="1" s="1"/>
  <c r="C66" i="1"/>
  <c r="C65" i="1"/>
  <c r="E65" i="1" s="1"/>
  <c r="H65" i="1" s="1"/>
  <c r="H64" i="1"/>
  <c r="E64" i="1"/>
  <c r="C64" i="1"/>
  <c r="H63" i="1"/>
  <c r="E63" i="1"/>
  <c r="C63" i="1"/>
  <c r="E62" i="1"/>
  <c r="H62" i="1" s="1"/>
  <c r="H61" i="1" s="1"/>
  <c r="C62" i="1"/>
  <c r="C61" i="1" s="1"/>
  <c r="G61" i="1"/>
  <c r="F61" i="1"/>
  <c r="D61" i="1"/>
  <c r="E60" i="1"/>
  <c r="H60" i="1" s="1"/>
  <c r="D57" i="1"/>
  <c r="G57" i="1"/>
  <c r="F57" i="1"/>
  <c r="E58" i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G47" i="1"/>
  <c r="E49" i="1"/>
  <c r="H49" i="1" s="1"/>
  <c r="F47" i="1"/>
  <c r="E48" i="1"/>
  <c r="D47" i="1"/>
  <c r="C47" i="1"/>
  <c r="E46" i="1"/>
  <c r="H46" i="1" s="1"/>
  <c r="D46" i="1"/>
  <c r="C46" i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G37" i="1"/>
  <c r="E39" i="1"/>
  <c r="H39" i="1" s="1"/>
  <c r="F37" i="1"/>
  <c r="E38" i="1"/>
  <c r="D37" i="1"/>
  <c r="C37" i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G27" i="1"/>
  <c r="E29" i="1"/>
  <c r="H29" i="1" s="1"/>
  <c r="F27" i="1"/>
  <c r="E28" i="1"/>
  <c r="D27" i="1"/>
  <c r="C27" i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F17" i="1"/>
  <c r="E18" i="1"/>
  <c r="G17" i="1"/>
  <c r="D17" i="1"/>
  <c r="C17" i="1"/>
  <c r="E16" i="1"/>
  <c r="H16" i="1" s="1"/>
  <c r="E15" i="1"/>
  <c r="H15" i="1" s="1"/>
  <c r="E14" i="1"/>
  <c r="H14" i="1" s="1"/>
  <c r="E12" i="1"/>
  <c r="H12" i="1" s="1"/>
  <c r="G9" i="1"/>
  <c r="D9" i="1"/>
  <c r="F9" i="1"/>
  <c r="E10" i="1"/>
  <c r="C9" i="1"/>
  <c r="B5" i="1"/>
  <c r="H73" i="1" l="1"/>
  <c r="F81" i="1"/>
  <c r="G81" i="1"/>
  <c r="D81" i="1"/>
  <c r="H10" i="1"/>
  <c r="H18" i="1"/>
  <c r="H17" i="1" s="1"/>
  <c r="E17" i="1"/>
  <c r="H28" i="1"/>
  <c r="H27" i="1" s="1"/>
  <c r="E27" i="1"/>
  <c r="H38" i="1"/>
  <c r="H37" i="1" s="1"/>
  <c r="E37" i="1"/>
  <c r="H48" i="1"/>
  <c r="H47" i="1" s="1"/>
  <c r="E47" i="1"/>
  <c r="H58" i="1"/>
  <c r="E13" i="1"/>
  <c r="H13" i="1" s="1"/>
  <c r="E11" i="1"/>
  <c r="H11" i="1" s="1"/>
  <c r="E59" i="1"/>
  <c r="H59" i="1" s="1"/>
  <c r="E61" i="1"/>
  <c r="C57" i="1"/>
  <c r="C81" i="1" s="1"/>
  <c r="E73" i="1"/>
  <c r="E57" i="1" l="1"/>
  <c r="H57" i="1"/>
  <c r="E9" i="1"/>
  <c r="E81" i="1" s="1"/>
  <c r="H9" i="1"/>
  <c r="H81" i="1" l="1"/>
</calcChain>
</file>

<file path=xl/sharedStrings.xml><?xml version="1.0" encoding="utf-8"?>
<sst xmlns="http://schemas.openxmlformats.org/spreadsheetml/2006/main" count="94" uniqueCount="87">
  <si>
    <t>COMISIÓN DE AGUA POTABLE Y ALCANTARILLADO DEL MUNICIPIO DE ACAPULCO</t>
  </si>
  <si>
    <t xml:space="preserve">Estado Analítico del Ejercicio del Presupuesto de Egresos </t>
  </si>
  <si>
    <t>Clasificación por Objeto del Gasto (Capítulo y Concepto)</t>
  </si>
  <si>
    <t>Concepto</t>
  </si>
  <si>
    <t>Egresos</t>
  </si>
  <si>
    <t>Subejercicio</t>
  </si>
  <si>
    <t xml:space="preserve"> Aprobado</t>
  </si>
  <si>
    <t>Ampliaciones
/(Reducciones)</t>
  </si>
  <si>
    <t>Modificado</t>
  </si>
  <si>
    <t>Devengado</t>
  </si>
  <si>
    <t>Pagado</t>
  </si>
  <si>
    <t>3=(1+2)</t>
  </si>
  <si>
    <t>6=(3-4)</t>
  </si>
  <si>
    <t>CONCENTRADORA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</si>
  <si>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</si>
  <si>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</si>
  <si>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</si>
  <si>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</si>
  <si>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</si>
  <si>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</si>
  <si>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</si>
  <si>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</si>
  <si>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</si>
  <si>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</si>
  <si>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</si>
  <si>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</si>
  <si>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</si>
  <si>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</si>
  <si>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</si>
  <si>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</si>
  <si>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</si>
  <si>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</si>
  <si>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</si>
  <si>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</si>
  <si>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</si>
  <si>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</si>
  <si>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</si>
  <si>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</si>
  <si>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</si>
  <si>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</si>
  <si>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</si>
  <si>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</si>
  <si>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</si>
  <si>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</si>
  <si>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</si>
  <si>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</si>
  <si>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</si>
  <si>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</si>
  <si>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</si>
  <si>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</si>
  <si>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</si>
  <si>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</si>
  <si>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</si>
  <si>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</si>
  <si>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</si>
  <si>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</si>
  <si>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Vehiculos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</si>
  <si>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</si>
  <si>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</si>
  <si>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</si>
  <si>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</si>
  <si>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</si>
  <si>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</si>
  <si>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</si>
  <si>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</si>
  <si>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</si>
  <si>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</si>
  <si>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</si>
  <si>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</si>
  <si>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</si>
  <si>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</si>
  <si>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</si>
  <si>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</si>
  <si>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</si>
  <si>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</si>
  <si>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</si>
  <si>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</si>
  <si>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</si>
  <si>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DEÚDA PÚBLICA</t>
  </si>
  <si>
    <t>Amortización de la Deuda Pública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</si>
  <si>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</si>
  <si>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</si>
  <si>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</si>
  <si>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</si>
  <si>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</si>
  <si>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</si>
  <si>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Egreso: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</si>
</sst>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 Narrow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name val="Calibri"/>
      <family val="2"/>
      <scheme val="minor"/>
    </font>
    <font>
      <sz val="10"/>
      <name val="Arial Narrow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3" applyFont="1"/>
    <xf numFmtId="0" fontId="3" fillId="0" borderId="0" xfId="3" applyFont="1"/>
    <xf numFmtId="0" fontId="4" fillId="0" borderId="0" xfId="3" applyFont="1" applyAlignment="1">
      <alignment horizontal="center"/>
    </xf>
    <xf numFmtId="0" fontId="6" fillId="0" borderId="1" xfId="4" applyFont="1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0" fontId="6" fillId="0" borderId="4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6" fillId="0" borderId="5" xfId="5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7" fillId="0" borderId="11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8" fillId="0" borderId="16" xfId="3" applyFont="1" applyBorder="1" applyAlignment="1">
      <alignment horizontal="justify"/>
    </xf>
    <xf numFmtId="43" fontId="8" fillId="0" borderId="17" xfId="3" applyNumberFormat="1" applyFont="1" applyBorder="1"/>
    <xf numFmtId="43" fontId="8" fillId="0" borderId="18" xfId="3" applyNumberFormat="1" applyFont="1" applyBorder="1"/>
    <xf numFmtId="0" fontId="2" fillId="0" borderId="0" xfId="3" applyFont="1" applyAlignment="1">
      <alignment horizontal="left"/>
    </xf>
    <xf numFmtId="0" fontId="9" fillId="0" borderId="19" xfId="3" applyFont="1" applyBorder="1" applyAlignment="1">
      <alignment horizontal="justify"/>
    </xf>
    <xf numFmtId="43" fontId="9" fillId="0" borderId="20" xfId="1" applyFont="1" applyFill="1" applyBorder="1"/>
    <xf numFmtId="43" fontId="9" fillId="0" borderId="21" xfId="1" applyFont="1" applyFill="1" applyBorder="1"/>
    <xf numFmtId="0" fontId="8" fillId="0" borderId="19" xfId="3" applyFont="1" applyBorder="1" applyAlignment="1">
      <alignment horizontal="justify"/>
    </xf>
    <xf numFmtId="43" fontId="8" fillId="0" borderId="20" xfId="7" applyFont="1" applyFill="1" applyBorder="1"/>
    <xf numFmtId="43" fontId="8" fillId="0" borderId="21" xfId="7" applyFont="1" applyFill="1" applyBorder="1"/>
    <xf numFmtId="0" fontId="9" fillId="0" borderId="19" xfId="3" applyFont="1" applyBorder="1" applyAlignment="1">
      <alignment horizontal="justify" vertical="center"/>
    </xf>
    <xf numFmtId="43" fontId="9" fillId="0" borderId="20" xfId="1" applyFont="1" applyFill="1" applyBorder="1" applyAlignment="1">
      <alignment vertical="center"/>
    </xf>
    <xf numFmtId="43" fontId="9" fillId="0" borderId="21" xfId="1" applyFont="1" applyFill="1" applyBorder="1" applyAlignment="1">
      <alignment vertical="center"/>
    </xf>
    <xf numFmtId="0" fontId="9" fillId="0" borderId="16" xfId="3" applyFont="1" applyBorder="1" applyAlignment="1">
      <alignment horizontal="justify"/>
    </xf>
    <xf numFmtId="0" fontId="8" fillId="0" borderId="19" xfId="3" applyFont="1" applyBorder="1" applyAlignment="1">
      <alignment horizontal="justify" vertical="center"/>
    </xf>
    <xf numFmtId="43" fontId="8" fillId="0" borderId="20" xfId="7" applyFont="1" applyFill="1" applyBorder="1" applyAlignment="1">
      <alignment vertical="center"/>
    </xf>
    <xf numFmtId="43" fontId="8" fillId="0" borderId="21" xfId="7" applyFont="1" applyFill="1" applyBorder="1" applyAlignment="1">
      <alignment vertical="center"/>
    </xf>
    <xf numFmtId="0" fontId="9" fillId="0" borderId="16" xfId="3" applyFont="1" applyBorder="1" applyAlignment="1">
      <alignment horizontal="justify" vertical="center"/>
    </xf>
    <xf numFmtId="43" fontId="9" fillId="0" borderId="21" xfId="7" applyFont="1" applyFill="1" applyBorder="1"/>
    <xf numFmtId="43" fontId="9" fillId="0" borderId="20" xfId="7" applyFont="1" applyFill="1" applyBorder="1"/>
    <xf numFmtId="43" fontId="10" fillId="0" borderId="20" xfId="7" applyFont="1" applyFill="1" applyBorder="1"/>
    <xf numFmtId="43" fontId="10" fillId="0" borderId="21" xfId="7" applyFont="1" applyFill="1" applyBorder="1"/>
    <xf numFmtId="0" fontId="9" fillId="0" borderId="22" xfId="3" applyFont="1" applyBorder="1" applyAlignment="1">
      <alignment horizontal="justify"/>
    </xf>
    <xf numFmtId="43" fontId="9" fillId="0" borderId="23" xfId="1" applyFont="1" applyFill="1" applyBorder="1"/>
    <xf numFmtId="0" fontId="11" fillId="0" borderId="13" xfId="3" applyFont="1" applyBorder="1" applyAlignment="1">
      <alignment vertical="center"/>
    </xf>
    <xf numFmtId="44" fontId="11" fillId="0" borderId="13" xfId="2" applyFont="1" applyFill="1" applyBorder="1" applyAlignment="1">
      <alignment vertical="center"/>
    </xf>
    <xf numFmtId="0" fontId="12" fillId="0" borderId="0" xfId="3" applyFont="1" applyAlignment="1">
      <alignment vertical="center"/>
    </xf>
    <xf numFmtId="0" fontId="13" fillId="0" borderId="0" xfId="4" applyFont="1" applyAlignment="1">
      <alignment horizontal="center"/>
    </xf>
    <xf numFmtId="43" fontId="13" fillId="0" borderId="0" xfId="1" applyFont="1" applyFill="1" applyAlignment="1">
      <alignment horizontal="center"/>
    </xf>
    <xf numFmtId="0" fontId="5" fillId="0" borderId="0" xfId="4"/>
    <xf numFmtId="0" fontId="11" fillId="0" borderId="0" xfId="3" applyFont="1" applyAlignment="1">
      <alignment vertical="center" wrapText="1"/>
    </xf>
    <xf numFmtId="43" fontId="11" fillId="0" borderId="0" xfId="3" applyNumberFormat="1" applyFont="1" applyAlignment="1">
      <alignment vertical="center" wrapText="1"/>
    </xf>
    <xf numFmtId="0" fontId="11" fillId="0" borderId="0" xfId="3" applyFont="1" applyAlignment="1">
      <alignment horizontal="left" vertical="center" wrapText="1"/>
    </xf>
    <xf numFmtId="43" fontId="11" fillId="0" borderId="0" xfId="3" applyNumberFormat="1" applyFont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43" fontId="5" fillId="0" borderId="0" xfId="3" applyNumberFormat="1" applyFont="1" applyAlignment="1">
      <alignment horizontal="left" vertical="center" wrapText="1"/>
    </xf>
    <xf numFmtId="44" fontId="5" fillId="0" borderId="0" xfId="3" applyNumberFormat="1" applyFont="1" applyAlignment="1">
      <alignment horizontal="left" vertical="center" wrapText="1"/>
    </xf>
    <xf numFmtId="43" fontId="14" fillId="0" borderId="0" xfId="3" applyNumberFormat="1" applyFont="1"/>
    <xf numFmtId="0" fontId="2" fillId="0" borderId="0" xfId="3" applyFont="1" applyAlignment="1">
      <alignment horizontal="right"/>
    </xf>
    <xf numFmtId="43" fontId="2" fillId="0" borderId="0" xfId="3" applyNumberFormat="1" applyFont="1"/>
  </cellXfs>
  <cellStyles count="8">
    <cellStyle name="Millares" xfId="1" builtinId="3"/>
    <cellStyle name="Millares 2 2" xfId="7" xr:uid="{D76B568A-92DE-4AE7-8B2C-2D0E0DF45660}"/>
    <cellStyle name="Moneda" xfId="2" builtinId="4"/>
    <cellStyle name="Normal" xfId="0" builtinId="0"/>
    <cellStyle name="Normal 15" xfId="5" xr:uid="{BFCED423-D89C-42E8-B8B9-072794035150}"/>
    <cellStyle name="Normal 2 2" xfId="6" xr:uid="{AD839C5E-4738-4220-9B99-7A8A0F9CFA1A}"/>
    <cellStyle name="Normal 6 4" xfId="3" xr:uid="{605C9541-953B-4B5F-BF20-1E74B78BE5D5}"/>
    <cellStyle name="Normal_Formatos aspecto Financiero 2 2" xfId="4" xr:uid="{BF9D3392-CDA6-45DB-B3CC-8E4D1DB132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1038224</xdr:colOff>
      <xdr:row>86</xdr:row>
      <xdr:rowOff>123825</xdr:rowOff>
    </xdr:from>
    <xdr:to>
      <xdr:col>1</xdr:col>
      <xdr:colOff>3352799</xdr:colOff>
      <xdr:row>95</xdr:row>
      <xdr:rowOff>152399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3E855981-4EDD-4C41-B731-FA39FE437BE1}"/>
            </a:ext>
          </a:extLst>
        </xdr:cNvPr>
        <xdr:cNvSpPr txBox="1">
          <a:spLocks noChangeArrowheads="1"/>
        </xdr:cNvSpPr>
      </xdr:nvSpPr>
      <xdr:spPr bwMode="auto">
        <a:xfrm>
          <a:off x="1038224" y="16992600"/>
          <a:ext cx="2314575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847725</xdr:colOff>
      <xdr:row>85</xdr:row>
      <xdr:rowOff>123824</xdr:rowOff>
    </xdr:from>
    <xdr:to>
      <xdr:col>7</xdr:col>
      <xdr:colOff>9525</xdr:colOff>
      <xdr:row>92</xdr:row>
      <xdr:rowOff>190499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2D7093DB-9F36-4548-81E5-E41B865790D3}"/>
            </a:ext>
          </a:extLst>
        </xdr:cNvPr>
        <xdr:cNvSpPr txBox="1">
          <a:spLocks noChangeArrowheads="1"/>
        </xdr:cNvSpPr>
      </xdr:nvSpPr>
      <xdr:spPr bwMode="auto">
        <a:xfrm>
          <a:off x="6410325" y="16802099"/>
          <a:ext cx="23717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Administración </a:t>
          </a:r>
        </a:p>
      </xdr:txBody>
    </xdr:sp>
    <xdr:clientData/>
  </xdr:twoCellAnchor>
  <xdr:twoCellAnchor>
    <xdr:from>
      <xdr:col>4</xdr:col>
      <xdr:colOff>542925</xdr:colOff>
      <xdr:row>100</xdr:row>
      <xdr:rowOff>9525</xdr:rowOff>
    </xdr:from>
    <xdr:to>
      <xdr:col>7</xdr:col>
      <xdr:colOff>390525</xdr:colOff>
      <xdr:row>105</xdr:row>
      <xdr:rowOff>123825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1AD5B466-8766-404E-8E7C-2A30835C8BD8}"/>
            </a:ext>
          </a:extLst>
        </xdr:cNvPr>
        <xdr:cNvSpPr txBox="1">
          <a:spLocks noChangeArrowheads="1"/>
        </xdr:cNvSpPr>
      </xdr:nvSpPr>
      <xdr:spPr bwMode="auto">
        <a:xfrm>
          <a:off x="6105525" y="19545300"/>
          <a:ext cx="30575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L.C. Alejandro Nava Medina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742950</xdr:colOff>
      <xdr:row>100</xdr:row>
      <xdr:rowOff>9525</xdr:rowOff>
    </xdr:from>
    <xdr:to>
      <xdr:col>2</xdr:col>
      <xdr:colOff>0</xdr:colOff>
      <xdr:row>107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F9F2A826-686A-4139-8A61-E5A621DA6EA5}"/>
            </a:ext>
          </a:extLst>
        </xdr:cNvPr>
        <xdr:cNvSpPr txBox="1">
          <a:spLocks noChangeArrowheads="1"/>
        </xdr:cNvSpPr>
      </xdr:nvSpPr>
      <xdr:spPr bwMode="auto">
        <a:xfrm>
          <a:off x="742950" y="19545300"/>
          <a:ext cx="27146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UPUESTOS\Documents\2025_01_30\FORMATOS%20CIERRE%20DE%20MES.xlsx" TargetMode="External"/><Relationship Id="rId1" Type="http://schemas.openxmlformats.org/officeDocument/2006/relationships/externalLinkPath" Target="FORMATOS%20CIERRE%20DE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"/>
      <sheetName val="PI"/>
      <sheetName val="ANALITICO"/>
      <sheetName val="BALANZA"/>
      <sheetName val="REAI"/>
      <sheetName val="EAEP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>
        <row r="2">
          <cell r="J2" t="str">
            <v>DEL 01 DE ENERO AL 31 DE DICIEMBRE DE 2024</v>
          </cell>
        </row>
      </sheetData>
      <sheetData sheetId="2"/>
      <sheetData sheetId="3"/>
      <sheetData sheetId="4"/>
      <sheetData sheetId="5"/>
      <sheetData sheetId="6">
        <row r="2">
          <cell r="C2" t="str">
            <v xml:space="preserve"> </v>
          </cell>
        </row>
        <row r="3">
          <cell r="C3" t="str">
            <v>COMISIÓN DE AGUA POTABLE Y ALCANTARILLADO DEL MUNICIPIO DE ACAPULCO</v>
          </cell>
        </row>
        <row r="4">
          <cell r="C4" t="str">
            <v>ESTADO ANALÍTICO DEL PRESUPUESTO DE EGRESOS POR CLASIFICACIÓN DEL OBJETO DEL GASTO, MOSTRANDO LAS MODIFICACIONES PRESUPUESTALES A NIVEL PARTIDA ESPECIFICA</v>
          </cell>
        </row>
        <row r="5">
          <cell r="C5" t="str">
            <v>DEL 01 DE ENERO AL 31 DE DICIEMBRE DE 2024</v>
          </cell>
        </row>
        <row r="7">
          <cell r="C7" t="str">
            <v xml:space="preserve">CAPITULO </v>
          </cell>
          <cell r="D7" t="str">
            <v>CONCEPTO</v>
          </cell>
          <cell r="E7" t="str">
            <v>PRESUPUESTO AUTORIZADO</v>
          </cell>
          <cell r="F7" t="str">
            <v xml:space="preserve">AMPLIACIONES </v>
          </cell>
          <cell r="G7" t="str">
            <v xml:space="preserve">REDUCCIONES  </v>
          </cell>
          <cell r="H7" t="str">
            <v>TRANSFERENCIAS COMPENSADAS</v>
          </cell>
          <cell r="J7" t="str">
            <v>PRESUPUESTO MODIFICADO</v>
          </cell>
          <cell r="K7" t="str">
            <v xml:space="preserve">DATO FORMATOS </v>
          </cell>
          <cell r="L7" t="str">
            <v>PRESUPUESTO DEVENGADO</v>
          </cell>
          <cell r="M7" t="str">
            <v>PRESUPUESTO PAGADO</v>
          </cell>
          <cell r="N7" t="str">
            <v xml:space="preserve">PENDIENTE DE PAGO </v>
          </cell>
          <cell r="O7" t="str">
            <v>SUBEJERCICIO</v>
          </cell>
        </row>
        <row r="8">
          <cell r="H8" t="str">
            <v xml:space="preserve">AUMENTOS </v>
          </cell>
          <cell r="I8" t="str">
            <v xml:space="preserve">DISMINUCIONES </v>
          </cell>
        </row>
        <row r="9">
          <cell r="B9">
            <v>1000</v>
          </cell>
          <cell r="C9">
            <v>1000</v>
          </cell>
          <cell r="D9" t="str">
            <v>SERVICIOS PERSONALES</v>
          </cell>
          <cell r="E9">
            <v>522519815.98000002</v>
          </cell>
          <cell r="F9">
            <v>0</v>
          </cell>
          <cell r="G9">
            <v>0</v>
          </cell>
          <cell r="H9">
            <v>235356221.70000002</v>
          </cell>
          <cell r="I9">
            <v>226665214.78999996</v>
          </cell>
          <cell r="J9">
            <v>531210822.89000005</v>
          </cell>
          <cell r="K9">
            <v>8691006.9100000188</v>
          </cell>
          <cell r="L9">
            <v>530332292.75</v>
          </cell>
          <cell r="M9">
            <v>507691005.94999999</v>
          </cell>
          <cell r="N9">
            <v>22641286.799999908</v>
          </cell>
          <cell r="O9">
            <v>878530.14000000898</v>
          </cell>
        </row>
        <row r="10">
          <cell r="B10">
            <v>1100</v>
          </cell>
          <cell r="C10" t="str">
            <v>.    1100</v>
          </cell>
          <cell r="D10" t="str">
            <v>REMUNERACIONES AL PERSONAL DE CARÁCTER PERMANENTE</v>
          </cell>
          <cell r="E10">
            <v>279689282.40000004</v>
          </cell>
          <cell r="F10">
            <v>0</v>
          </cell>
          <cell r="G10">
            <v>0</v>
          </cell>
          <cell r="H10">
            <v>50553178.979999997</v>
          </cell>
          <cell r="I10">
            <v>40850242.459999993</v>
          </cell>
          <cell r="J10">
            <v>289392218.92000008</v>
          </cell>
          <cell r="K10">
            <v>9702936.5200000014</v>
          </cell>
          <cell r="L10">
            <v>289392218.9199999</v>
          </cell>
          <cell r="M10">
            <v>289317627.61000001</v>
          </cell>
          <cell r="N10">
            <v>74591.309999899939</v>
          </cell>
          <cell r="O10">
            <v>0</v>
          </cell>
        </row>
        <row r="11">
          <cell r="B11">
            <v>1130</v>
          </cell>
          <cell r="C11" t="str">
            <v>-       1130</v>
          </cell>
          <cell r="D11" t="str">
            <v>SUELDOS BASE AL PERSONAL PERMANENTE     </v>
          </cell>
          <cell r="E11">
            <v>279689282.40000004</v>
          </cell>
          <cell r="F11">
            <v>0</v>
          </cell>
          <cell r="G11">
            <v>0</v>
          </cell>
          <cell r="H11">
            <v>50553178.979999997</v>
          </cell>
          <cell r="I11">
            <v>40850242.459999993</v>
          </cell>
          <cell r="J11">
            <v>289392218.92000008</v>
          </cell>
          <cell r="K11">
            <v>9702936.5200000014</v>
          </cell>
          <cell r="L11">
            <v>289392218.9199999</v>
          </cell>
          <cell r="M11">
            <v>289317627.61000001</v>
          </cell>
          <cell r="N11">
            <v>74591.309999899939</v>
          </cell>
          <cell r="O11">
            <v>0</v>
          </cell>
        </row>
        <row r="12">
          <cell r="B12">
            <v>11301</v>
          </cell>
          <cell r="C12">
            <v>11301</v>
          </cell>
          <cell r="D12" t="str">
            <v>SUELDOS SINDICALIZADOS</v>
          </cell>
          <cell r="E12">
            <v>102967173.59000002</v>
          </cell>
          <cell r="F12">
            <v>0</v>
          </cell>
          <cell r="H12">
            <v>15013579.239999998</v>
          </cell>
          <cell r="I12">
            <v>8202242.6299999971</v>
          </cell>
          <cell r="J12">
            <v>109778510.20000002</v>
          </cell>
          <cell r="K12">
            <v>6811336.6100000013</v>
          </cell>
          <cell r="L12">
            <v>109778510.19999999</v>
          </cell>
          <cell r="M12">
            <v>109765543.98</v>
          </cell>
          <cell r="N12">
            <v>12966.219999983907</v>
          </cell>
          <cell r="O12">
            <v>0</v>
          </cell>
        </row>
        <row r="13">
          <cell r="B13">
            <v>11302</v>
          </cell>
          <cell r="C13">
            <v>11302</v>
          </cell>
          <cell r="D13" t="str">
            <v>SOBRESUELDO VIDA CARA</v>
          </cell>
          <cell r="E13">
            <v>102967173.59000002</v>
          </cell>
          <cell r="F13">
            <v>0</v>
          </cell>
          <cell r="H13">
            <v>15879313.669999998</v>
          </cell>
          <cell r="I13">
            <v>14995668.529999999</v>
          </cell>
          <cell r="J13">
            <v>103850818.73000002</v>
          </cell>
          <cell r="K13">
            <v>883645.13999999873</v>
          </cell>
          <cell r="L13">
            <v>103850818.72999994</v>
          </cell>
          <cell r="M13">
            <v>103844048.34</v>
          </cell>
          <cell r="N13">
            <v>6770.3899999409914</v>
          </cell>
          <cell r="O13">
            <v>0</v>
          </cell>
        </row>
        <row r="14">
          <cell r="B14">
            <v>11303</v>
          </cell>
          <cell r="C14">
            <v>11303</v>
          </cell>
          <cell r="D14" t="str">
            <v>SUELDOS FUNCIONARIOS</v>
          </cell>
          <cell r="E14">
            <v>12107398.050000008</v>
          </cell>
          <cell r="F14">
            <v>0</v>
          </cell>
          <cell r="H14">
            <v>3404033.899999998</v>
          </cell>
          <cell r="I14">
            <v>3715837.9400000013</v>
          </cell>
          <cell r="J14">
            <v>11795594.010000005</v>
          </cell>
          <cell r="K14">
            <v>-311804.0400000033</v>
          </cell>
          <cell r="L14">
            <v>11795594.01</v>
          </cell>
          <cell r="M14">
            <v>11778601.07</v>
          </cell>
          <cell r="N14">
            <v>16992.939999999478</v>
          </cell>
          <cell r="O14">
            <v>0</v>
          </cell>
        </row>
        <row r="15">
          <cell r="B15">
            <v>11304</v>
          </cell>
          <cell r="C15">
            <v>11304</v>
          </cell>
          <cell r="D15" t="str">
            <v>SUELDOS CONTRATO MANUAL</v>
          </cell>
          <cell r="E15">
            <v>61647537.170000002</v>
          </cell>
          <cell r="F15">
            <v>0</v>
          </cell>
          <cell r="H15">
            <v>16256252.170000004</v>
          </cell>
          <cell r="I15">
            <v>13936493.359999999</v>
          </cell>
          <cell r="J15">
            <v>63967295.980000004</v>
          </cell>
          <cell r="K15">
            <v>2319758.8100000042</v>
          </cell>
          <cell r="L15">
            <v>63967295.979999974</v>
          </cell>
          <cell r="M15">
            <v>63929434.219999999</v>
          </cell>
          <cell r="N15">
            <v>37861.759999975562</v>
          </cell>
          <cell r="O15">
            <v>0</v>
          </cell>
        </row>
        <row r="16">
          <cell r="B16">
            <v>1200</v>
          </cell>
          <cell r="C16" t="str">
            <v>.    1200</v>
          </cell>
          <cell r="D16" t="str">
            <v>REMUNERACIONES AL PERSONAL DE CARACTER TRANSITORIO</v>
          </cell>
          <cell r="E16">
            <v>16724745.260000005</v>
          </cell>
          <cell r="F16">
            <v>0</v>
          </cell>
          <cell r="G16">
            <v>0</v>
          </cell>
          <cell r="H16">
            <v>4923628.2799999993</v>
          </cell>
          <cell r="I16">
            <v>4938947.8600000003</v>
          </cell>
          <cell r="J16">
            <v>16709425.680000007</v>
          </cell>
          <cell r="K16">
            <v>-15319.580000001006</v>
          </cell>
          <cell r="L16">
            <v>16709425.680000003</v>
          </cell>
          <cell r="M16">
            <v>16705002.970000001</v>
          </cell>
          <cell r="N16">
            <v>4422.7100000027567</v>
          </cell>
          <cell r="O16">
            <v>0</v>
          </cell>
        </row>
        <row r="17">
          <cell r="B17">
            <v>1220</v>
          </cell>
          <cell r="C17" t="str">
            <v>-       1220</v>
          </cell>
          <cell r="D17" t="str">
            <v>SUELDOS BASE AL PERSONAL EVENTUAL</v>
          </cell>
          <cell r="E17">
            <v>16724745.260000005</v>
          </cell>
          <cell r="F17">
            <v>0</v>
          </cell>
          <cell r="G17">
            <v>0</v>
          </cell>
          <cell r="H17">
            <v>4923628.2799999993</v>
          </cell>
          <cell r="I17">
            <v>4938947.8600000003</v>
          </cell>
          <cell r="J17">
            <v>16709425.680000007</v>
          </cell>
          <cell r="K17">
            <v>-15319.580000001006</v>
          </cell>
          <cell r="L17">
            <v>16709425.680000003</v>
          </cell>
          <cell r="M17">
            <v>16705002.970000001</v>
          </cell>
          <cell r="N17">
            <v>4422.7100000027567</v>
          </cell>
          <cell r="O17">
            <v>0</v>
          </cell>
        </row>
        <row r="18">
          <cell r="B18">
            <v>12201</v>
          </cell>
          <cell r="C18">
            <v>12201</v>
          </cell>
          <cell r="D18" t="str">
            <v>SUELDOS EVENTUAL</v>
          </cell>
          <cell r="E18">
            <v>16724745.260000005</v>
          </cell>
          <cell r="F18">
            <v>0</v>
          </cell>
          <cell r="H18">
            <v>4923628.2799999993</v>
          </cell>
          <cell r="I18">
            <v>4938947.8600000003</v>
          </cell>
          <cell r="J18">
            <v>16709425.680000007</v>
          </cell>
          <cell r="K18">
            <v>-15319.580000001006</v>
          </cell>
          <cell r="L18">
            <v>16709425.680000003</v>
          </cell>
          <cell r="M18">
            <v>16705002.970000001</v>
          </cell>
          <cell r="N18">
            <v>4422.7100000027567</v>
          </cell>
          <cell r="O18">
            <v>0</v>
          </cell>
        </row>
        <row r="19">
          <cell r="B19">
            <v>1300</v>
          </cell>
          <cell r="C19" t="str">
            <v>.    1300</v>
          </cell>
          <cell r="D19" t="str">
            <v>REMUNERACIONES ADICIONALES Y ESPECIALES</v>
          </cell>
          <cell r="E19">
            <v>114702175.67999998</v>
          </cell>
          <cell r="F19">
            <v>0</v>
          </cell>
          <cell r="G19">
            <v>0</v>
          </cell>
          <cell r="H19">
            <v>53564512.139999993</v>
          </cell>
          <cell r="I19">
            <v>49275198.589999996</v>
          </cell>
          <cell r="J19">
            <v>118991489.22999997</v>
          </cell>
          <cell r="K19">
            <v>4289313.549999998</v>
          </cell>
          <cell r="L19">
            <v>118991489.23</v>
          </cell>
          <cell r="M19">
            <v>112561012.53999999</v>
          </cell>
          <cell r="N19">
            <v>6430476.689999992</v>
          </cell>
          <cell r="O19">
            <v>-9.3132257461547852E-10</v>
          </cell>
        </row>
        <row r="20">
          <cell r="B20">
            <v>1310</v>
          </cell>
          <cell r="C20" t="str">
            <v>-       1310</v>
          </cell>
          <cell r="D20" t="str">
            <v>PRIMAS POR AÑOS DE SERVICIOS EFECTIVOS PRESTADOS</v>
          </cell>
          <cell r="E20">
            <v>9650880</v>
          </cell>
          <cell r="F20">
            <v>0</v>
          </cell>
          <cell r="G20">
            <v>0</v>
          </cell>
          <cell r="H20">
            <v>3168030</v>
          </cell>
          <cell r="I20">
            <v>520310</v>
          </cell>
          <cell r="J20">
            <v>12298600</v>
          </cell>
          <cell r="K20">
            <v>2647720</v>
          </cell>
          <cell r="L20">
            <v>12298600</v>
          </cell>
          <cell r="M20">
            <v>12297810.390000001</v>
          </cell>
          <cell r="N20">
            <v>789.60999999940395</v>
          </cell>
          <cell r="O20">
            <v>0</v>
          </cell>
        </row>
        <row r="21">
          <cell r="B21">
            <v>13101</v>
          </cell>
          <cell r="C21">
            <v>13101</v>
          </cell>
          <cell r="D21" t="str">
            <v>QUINQUENIOS POR ANTIGÜEDAD</v>
          </cell>
          <cell r="E21">
            <v>9650880</v>
          </cell>
          <cell r="F21">
            <v>0</v>
          </cell>
          <cell r="H21">
            <v>3168030</v>
          </cell>
          <cell r="I21">
            <v>520310</v>
          </cell>
          <cell r="J21">
            <v>12298600</v>
          </cell>
          <cell r="K21">
            <v>2647720</v>
          </cell>
          <cell r="L21">
            <v>12298600</v>
          </cell>
          <cell r="M21">
            <v>12297810.390000001</v>
          </cell>
          <cell r="N21">
            <v>789.60999999940395</v>
          </cell>
          <cell r="O21">
            <v>0</v>
          </cell>
        </row>
        <row r="22">
          <cell r="B22">
            <v>1320</v>
          </cell>
          <cell r="C22" t="str">
            <v>-       1320</v>
          </cell>
          <cell r="D22" t="str">
            <v>PRIMAS DE VACACIONES, DOMINICAL Y GRATIFICACION DE FIN DE AÑO</v>
          </cell>
          <cell r="E22">
            <v>75379111.199999973</v>
          </cell>
          <cell r="F22">
            <v>0</v>
          </cell>
          <cell r="G22">
            <v>0</v>
          </cell>
          <cell r="H22">
            <v>28919454.089999996</v>
          </cell>
          <cell r="I22">
            <v>23628528.289999995</v>
          </cell>
          <cell r="J22">
            <v>80670036.999999985</v>
          </cell>
          <cell r="K22">
            <v>5290925.8000000007</v>
          </cell>
          <cell r="L22">
            <v>80670037</v>
          </cell>
          <cell r="M22">
            <v>74252323.859999999</v>
          </cell>
          <cell r="N22">
            <v>6417713.139999995</v>
          </cell>
          <cell r="O22">
            <v>-9.3132257461547852E-10</v>
          </cell>
        </row>
        <row r="23">
          <cell r="B23">
            <v>13201</v>
          </cell>
          <cell r="C23">
            <v>13201</v>
          </cell>
          <cell r="D23" t="str">
            <v>PRIMA VACACIONAL</v>
          </cell>
          <cell r="E23">
            <v>5980369.4500000011</v>
          </cell>
          <cell r="F23">
            <v>0</v>
          </cell>
          <cell r="H23">
            <v>2015907.9500000002</v>
          </cell>
          <cell r="I23">
            <v>1683383.22</v>
          </cell>
          <cell r="J23">
            <v>6312894.1800000016</v>
          </cell>
          <cell r="K23">
            <v>332524.73000000021</v>
          </cell>
          <cell r="L23">
            <v>6312894.1800000034</v>
          </cell>
          <cell r="M23">
            <v>3059920.22</v>
          </cell>
          <cell r="N23">
            <v>3252973.9600000032</v>
          </cell>
          <cell r="O23">
            <v>0</v>
          </cell>
        </row>
        <row r="24">
          <cell r="B24">
            <v>13202</v>
          </cell>
          <cell r="C24">
            <v>13202</v>
          </cell>
          <cell r="D24" t="str">
            <v>PRIMA DOMINICAL</v>
          </cell>
          <cell r="E24">
            <v>1368737.52</v>
          </cell>
          <cell r="F24">
            <v>0</v>
          </cell>
          <cell r="H24">
            <v>2173643.8199999998</v>
          </cell>
          <cell r="I24">
            <v>2796201.5100000007</v>
          </cell>
          <cell r="J24">
            <v>746179.82999999914</v>
          </cell>
          <cell r="K24">
            <v>-622557.69000000088</v>
          </cell>
          <cell r="L24">
            <v>746179.83000000007</v>
          </cell>
          <cell r="M24">
            <v>746082.44</v>
          </cell>
          <cell r="N24">
            <v>97.390000000130385</v>
          </cell>
          <cell r="O24">
            <v>-9.3132257461547852E-10</v>
          </cell>
        </row>
        <row r="25">
          <cell r="B25">
            <v>13203</v>
          </cell>
          <cell r="C25">
            <v>13203</v>
          </cell>
          <cell r="D25" t="str">
            <v>AGUINALDO</v>
          </cell>
          <cell r="E25">
            <v>68030004.229999974</v>
          </cell>
          <cell r="F25">
            <v>0</v>
          </cell>
          <cell r="H25">
            <v>24729902.319999997</v>
          </cell>
          <cell r="I25">
            <v>19148943.559999995</v>
          </cell>
          <cell r="J25">
            <v>73610962.98999998</v>
          </cell>
          <cell r="K25">
            <v>5580958.7600000016</v>
          </cell>
          <cell r="L25">
            <v>73610962.989999995</v>
          </cell>
          <cell r="M25">
            <v>70446321.200000003</v>
          </cell>
          <cell r="N25">
            <v>3164641.7899999917</v>
          </cell>
          <cell r="O25">
            <v>0</v>
          </cell>
        </row>
        <row r="26">
          <cell r="B26">
            <v>1330</v>
          </cell>
          <cell r="C26" t="str">
            <v>-       1330</v>
          </cell>
          <cell r="D26" t="str">
            <v>HORAS EXTRAORDINARIAS                   </v>
          </cell>
          <cell r="E26">
            <v>16999216.079999994</v>
          </cell>
          <cell r="F26">
            <v>0</v>
          </cell>
          <cell r="G26">
            <v>0</v>
          </cell>
          <cell r="H26">
            <v>13918412.489999996</v>
          </cell>
          <cell r="I26">
            <v>16417936.729999999</v>
          </cell>
          <cell r="J26">
            <v>14499691.839999994</v>
          </cell>
          <cell r="K26">
            <v>-2499524.2400000021</v>
          </cell>
          <cell r="L26">
            <v>14499691.839999998</v>
          </cell>
          <cell r="M26">
            <v>14497449.25</v>
          </cell>
          <cell r="N26">
            <v>2242.5899999979883</v>
          </cell>
          <cell r="O26">
            <v>0</v>
          </cell>
        </row>
        <row r="27">
          <cell r="B27">
            <v>13301</v>
          </cell>
          <cell r="C27">
            <v>13301</v>
          </cell>
          <cell r="D27" t="str">
            <v>HORAS EXTRAS</v>
          </cell>
          <cell r="E27">
            <v>16999216.079999994</v>
          </cell>
          <cell r="F27">
            <v>0</v>
          </cell>
          <cell r="H27">
            <v>13918412.489999996</v>
          </cell>
          <cell r="I27">
            <v>16417936.729999999</v>
          </cell>
          <cell r="J27">
            <v>14499691.839999994</v>
          </cell>
          <cell r="K27">
            <v>-2499524.2400000021</v>
          </cell>
          <cell r="L27">
            <v>14499691.839999998</v>
          </cell>
          <cell r="M27">
            <v>14497449.25</v>
          </cell>
          <cell r="N27">
            <v>2242.5899999979883</v>
          </cell>
          <cell r="O27">
            <v>0</v>
          </cell>
        </row>
        <row r="28">
          <cell r="B28">
            <v>1340</v>
          </cell>
          <cell r="C28" t="str">
            <v>-       1340</v>
          </cell>
          <cell r="D28" t="str">
            <v>COMPENSACIONES                          </v>
          </cell>
          <cell r="E28">
            <v>12672968.400000004</v>
          </cell>
          <cell r="F28">
            <v>0</v>
          </cell>
          <cell r="G28">
            <v>0</v>
          </cell>
          <cell r="H28">
            <v>7558615.5600000015</v>
          </cell>
          <cell r="I28">
            <v>8708423.5700000022</v>
          </cell>
          <cell r="J28">
            <v>11523160.390000002</v>
          </cell>
          <cell r="K28">
            <v>-1149808.0100000007</v>
          </cell>
          <cell r="L28">
            <v>11523160.389999999</v>
          </cell>
          <cell r="M28">
            <v>11513429.039999999</v>
          </cell>
          <cell r="N28">
            <v>9731.3499999996275</v>
          </cell>
          <cell r="O28">
            <v>0</v>
          </cell>
        </row>
        <row r="29">
          <cell r="B29">
            <v>13401</v>
          </cell>
          <cell r="C29">
            <v>13401</v>
          </cell>
          <cell r="D29" t="str">
            <v>COMPENSACIONES</v>
          </cell>
          <cell r="E29">
            <v>12672968.400000004</v>
          </cell>
          <cell r="F29">
            <v>0</v>
          </cell>
          <cell r="H29">
            <v>7558615.5600000015</v>
          </cell>
          <cell r="I29">
            <v>8708423.5700000022</v>
          </cell>
          <cell r="J29">
            <v>11523160.390000002</v>
          </cell>
          <cell r="K29">
            <v>-1149808.0100000007</v>
          </cell>
          <cell r="L29">
            <v>11523160.389999999</v>
          </cell>
          <cell r="M29">
            <v>11513429.039999999</v>
          </cell>
          <cell r="N29">
            <v>9731.3499999996275</v>
          </cell>
          <cell r="O29">
            <v>0</v>
          </cell>
        </row>
        <row r="30">
          <cell r="B30">
            <v>1400</v>
          </cell>
          <cell r="C30" t="str">
            <v>.    1400</v>
          </cell>
          <cell r="D30" t="str">
            <v>SEGURIDAD SOCIAL</v>
          </cell>
          <cell r="E30">
            <v>58287800</v>
          </cell>
          <cell r="F30">
            <v>0</v>
          </cell>
          <cell r="G30">
            <v>0</v>
          </cell>
          <cell r="H30">
            <v>14754748.120000005</v>
          </cell>
          <cell r="I30">
            <v>14645270.539999999</v>
          </cell>
          <cell r="J30">
            <v>58397277.579999998</v>
          </cell>
          <cell r="K30">
            <v>109477.58000000333</v>
          </cell>
          <cell r="L30">
            <v>58394483.99000001</v>
          </cell>
          <cell r="M30">
            <v>55493271.280000001</v>
          </cell>
          <cell r="N30">
            <v>2901212.7100000046</v>
          </cell>
          <cell r="O30">
            <v>2793.5899999979883</v>
          </cell>
        </row>
        <row r="31">
          <cell r="B31">
            <v>1410</v>
          </cell>
          <cell r="C31" t="str">
            <v>-       1410</v>
          </cell>
          <cell r="D31" t="str">
            <v>APORTACIONES DE SEGURIDAD SOCIAL        </v>
          </cell>
          <cell r="E31">
            <v>55787800</v>
          </cell>
          <cell r="F31">
            <v>0</v>
          </cell>
          <cell r="G31">
            <v>0</v>
          </cell>
          <cell r="H31">
            <v>14091414.800000004</v>
          </cell>
          <cell r="I31">
            <v>12411937.219999999</v>
          </cell>
          <cell r="J31">
            <v>57467277.579999998</v>
          </cell>
          <cell r="K31">
            <v>1679477.5800000033</v>
          </cell>
          <cell r="L31">
            <v>57464483.99000001</v>
          </cell>
          <cell r="M31">
            <v>55393271.280000001</v>
          </cell>
          <cell r="N31">
            <v>2071212.7100000046</v>
          </cell>
          <cell r="O31">
            <v>2793.5899999979883</v>
          </cell>
        </row>
        <row r="32">
          <cell r="B32">
            <v>14101</v>
          </cell>
          <cell r="C32">
            <v>14101</v>
          </cell>
          <cell r="D32" t="str">
            <v>APORTACIONES ISSSTE CUOTA FEDERAL</v>
          </cell>
          <cell r="E32">
            <v>9800000</v>
          </cell>
          <cell r="F32">
            <v>0</v>
          </cell>
          <cell r="H32">
            <v>3820599.080000001</v>
          </cell>
          <cell r="I32">
            <v>2471269.9700000002</v>
          </cell>
          <cell r="J32">
            <v>11149329.110000001</v>
          </cell>
          <cell r="K32">
            <v>1349329.1100000008</v>
          </cell>
          <cell r="L32">
            <v>11148795.520000003</v>
          </cell>
          <cell r="M32">
            <v>10693810.939999999</v>
          </cell>
          <cell r="N32">
            <v>454984.5800000038</v>
          </cell>
          <cell r="O32">
            <v>533.58999999798834</v>
          </cell>
        </row>
        <row r="33">
          <cell r="B33">
            <v>14102</v>
          </cell>
          <cell r="C33">
            <v>14102</v>
          </cell>
          <cell r="D33" t="str">
            <v>APORTACION ISSSPEG CUOTA GUERRERO</v>
          </cell>
          <cell r="E33">
            <v>36260600</v>
          </cell>
          <cell r="F33">
            <v>0</v>
          </cell>
          <cell r="H33">
            <v>6148161.8100000024</v>
          </cell>
          <cell r="I33">
            <v>5114927.92</v>
          </cell>
          <cell r="J33">
            <v>37293833.890000001</v>
          </cell>
          <cell r="K33">
            <v>1033233.8900000025</v>
          </cell>
          <cell r="L33">
            <v>37291573.890000001</v>
          </cell>
          <cell r="M33">
            <v>35680215.170000002</v>
          </cell>
          <cell r="N33">
            <v>1611358.7199999988</v>
          </cell>
          <cell r="O33">
            <v>2260</v>
          </cell>
        </row>
        <row r="34">
          <cell r="B34">
            <v>14103</v>
          </cell>
          <cell r="C34">
            <v>14103</v>
          </cell>
          <cell r="D34" t="str">
            <v>CUOTA IMSS APORTACION EMPRESA</v>
          </cell>
          <cell r="E34">
            <v>9727200</v>
          </cell>
          <cell r="F34">
            <v>0</v>
          </cell>
          <cell r="H34">
            <v>4122653.9099999992</v>
          </cell>
          <cell r="I34">
            <v>4825739.3299999991</v>
          </cell>
          <cell r="J34">
            <v>9024114.5800000019</v>
          </cell>
          <cell r="K34">
            <v>-703085.41999999993</v>
          </cell>
          <cell r="L34">
            <v>9024114.5800000019</v>
          </cell>
          <cell r="M34">
            <v>9019245.1699999999</v>
          </cell>
          <cell r="N34">
            <v>4869.4100000020117</v>
          </cell>
          <cell r="O34">
            <v>0</v>
          </cell>
        </row>
        <row r="35">
          <cell r="B35">
            <v>1440</v>
          </cell>
          <cell r="C35" t="str">
            <v>-       1440</v>
          </cell>
          <cell r="D35" t="str">
            <v>APORTACIONES PARA SEGUROS               </v>
          </cell>
          <cell r="E35">
            <v>2500000</v>
          </cell>
          <cell r="F35">
            <v>0</v>
          </cell>
          <cell r="G35">
            <v>0</v>
          </cell>
          <cell r="H35">
            <v>663333.31999999995</v>
          </cell>
          <cell r="I35">
            <v>2233333.3199999998</v>
          </cell>
          <cell r="J35">
            <v>930000</v>
          </cell>
          <cell r="K35">
            <v>-1570000</v>
          </cell>
          <cell r="L35">
            <v>930000</v>
          </cell>
          <cell r="M35">
            <v>100000</v>
          </cell>
          <cell r="N35">
            <v>830000</v>
          </cell>
          <cell r="O35">
            <v>0</v>
          </cell>
        </row>
        <row r="36">
          <cell r="B36">
            <v>14401</v>
          </cell>
          <cell r="C36">
            <v>14401</v>
          </cell>
          <cell r="D36" t="str">
            <v>SEGURO DE VIDA</v>
          </cell>
          <cell r="E36">
            <v>2500000</v>
          </cell>
          <cell r="F36">
            <v>0</v>
          </cell>
          <cell r="H36">
            <v>663333.31999999995</v>
          </cell>
          <cell r="I36">
            <v>2233333.3199999998</v>
          </cell>
          <cell r="J36">
            <v>930000</v>
          </cell>
          <cell r="K36">
            <v>-1570000</v>
          </cell>
          <cell r="L36">
            <v>930000</v>
          </cell>
          <cell r="M36">
            <v>100000</v>
          </cell>
          <cell r="N36">
            <v>830000</v>
          </cell>
          <cell r="O36">
            <v>0</v>
          </cell>
        </row>
        <row r="37">
          <cell r="B37">
            <v>1500</v>
          </cell>
          <cell r="C37" t="str">
            <v>.    1500</v>
          </cell>
          <cell r="D37" t="str">
            <v>OTRAS PRESTACIONES SOCIALES Y ECONÓMICAS</v>
          </cell>
          <cell r="E37">
            <v>46981588.280000001</v>
          </cell>
          <cell r="F37">
            <v>0</v>
          </cell>
          <cell r="G37">
            <v>0</v>
          </cell>
          <cell r="H37">
            <v>34277510.340000004</v>
          </cell>
          <cell r="I37">
            <v>38406479.289999999</v>
          </cell>
          <cell r="J37">
            <v>42852619.329999998</v>
          </cell>
          <cell r="K37">
            <v>-4128968.9499999965</v>
          </cell>
          <cell r="L37">
            <v>42852619.330000013</v>
          </cell>
          <cell r="M37">
            <v>29624392.73</v>
          </cell>
          <cell r="N37">
            <v>13228226.600000007</v>
          </cell>
          <cell r="O37">
            <v>0</v>
          </cell>
        </row>
        <row r="38">
          <cell r="B38">
            <v>1520</v>
          </cell>
          <cell r="C38" t="str">
            <v>-       1520</v>
          </cell>
          <cell r="D38" t="str">
            <v>INDEMNIZACIONES                         </v>
          </cell>
          <cell r="E38">
            <v>11653489.68</v>
          </cell>
          <cell r="F38">
            <v>0</v>
          </cell>
          <cell r="G38">
            <v>0</v>
          </cell>
          <cell r="H38">
            <v>3945807.03</v>
          </cell>
          <cell r="I38">
            <v>11869666.429999996</v>
          </cell>
          <cell r="J38">
            <v>3729630.2800000031</v>
          </cell>
          <cell r="K38">
            <v>-7923859.3999999966</v>
          </cell>
          <cell r="L38">
            <v>3729630.28</v>
          </cell>
          <cell r="M38">
            <v>1355946.82</v>
          </cell>
          <cell r="N38">
            <v>2373683.46</v>
          </cell>
          <cell r="O38">
            <v>0</v>
          </cell>
        </row>
        <row r="39">
          <cell r="B39">
            <v>15201</v>
          </cell>
          <cell r="C39">
            <v>15201</v>
          </cell>
          <cell r="D39" t="str">
            <v>FINIQUITOS E INDEMNIZACIONES</v>
          </cell>
          <cell r="E39">
            <v>11653489.68</v>
          </cell>
          <cell r="F39">
            <v>0</v>
          </cell>
          <cell r="H39">
            <v>3945807.03</v>
          </cell>
          <cell r="I39">
            <v>11869666.429999996</v>
          </cell>
          <cell r="J39">
            <v>3729630.2800000031</v>
          </cell>
          <cell r="K39">
            <v>-7923859.3999999966</v>
          </cell>
          <cell r="L39">
            <v>3729630.28</v>
          </cell>
          <cell r="M39">
            <v>1355946.82</v>
          </cell>
          <cell r="N39">
            <v>2373683.46</v>
          </cell>
          <cell r="O39">
            <v>0</v>
          </cell>
        </row>
        <row r="40">
          <cell r="B40">
            <v>1540</v>
          </cell>
          <cell r="C40" t="str">
            <v>-       1540</v>
          </cell>
          <cell r="D40" t="str">
            <v>PRESTACIONES CONTRACTUALES              </v>
          </cell>
          <cell r="E40">
            <v>26237398.599999998</v>
          </cell>
          <cell r="F40">
            <v>0</v>
          </cell>
          <cell r="G40">
            <v>0</v>
          </cell>
          <cell r="H40">
            <v>28594003.310000002</v>
          </cell>
          <cell r="I40">
            <v>25381212.860000003</v>
          </cell>
          <cell r="J40">
            <v>29450189.049999997</v>
          </cell>
          <cell r="K40">
            <v>3212790.45</v>
          </cell>
          <cell r="L40">
            <v>29450189.050000008</v>
          </cell>
          <cell r="M40">
            <v>18597693.440000001</v>
          </cell>
          <cell r="N40">
            <v>10852495.610000007</v>
          </cell>
          <cell r="O40">
            <v>0</v>
          </cell>
        </row>
        <row r="41">
          <cell r="B41">
            <v>15401</v>
          </cell>
          <cell r="C41">
            <v>15401</v>
          </cell>
          <cell r="D41" t="str">
            <v>PERMISOS ECONOMICOS</v>
          </cell>
          <cell r="E41">
            <v>4941700.1999999974</v>
          </cell>
          <cell r="F41">
            <v>0</v>
          </cell>
          <cell r="H41">
            <v>460545.0900000002</v>
          </cell>
          <cell r="I41">
            <v>878527.85000000009</v>
          </cell>
          <cell r="J41">
            <v>4523717.4399999976</v>
          </cell>
          <cell r="K41">
            <v>-417982.75999999989</v>
          </cell>
          <cell r="L41">
            <v>4523717.4400000013</v>
          </cell>
          <cell r="M41">
            <v>0</v>
          </cell>
          <cell r="N41">
            <v>4523717.4400000013</v>
          </cell>
          <cell r="O41">
            <v>0</v>
          </cell>
        </row>
        <row r="42">
          <cell r="B42">
            <v>15402</v>
          </cell>
          <cell r="C42">
            <v>15402</v>
          </cell>
          <cell r="D42" t="str">
            <v>VACACIONES</v>
          </cell>
          <cell r="E42">
            <v>833738.39999999991</v>
          </cell>
          <cell r="F42">
            <v>0</v>
          </cell>
          <cell r="H42">
            <v>907347.05</v>
          </cell>
          <cell r="I42">
            <v>1104097.5799999994</v>
          </cell>
          <cell r="J42">
            <v>636987.87000000058</v>
          </cell>
          <cell r="K42">
            <v>-196750.52999999933</v>
          </cell>
          <cell r="L42">
            <v>636987.86999999988</v>
          </cell>
          <cell r="M42">
            <v>312538.77</v>
          </cell>
          <cell r="N42">
            <v>324449.09999999986</v>
          </cell>
          <cell r="O42">
            <v>0</v>
          </cell>
        </row>
        <row r="43">
          <cell r="B43">
            <v>15403</v>
          </cell>
          <cell r="C43">
            <v>15403</v>
          </cell>
          <cell r="D43" t="str">
            <v>I.S.R. FUNCIONARIOS</v>
          </cell>
          <cell r="E43">
            <v>370000</v>
          </cell>
          <cell r="F43">
            <v>0</v>
          </cell>
          <cell r="H43">
            <v>1509862.41</v>
          </cell>
          <cell r="I43">
            <v>1299371.3699999999</v>
          </cell>
          <cell r="J43">
            <v>580491.04</v>
          </cell>
          <cell r="K43">
            <v>210491.04000000004</v>
          </cell>
          <cell r="L43">
            <v>580491.03999999992</v>
          </cell>
          <cell r="M43">
            <v>276090.71999999997</v>
          </cell>
          <cell r="N43">
            <v>304400.31999999995</v>
          </cell>
          <cell r="O43">
            <v>0</v>
          </cell>
        </row>
        <row r="44">
          <cell r="B44">
            <v>15404</v>
          </cell>
          <cell r="C44">
            <v>15404</v>
          </cell>
          <cell r="D44" t="str">
            <v>I.S.R. EMPLEADOS</v>
          </cell>
          <cell r="E44">
            <v>7404600</v>
          </cell>
          <cell r="F44">
            <v>0</v>
          </cell>
          <cell r="H44">
            <v>22504108.760000002</v>
          </cell>
          <cell r="I44">
            <v>18581886.060000002</v>
          </cell>
          <cell r="J44">
            <v>11326822.699999999</v>
          </cell>
          <cell r="K44">
            <v>3922222.6999999993</v>
          </cell>
          <cell r="L44">
            <v>11326822.700000007</v>
          </cell>
          <cell r="M44">
            <v>5627702.5499999998</v>
          </cell>
          <cell r="N44">
            <v>5699120.1500000069</v>
          </cell>
          <cell r="O44">
            <v>0</v>
          </cell>
        </row>
        <row r="45">
          <cell r="B45">
            <v>15405</v>
          </cell>
          <cell r="C45">
            <v>15405</v>
          </cell>
          <cell r="D45" t="str">
            <v>DESPENSA</v>
          </cell>
          <cell r="E45">
            <v>6324480</v>
          </cell>
          <cell r="F45">
            <v>0</v>
          </cell>
          <cell r="H45">
            <v>1571460</v>
          </cell>
          <cell r="I45">
            <v>1728330</v>
          </cell>
          <cell r="J45">
            <v>6167610</v>
          </cell>
          <cell r="K45">
            <v>-156870</v>
          </cell>
          <cell r="L45">
            <v>6167610</v>
          </cell>
          <cell r="M45">
            <v>6167207.3700000001</v>
          </cell>
          <cell r="N45">
            <v>402.62999999988824</v>
          </cell>
          <cell r="O45">
            <v>0</v>
          </cell>
        </row>
        <row r="46">
          <cell r="B46">
            <v>15406</v>
          </cell>
          <cell r="C46">
            <v>15406</v>
          </cell>
          <cell r="D46" t="str">
            <v>GUARDERIA</v>
          </cell>
          <cell r="E46">
            <v>38400</v>
          </cell>
          <cell r="F46">
            <v>0</v>
          </cell>
          <cell r="H46">
            <v>66700</v>
          </cell>
          <cell r="I46">
            <v>58150</v>
          </cell>
          <cell r="J46">
            <v>46950</v>
          </cell>
          <cell r="K46">
            <v>8550</v>
          </cell>
          <cell r="L46">
            <v>46950</v>
          </cell>
          <cell r="M46">
            <v>46946.66</v>
          </cell>
          <cell r="N46">
            <v>3.3399999999965075</v>
          </cell>
          <cell r="O46">
            <v>0</v>
          </cell>
        </row>
        <row r="47">
          <cell r="B47">
            <v>15407</v>
          </cell>
          <cell r="C47">
            <v>15407</v>
          </cell>
          <cell r="D47" t="str">
            <v>PRESTACIONES CONTRACTUALES (PS)</v>
          </cell>
          <cell r="E47">
            <v>6324480</v>
          </cell>
          <cell r="F47">
            <v>0</v>
          </cell>
          <cell r="H47">
            <v>1573980</v>
          </cell>
          <cell r="I47">
            <v>1730850</v>
          </cell>
          <cell r="J47">
            <v>6167610</v>
          </cell>
          <cell r="K47">
            <v>-156870</v>
          </cell>
          <cell r="L47">
            <v>6167610</v>
          </cell>
          <cell r="M47">
            <v>6167207.3700000001</v>
          </cell>
          <cell r="N47">
            <v>402.62999999988824</v>
          </cell>
          <cell r="O47">
            <v>0</v>
          </cell>
        </row>
        <row r="48">
          <cell r="B48">
            <v>1550</v>
          </cell>
          <cell r="C48" t="str">
            <v>-    1550</v>
          </cell>
          <cell r="D48" t="str">
            <v>APOYOS A LA CAPACITACIÓN DE LOS SERVIDORES PÚBLICOS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B49">
            <v>15501</v>
          </cell>
          <cell r="C49">
            <v>15501</v>
          </cell>
          <cell r="D49" t="str">
            <v>APOYOS A LA CAPACITACION DE LOS SERVIDOR</v>
          </cell>
          <cell r="E49">
            <v>0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B50">
            <v>1590</v>
          </cell>
          <cell r="C50" t="str">
            <v>-         1590</v>
          </cell>
          <cell r="D50" t="str">
            <v>OTRAS PRESTACIONES SOCIALES Y ECONÓMICAS</v>
          </cell>
          <cell r="E50">
            <v>9090700</v>
          </cell>
          <cell r="F50">
            <v>0</v>
          </cell>
          <cell r="G50">
            <v>0</v>
          </cell>
          <cell r="H50">
            <v>1737700</v>
          </cell>
          <cell r="I50">
            <v>1155600</v>
          </cell>
          <cell r="J50">
            <v>9672800</v>
          </cell>
          <cell r="K50">
            <v>582100</v>
          </cell>
          <cell r="L50">
            <v>9672800</v>
          </cell>
          <cell r="M50">
            <v>9670752.4699999988</v>
          </cell>
          <cell r="N50">
            <v>2047.5299999998097</v>
          </cell>
          <cell r="O50">
            <v>0</v>
          </cell>
        </row>
        <row r="51">
          <cell r="B51">
            <v>15902</v>
          </cell>
          <cell r="C51">
            <v>15902</v>
          </cell>
          <cell r="D51" t="str">
            <v>BECAS DE ESTUDIO</v>
          </cell>
          <cell r="E51">
            <v>294000</v>
          </cell>
          <cell r="F51">
            <v>0</v>
          </cell>
          <cell r="H51">
            <v>852900</v>
          </cell>
          <cell r="I51">
            <v>662500</v>
          </cell>
          <cell r="J51">
            <v>484400</v>
          </cell>
          <cell r="K51">
            <v>190400</v>
          </cell>
          <cell r="L51">
            <v>484400</v>
          </cell>
          <cell r="M51">
            <v>484400</v>
          </cell>
          <cell r="N51">
            <v>0</v>
          </cell>
          <cell r="O51">
            <v>0</v>
          </cell>
        </row>
        <row r="52">
          <cell r="B52">
            <v>15903</v>
          </cell>
          <cell r="C52">
            <v>15903</v>
          </cell>
          <cell r="D52" t="str">
            <v>BONO DEL DIA DEL BUROCRATA</v>
          </cell>
          <cell r="E52">
            <v>5304000</v>
          </cell>
          <cell r="F52">
            <v>0</v>
          </cell>
          <cell r="H52">
            <v>168000</v>
          </cell>
          <cell r="I52">
            <v>282000</v>
          </cell>
          <cell r="J52">
            <v>5190000</v>
          </cell>
          <cell r="K52">
            <v>-114000</v>
          </cell>
          <cell r="L52">
            <v>5190000</v>
          </cell>
          <cell r="M52">
            <v>5190000</v>
          </cell>
          <cell r="N52">
            <v>0</v>
          </cell>
          <cell r="O52">
            <v>0</v>
          </cell>
        </row>
        <row r="53">
          <cell r="B53">
            <v>15904</v>
          </cell>
          <cell r="C53">
            <v>15904</v>
          </cell>
          <cell r="D53" t="str">
            <v>BONO DEL DIA DE LA MADRE</v>
          </cell>
          <cell r="E53">
            <v>1455000</v>
          </cell>
          <cell r="F53">
            <v>0</v>
          </cell>
          <cell r="H53">
            <v>175000</v>
          </cell>
          <cell r="I53">
            <v>80000</v>
          </cell>
          <cell r="J53">
            <v>1550000</v>
          </cell>
          <cell r="K53">
            <v>95000</v>
          </cell>
          <cell r="L53">
            <v>1550000</v>
          </cell>
          <cell r="M53">
            <v>1550000</v>
          </cell>
          <cell r="N53">
            <v>0</v>
          </cell>
          <cell r="O53">
            <v>0</v>
          </cell>
        </row>
        <row r="54">
          <cell r="B54">
            <v>15905</v>
          </cell>
          <cell r="C54">
            <v>15905</v>
          </cell>
          <cell r="D54" t="str">
            <v>BONO DEL DIA DEL PADRE</v>
          </cell>
          <cell r="E54">
            <v>1972000</v>
          </cell>
          <cell r="F54">
            <v>0</v>
          </cell>
          <cell r="H54">
            <v>390000</v>
          </cell>
          <cell r="I54">
            <v>58000</v>
          </cell>
          <cell r="J54">
            <v>2304000</v>
          </cell>
          <cell r="K54">
            <v>332000</v>
          </cell>
          <cell r="L54">
            <v>2304000</v>
          </cell>
          <cell r="M54">
            <v>2301975.4500000002</v>
          </cell>
          <cell r="N54">
            <v>2024.5499999998137</v>
          </cell>
          <cell r="O54">
            <v>0</v>
          </cell>
        </row>
        <row r="55">
          <cell r="B55">
            <v>15906</v>
          </cell>
          <cell r="C55">
            <v>15906</v>
          </cell>
          <cell r="D55" t="str">
            <v>PAQUETE ESCOLAR</v>
          </cell>
          <cell r="E55">
            <v>65700</v>
          </cell>
          <cell r="F55">
            <v>0</v>
          </cell>
          <cell r="H55">
            <v>81400</v>
          </cell>
          <cell r="I55">
            <v>73100</v>
          </cell>
          <cell r="J55">
            <v>74000</v>
          </cell>
          <cell r="K55">
            <v>8300</v>
          </cell>
          <cell r="L55">
            <v>74000</v>
          </cell>
          <cell r="M55">
            <v>74000</v>
          </cell>
          <cell r="N55">
            <v>0</v>
          </cell>
          <cell r="O55">
            <v>0</v>
          </cell>
        </row>
        <row r="56">
          <cell r="B56">
            <v>15907</v>
          </cell>
          <cell r="C56">
            <v>15907</v>
          </cell>
          <cell r="D56" t="str">
            <v>AYUDA PARA TRANSPORTE</v>
          </cell>
          <cell r="E56">
            <v>0</v>
          </cell>
          <cell r="F56">
            <v>0</v>
          </cell>
          <cell r="H56">
            <v>70400</v>
          </cell>
          <cell r="I56">
            <v>0</v>
          </cell>
          <cell r="J56">
            <v>70400</v>
          </cell>
          <cell r="K56">
            <v>70400</v>
          </cell>
          <cell r="L56">
            <v>70400</v>
          </cell>
          <cell r="M56">
            <v>70377.02</v>
          </cell>
          <cell r="N56">
            <v>22.979999999995925</v>
          </cell>
          <cell r="O56">
            <v>0</v>
          </cell>
        </row>
        <row r="57">
          <cell r="B57">
            <v>1600</v>
          </cell>
          <cell r="C57" t="str">
            <v>.    1600</v>
          </cell>
          <cell r="D57" t="str">
            <v>PREVISIONES</v>
          </cell>
          <cell r="E57">
            <v>4339999.72</v>
          </cell>
          <cell r="F57">
            <v>0</v>
          </cell>
          <cell r="G57">
            <v>0</v>
          </cell>
          <cell r="H57">
            <v>72926952.680000007</v>
          </cell>
          <cell r="I57">
            <v>76391215.849999994</v>
          </cell>
          <cell r="J57">
            <v>875736.55000001192</v>
          </cell>
          <cell r="K57">
            <v>-3464263.1699999869</v>
          </cell>
          <cell r="L57">
            <v>0</v>
          </cell>
          <cell r="M57">
            <v>0</v>
          </cell>
          <cell r="N57">
            <v>0</v>
          </cell>
          <cell r="O57">
            <v>875736.55000001192</v>
          </cell>
        </row>
        <row r="58">
          <cell r="B58">
            <v>1610</v>
          </cell>
          <cell r="C58" t="str">
            <v>-       1610</v>
          </cell>
          <cell r="D58" t="str">
            <v>PREVISIONES DE CARÁCTER LABORAL, ECONÓMICA Y DE SEGURIDAD SOCIAL</v>
          </cell>
          <cell r="E58">
            <v>4339999.72</v>
          </cell>
          <cell r="F58">
            <v>0</v>
          </cell>
          <cell r="G58">
            <v>0</v>
          </cell>
          <cell r="H58">
            <v>72926952.680000007</v>
          </cell>
          <cell r="I58">
            <v>76391215.849999994</v>
          </cell>
          <cell r="J58">
            <v>875736.55000001192</v>
          </cell>
          <cell r="K58">
            <v>-3464263.1699999869</v>
          </cell>
          <cell r="L58">
            <v>0</v>
          </cell>
          <cell r="M58">
            <v>0</v>
          </cell>
          <cell r="N58">
            <v>0</v>
          </cell>
          <cell r="O58">
            <v>875736.55000001192</v>
          </cell>
        </row>
        <row r="59">
          <cell r="B59">
            <v>16101</v>
          </cell>
          <cell r="C59">
            <v>16101</v>
          </cell>
          <cell r="D59" t="str">
            <v>PREVISION SOCIAL</v>
          </cell>
          <cell r="E59">
            <v>4339999.72</v>
          </cell>
          <cell r="F59">
            <v>0</v>
          </cell>
          <cell r="H59">
            <v>72926952.680000007</v>
          </cell>
          <cell r="I59">
            <v>76391215.849999994</v>
          </cell>
          <cell r="J59">
            <v>875736.55000001192</v>
          </cell>
          <cell r="K59">
            <v>-3464263.1699999869</v>
          </cell>
          <cell r="L59">
            <v>0</v>
          </cell>
          <cell r="M59">
            <v>0</v>
          </cell>
          <cell r="N59">
            <v>0</v>
          </cell>
          <cell r="O59">
            <v>875736.55000001192</v>
          </cell>
        </row>
        <row r="60">
          <cell r="B60">
            <v>1700</v>
          </cell>
          <cell r="C60" t="str">
            <v>.    1700</v>
          </cell>
          <cell r="D60" t="str">
            <v>PAGO DE ESTÍMULOS A SERVIDORES PÚBLICOS</v>
          </cell>
          <cell r="E60">
            <v>1794224.6400000001</v>
          </cell>
          <cell r="F60">
            <v>0</v>
          </cell>
          <cell r="G60">
            <v>0</v>
          </cell>
          <cell r="H60">
            <v>4355691.16</v>
          </cell>
          <cell r="I60">
            <v>2157860.2000000002</v>
          </cell>
          <cell r="J60">
            <v>3992055.6000000006</v>
          </cell>
          <cell r="K60">
            <v>2197830.96</v>
          </cell>
          <cell r="L60">
            <v>3992055.6</v>
          </cell>
          <cell r="M60">
            <v>3989698.82</v>
          </cell>
          <cell r="N60">
            <v>2356.7800000002608</v>
          </cell>
          <cell r="O60">
            <v>0</v>
          </cell>
        </row>
        <row r="61">
          <cell r="B61">
            <v>1710</v>
          </cell>
          <cell r="C61" t="str">
            <v>-       1710</v>
          </cell>
          <cell r="D61" t="str">
            <v>ESTÍMULOS                               </v>
          </cell>
          <cell r="E61">
            <v>1794224.6400000001</v>
          </cell>
          <cell r="F61">
            <v>0</v>
          </cell>
          <cell r="G61">
            <v>0</v>
          </cell>
          <cell r="H61">
            <v>4355691.16</v>
          </cell>
          <cell r="I61">
            <v>2157860.2000000002</v>
          </cell>
          <cell r="J61">
            <v>3992055.6000000006</v>
          </cell>
          <cell r="K61">
            <v>2197830.96</v>
          </cell>
          <cell r="L61">
            <v>3992055.6</v>
          </cell>
          <cell r="M61">
            <v>3989698.82</v>
          </cell>
          <cell r="N61">
            <v>2356.7800000002608</v>
          </cell>
          <cell r="O61">
            <v>0</v>
          </cell>
        </row>
        <row r="62">
          <cell r="B62">
            <v>17101</v>
          </cell>
          <cell r="C62">
            <v>17101</v>
          </cell>
          <cell r="D62" t="str">
            <v>ESTIMULOS</v>
          </cell>
          <cell r="E62">
            <v>1794224.6400000001</v>
          </cell>
          <cell r="F62">
            <v>0</v>
          </cell>
          <cell r="H62">
            <v>4355691.16</v>
          </cell>
          <cell r="I62">
            <v>2157860.2000000002</v>
          </cell>
          <cell r="J62">
            <v>3992055.6000000006</v>
          </cell>
          <cell r="K62">
            <v>2197830.96</v>
          </cell>
          <cell r="L62">
            <v>3992055.6</v>
          </cell>
          <cell r="M62">
            <v>3989698.82</v>
          </cell>
          <cell r="N62">
            <v>2356.7800000002608</v>
          </cell>
          <cell r="O62">
            <v>0</v>
          </cell>
        </row>
        <row r="63">
          <cell r="B63">
            <v>17105</v>
          </cell>
          <cell r="C63">
            <v>17105</v>
          </cell>
          <cell r="D63" t="str">
            <v>ESTIMULO Y GRATIFICACION ESPECIAL</v>
          </cell>
          <cell r="E63">
            <v>0</v>
          </cell>
          <cell r="F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B64">
            <v>2000</v>
          </cell>
          <cell r="C64">
            <v>2000</v>
          </cell>
          <cell r="D64" t="str">
            <v>MATERIALES Y SUMINISTROS</v>
          </cell>
          <cell r="E64">
            <v>67368097.420000002</v>
          </cell>
          <cell r="F64">
            <v>2641650.77</v>
          </cell>
          <cell r="G64">
            <v>0</v>
          </cell>
          <cell r="H64">
            <v>413378829.88</v>
          </cell>
          <cell r="I64">
            <v>424270905.31999999</v>
          </cell>
          <cell r="J64">
            <v>59117672.750000037</v>
          </cell>
          <cell r="K64">
            <v>-8250424.6699999711</v>
          </cell>
          <cell r="L64">
            <v>57444423.870000005</v>
          </cell>
          <cell r="M64">
            <v>50131900.530000001</v>
          </cell>
          <cell r="N64">
            <v>7312523.3399999989</v>
          </cell>
          <cell r="O64">
            <v>1673248.8800000376</v>
          </cell>
        </row>
        <row r="65">
          <cell r="B65">
            <v>2100</v>
          </cell>
          <cell r="C65" t="str">
            <v>.    2100</v>
          </cell>
          <cell r="D65" t="str">
            <v>MATERIALES DE ADMINISTRACIÓN, EMISIÓN DE DOCUMENTOS Y ARTICULOS OFICIALES</v>
          </cell>
          <cell r="E65">
            <v>5818106.1399999997</v>
          </cell>
          <cell r="F65">
            <v>0</v>
          </cell>
          <cell r="G65">
            <v>0</v>
          </cell>
          <cell r="H65">
            <v>25360167.569999997</v>
          </cell>
          <cell r="I65">
            <v>27099759.449999999</v>
          </cell>
          <cell r="J65">
            <v>4078514.259999997</v>
          </cell>
          <cell r="K65">
            <v>-1739591.8800000022</v>
          </cell>
          <cell r="L65">
            <v>3636294.47</v>
          </cell>
          <cell r="M65">
            <v>3308706.86</v>
          </cell>
          <cell r="N65">
            <v>327587.61000000022</v>
          </cell>
          <cell r="O65">
            <v>442219.78999999666</v>
          </cell>
        </row>
        <row r="66">
          <cell r="B66">
            <v>2110</v>
          </cell>
          <cell r="C66" t="str">
            <v>-       2110</v>
          </cell>
          <cell r="D66" t="str">
            <v xml:space="preserve">MATERIALES, ÚTILES Y EQUIPOS MENORES DE OFICINA </v>
          </cell>
          <cell r="E66">
            <v>1163703.3399999999</v>
          </cell>
          <cell r="F66">
            <v>0</v>
          </cell>
          <cell r="G66">
            <v>0</v>
          </cell>
          <cell r="H66">
            <v>6571836.4000000013</v>
          </cell>
          <cell r="I66">
            <v>5939711.1400000006</v>
          </cell>
          <cell r="J66">
            <v>1795828.6</v>
          </cell>
          <cell r="K66">
            <v>632125.26000000024</v>
          </cell>
          <cell r="L66">
            <v>1504445.6800000002</v>
          </cell>
          <cell r="M66">
            <v>1254295.3900000001</v>
          </cell>
          <cell r="N66">
            <v>250150.29000000027</v>
          </cell>
          <cell r="O66">
            <v>291382.91999999981</v>
          </cell>
        </row>
        <row r="67">
          <cell r="B67">
            <v>21101</v>
          </cell>
          <cell r="C67">
            <v>21101</v>
          </cell>
          <cell r="D67" t="str">
            <v>MATERIALES Y SUMINISTROS PARA OFICINA</v>
          </cell>
          <cell r="E67">
            <v>986703.34</v>
          </cell>
          <cell r="F67">
            <v>0</v>
          </cell>
          <cell r="H67">
            <v>5090053.8600000013</v>
          </cell>
          <cell r="I67">
            <v>5112767.370000001</v>
          </cell>
          <cell r="J67">
            <v>963989.83000000007</v>
          </cell>
          <cell r="K67">
            <v>-22713.509999999776</v>
          </cell>
          <cell r="L67">
            <v>729679.02999999991</v>
          </cell>
          <cell r="M67">
            <v>687266.36</v>
          </cell>
          <cell r="N67">
            <v>42412.669999999925</v>
          </cell>
          <cell r="O67">
            <v>234310.80000000016</v>
          </cell>
        </row>
        <row r="68">
          <cell r="B68">
            <v>21102</v>
          </cell>
          <cell r="C68">
            <v>21102</v>
          </cell>
          <cell r="D68" t="str">
            <v>EQUIPOS MENORES DE OFICINA</v>
          </cell>
          <cell r="E68">
            <v>177000</v>
          </cell>
          <cell r="F68">
            <v>0</v>
          </cell>
          <cell r="H68">
            <v>1481782.54</v>
          </cell>
          <cell r="I68">
            <v>826943.77</v>
          </cell>
          <cell r="J68">
            <v>831838.77</v>
          </cell>
          <cell r="K68">
            <v>654838.77</v>
          </cell>
          <cell r="L68">
            <v>774766.65000000037</v>
          </cell>
          <cell r="M68">
            <v>567029.03</v>
          </cell>
          <cell r="N68">
            <v>207737.62000000034</v>
          </cell>
          <cell r="O68">
            <v>57072.119999999646</v>
          </cell>
        </row>
        <row r="69">
          <cell r="B69">
            <v>2120</v>
          </cell>
          <cell r="C69" t="str">
            <v>-       2120</v>
          </cell>
          <cell r="D69" t="str">
            <v xml:space="preserve">MATERIALES Y ÚTILES DE IMPRESIÓN Y REPRODUCCION </v>
          </cell>
          <cell r="E69">
            <v>15000</v>
          </cell>
          <cell r="F69">
            <v>0</v>
          </cell>
          <cell r="G69">
            <v>0</v>
          </cell>
          <cell r="H69">
            <v>36308.75</v>
          </cell>
          <cell r="I69">
            <v>41950.619999999995</v>
          </cell>
          <cell r="J69">
            <v>9358.1300000000047</v>
          </cell>
          <cell r="K69">
            <v>-5641.8699999999953</v>
          </cell>
          <cell r="L69">
            <v>3293.3</v>
          </cell>
          <cell r="M69">
            <v>1893.3</v>
          </cell>
          <cell r="N69">
            <v>1400.0000000000002</v>
          </cell>
          <cell r="O69">
            <v>6064.8300000000045</v>
          </cell>
        </row>
        <row r="70">
          <cell r="B70">
            <v>21201</v>
          </cell>
          <cell r="C70">
            <v>21201</v>
          </cell>
          <cell r="D70" t="str">
            <v>MATERIALES Y UTILES PARA ENGARGOLAR</v>
          </cell>
          <cell r="E70">
            <v>15000</v>
          </cell>
          <cell r="F70">
            <v>0</v>
          </cell>
          <cell r="H70">
            <v>36308.75</v>
          </cell>
          <cell r="I70">
            <v>41950.619999999995</v>
          </cell>
          <cell r="J70">
            <v>9358.1300000000047</v>
          </cell>
          <cell r="K70">
            <v>-5641.8699999999953</v>
          </cell>
          <cell r="L70">
            <v>3293.3</v>
          </cell>
          <cell r="M70">
            <v>1893.3</v>
          </cell>
          <cell r="N70">
            <v>1400.0000000000002</v>
          </cell>
          <cell r="O70">
            <v>6064.8300000000045</v>
          </cell>
        </row>
        <row r="71">
          <cell r="B71">
            <v>2140</v>
          </cell>
          <cell r="C71" t="str">
            <v>-       2140</v>
          </cell>
          <cell r="D71" t="str">
            <v>MATERIALES, ÚTILES Y EQUIPOS MENORES DE TECNOLOGIAS DE LA INFORMACION Y COMUNICACIONES</v>
          </cell>
          <cell r="E71">
            <v>2743402.8</v>
          </cell>
          <cell r="F71">
            <v>0</v>
          </cell>
          <cell r="G71">
            <v>0</v>
          </cell>
          <cell r="H71">
            <v>12101307.619999999</v>
          </cell>
          <cell r="I71">
            <v>13578678.67</v>
          </cell>
          <cell r="J71">
            <v>1266031.7499999967</v>
          </cell>
          <cell r="K71">
            <v>-1477371.0500000021</v>
          </cell>
          <cell r="L71">
            <v>1132999.54</v>
          </cell>
          <cell r="M71">
            <v>1083362.22</v>
          </cell>
          <cell r="N71">
            <v>49637.319999999949</v>
          </cell>
          <cell r="O71">
            <v>133032.20999999682</v>
          </cell>
        </row>
        <row r="72">
          <cell r="B72">
            <v>21401</v>
          </cell>
          <cell r="C72">
            <v>21401</v>
          </cell>
          <cell r="D72" t="str">
            <v>MATERIAL DE COMPUTO</v>
          </cell>
          <cell r="E72">
            <v>2539402.7999999998</v>
          </cell>
          <cell r="F72">
            <v>0</v>
          </cell>
          <cell r="H72">
            <v>10343016.729999999</v>
          </cell>
          <cell r="I72">
            <v>12285545.060000001</v>
          </cell>
          <cell r="J72">
            <v>596874.46999999695</v>
          </cell>
          <cell r="K72">
            <v>-1942528.3300000019</v>
          </cell>
          <cell r="L72">
            <v>491398.58999999997</v>
          </cell>
          <cell r="M72">
            <v>446587.99</v>
          </cell>
          <cell r="N72">
            <v>44810.599999999977</v>
          </cell>
          <cell r="O72">
            <v>105475.87999999698</v>
          </cell>
        </row>
        <row r="73">
          <cell r="B73">
            <v>21402</v>
          </cell>
          <cell r="C73">
            <v>21402</v>
          </cell>
          <cell r="D73" t="str">
            <v>EQ. MENOR DE TECNO. INFORMACION Y COMUNI</v>
          </cell>
          <cell r="E73">
            <v>204000</v>
          </cell>
          <cell r="F73">
            <v>0</v>
          </cell>
          <cell r="H73">
            <v>1758290.89</v>
          </cell>
          <cell r="I73">
            <v>1293133.6100000001</v>
          </cell>
          <cell r="J73">
            <v>669157.2799999998</v>
          </cell>
          <cell r="K73">
            <v>465157.2799999998</v>
          </cell>
          <cell r="L73">
            <v>641600.94999999995</v>
          </cell>
          <cell r="M73">
            <v>636774.23</v>
          </cell>
          <cell r="N73">
            <v>4826.7199999999721</v>
          </cell>
          <cell r="O73">
            <v>27556.329999999842</v>
          </cell>
        </row>
        <row r="74">
          <cell r="B74">
            <v>2150</v>
          </cell>
          <cell r="C74" t="str">
            <v>-       2150</v>
          </cell>
          <cell r="D74" t="str">
            <v>MATERIAL IMPRESO E INFORMACION DIGITAL</v>
          </cell>
          <cell r="E74">
            <v>1596000</v>
          </cell>
          <cell r="F74">
            <v>0</v>
          </cell>
          <cell r="G74">
            <v>0</v>
          </cell>
          <cell r="H74">
            <v>5636912.9699999997</v>
          </cell>
          <cell r="I74">
            <v>6401078.3399999999</v>
          </cell>
          <cell r="J74">
            <v>831834.62999999989</v>
          </cell>
          <cell r="K74">
            <v>-764165.37000000011</v>
          </cell>
          <cell r="L74">
            <v>820094.8</v>
          </cell>
          <cell r="M74">
            <v>816094.8</v>
          </cell>
          <cell r="N74">
            <v>4000</v>
          </cell>
          <cell r="O74">
            <v>11739.829999999842</v>
          </cell>
        </row>
        <row r="75">
          <cell r="B75">
            <v>21501</v>
          </cell>
          <cell r="C75">
            <v>21501</v>
          </cell>
          <cell r="D75" t="str">
            <v>MATERIAL IMPRESO E INFORMACIÓN DIGITAL</v>
          </cell>
          <cell r="E75">
            <v>1596000</v>
          </cell>
          <cell r="F75">
            <v>0</v>
          </cell>
          <cell r="H75">
            <v>5636912.9699999997</v>
          </cell>
          <cell r="I75">
            <v>6401078.3399999999</v>
          </cell>
          <cell r="J75">
            <v>831834.62999999989</v>
          </cell>
          <cell r="K75">
            <v>-764165.37000000011</v>
          </cell>
          <cell r="L75">
            <v>820094.8</v>
          </cell>
          <cell r="M75">
            <v>816094.8</v>
          </cell>
          <cell r="N75">
            <v>4000</v>
          </cell>
          <cell r="O75">
            <v>11739.829999999842</v>
          </cell>
        </row>
        <row r="76">
          <cell r="B76">
            <v>2160</v>
          </cell>
          <cell r="C76" t="str">
            <v>-       2160</v>
          </cell>
          <cell r="D76" t="str">
            <v>MATERIAL DE LIMPIEZA                    </v>
          </cell>
          <cell r="E76">
            <v>300000</v>
          </cell>
          <cell r="F76">
            <v>0</v>
          </cell>
          <cell r="G76">
            <v>0</v>
          </cell>
          <cell r="H76">
            <v>957401.83</v>
          </cell>
          <cell r="I76">
            <v>1138340.68</v>
          </cell>
          <cell r="J76">
            <v>119061.15000000014</v>
          </cell>
          <cell r="K76">
            <v>-180938.84999999998</v>
          </cell>
          <cell r="L76">
            <v>119061.15</v>
          </cell>
          <cell r="M76">
            <v>119061.15</v>
          </cell>
          <cell r="N76">
            <v>0</v>
          </cell>
          <cell r="O76">
            <v>1.4551915228366852E-10</v>
          </cell>
        </row>
        <row r="77">
          <cell r="B77">
            <v>21601</v>
          </cell>
          <cell r="C77">
            <v>21601</v>
          </cell>
          <cell r="D77" t="str">
            <v>ASEO Y LIMPIEZA</v>
          </cell>
          <cell r="E77">
            <v>300000</v>
          </cell>
          <cell r="F77">
            <v>0</v>
          </cell>
          <cell r="H77">
            <v>957401.83</v>
          </cell>
          <cell r="I77">
            <v>1138340.68</v>
          </cell>
          <cell r="J77">
            <v>119061.15000000014</v>
          </cell>
          <cell r="K77">
            <v>-180938.84999999998</v>
          </cell>
          <cell r="L77">
            <v>119061.15</v>
          </cell>
          <cell r="M77">
            <v>119061.15</v>
          </cell>
          <cell r="N77">
            <v>0</v>
          </cell>
          <cell r="O77">
            <v>1.4551915228366852E-10</v>
          </cell>
        </row>
        <row r="78">
          <cell r="B78">
            <v>2170</v>
          </cell>
          <cell r="C78" t="str">
            <v>-       2170</v>
          </cell>
          <cell r="D78" t="str">
            <v>MATERIALES Y ÚTILES DE ENSEÑANZA        </v>
          </cell>
          <cell r="E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B79">
            <v>21701</v>
          </cell>
          <cell r="C79">
            <v>21701</v>
          </cell>
          <cell r="D79" t="str">
            <v>MATERIAL DIDACTICO</v>
          </cell>
          <cell r="E79">
            <v>0</v>
          </cell>
          <cell r="F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>
            <v>2180</v>
          </cell>
          <cell r="C80" t="str">
            <v>-     2180</v>
          </cell>
          <cell r="D80" t="str">
            <v>MATERIALES PARA EL REGISTRO E IDENTIFICACIÓN DE BIENES Y PERSONAS</v>
          </cell>
          <cell r="E80">
            <v>0</v>
          </cell>
          <cell r="F80">
            <v>0</v>
          </cell>
          <cell r="G80">
            <v>0</v>
          </cell>
          <cell r="H80">
            <v>56400</v>
          </cell>
          <cell r="I80">
            <v>0</v>
          </cell>
          <cell r="J80">
            <v>56400</v>
          </cell>
          <cell r="K80">
            <v>56400</v>
          </cell>
          <cell r="L80">
            <v>56400</v>
          </cell>
          <cell r="M80">
            <v>34000</v>
          </cell>
          <cell r="N80">
            <v>22400</v>
          </cell>
          <cell r="O80">
            <v>0</v>
          </cell>
        </row>
        <row r="81">
          <cell r="B81">
            <v>21801</v>
          </cell>
          <cell r="C81">
            <v>21801</v>
          </cell>
          <cell r="D81" t="str">
            <v>GAFETES Y CREDENCIALES</v>
          </cell>
          <cell r="E81">
            <v>0</v>
          </cell>
          <cell r="F81">
            <v>0</v>
          </cell>
          <cell r="H81">
            <v>56400</v>
          </cell>
          <cell r="I81">
            <v>0</v>
          </cell>
          <cell r="J81">
            <v>56400</v>
          </cell>
          <cell r="K81">
            <v>56400</v>
          </cell>
          <cell r="L81">
            <v>56400</v>
          </cell>
          <cell r="M81">
            <v>34000</v>
          </cell>
          <cell r="N81">
            <v>22400</v>
          </cell>
          <cell r="O81">
            <v>0</v>
          </cell>
        </row>
        <row r="82">
          <cell r="B82">
            <v>2200</v>
          </cell>
          <cell r="C82" t="str">
            <v>.    2200</v>
          </cell>
          <cell r="D82" t="str">
            <v>ALIMENTOS Y UTENSILIOS</v>
          </cell>
          <cell r="E82">
            <v>550510.9</v>
          </cell>
          <cell r="F82">
            <v>0</v>
          </cell>
          <cell r="G82">
            <v>0</v>
          </cell>
          <cell r="H82">
            <v>1982805.41</v>
          </cell>
          <cell r="I82">
            <v>2200595.88</v>
          </cell>
          <cell r="J82">
            <v>332720.43000000017</v>
          </cell>
          <cell r="K82">
            <v>-217790.46999999997</v>
          </cell>
          <cell r="L82">
            <v>295869.89999999997</v>
          </cell>
          <cell r="M82">
            <v>295869.90000000002</v>
          </cell>
          <cell r="N82">
            <v>0</v>
          </cell>
          <cell r="O82">
            <v>36850.530000000203</v>
          </cell>
        </row>
        <row r="83">
          <cell r="B83">
            <v>2210</v>
          </cell>
          <cell r="C83" t="str">
            <v>-       2210</v>
          </cell>
          <cell r="D83" t="str">
            <v>PRODUCTOS ALIMENTICIOS PARA PERSONAS    </v>
          </cell>
          <cell r="E83">
            <v>550510.9</v>
          </cell>
          <cell r="F83">
            <v>0</v>
          </cell>
          <cell r="G83">
            <v>0</v>
          </cell>
          <cell r="H83">
            <v>1982805.41</v>
          </cell>
          <cell r="I83">
            <v>2200595.88</v>
          </cell>
          <cell r="J83">
            <v>332720.43000000017</v>
          </cell>
          <cell r="K83">
            <v>-217790.46999999997</v>
          </cell>
          <cell r="L83">
            <v>295869.89999999997</v>
          </cell>
          <cell r="M83">
            <v>295869.90000000002</v>
          </cell>
          <cell r="N83">
            <v>0</v>
          </cell>
          <cell r="O83">
            <v>36850.530000000203</v>
          </cell>
        </row>
        <row r="84">
          <cell r="B84">
            <v>22101</v>
          </cell>
          <cell r="C84">
            <v>22101</v>
          </cell>
          <cell r="D84" t="str">
            <v>PRODUCTOS ALIMENTICIOS</v>
          </cell>
          <cell r="E84">
            <v>550510.9</v>
          </cell>
          <cell r="F84">
            <v>0</v>
          </cell>
          <cell r="H84">
            <v>1982805.41</v>
          </cell>
          <cell r="I84">
            <v>2200595.88</v>
          </cell>
          <cell r="J84">
            <v>332720.43000000017</v>
          </cell>
          <cell r="K84">
            <v>-217790.46999999997</v>
          </cell>
          <cell r="L84">
            <v>295869.89999999997</v>
          </cell>
          <cell r="M84">
            <v>295869.90000000002</v>
          </cell>
          <cell r="N84">
            <v>0</v>
          </cell>
          <cell r="O84">
            <v>36850.530000000203</v>
          </cell>
        </row>
        <row r="85">
          <cell r="B85">
            <v>2300</v>
          </cell>
          <cell r="C85" t="str">
            <v>.    2300</v>
          </cell>
          <cell r="D85" t="str">
            <v>MATERIAS PRIMAS Y MATERIALES DE PRODUCCION Y COMERCIALIZACION</v>
          </cell>
          <cell r="E85">
            <v>818273.34</v>
          </cell>
          <cell r="F85">
            <v>0</v>
          </cell>
          <cell r="G85">
            <v>0</v>
          </cell>
          <cell r="H85">
            <v>15645937.26</v>
          </cell>
          <cell r="I85">
            <v>13601320.6</v>
          </cell>
          <cell r="J85">
            <v>2862890</v>
          </cell>
          <cell r="K85">
            <v>2044616.6600000001</v>
          </cell>
          <cell r="L85">
            <v>2862877.4</v>
          </cell>
          <cell r="M85">
            <v>2862877.4</v>
          </cell>
          <cell r="N85">
            <v>0</v>
          </cell>
          <cell r="O85">
            <v>12.600000000093132</v>
          </cell>
        </row>
        <row r="86">
          <cell r="B86">
            <v>2380</v>
          </cell>
          <cell r="C86" t="str">
            <v>-       2380</v>
          </cell>
          <cell r="D86" t="str">
            <v>MERCANCÍAS ADQUIRIDAS PARA SU COMERCIALIZACION</v>
          </cell>
          <cell r="E86">
            <v>818273.34</v>
          </cell>
          <cell r="F86">
            <v>0</v>
          </cell>
          <cell r="G86">
            <v>0</v>
          </cell>
          <cell r="H86">
            <v>15645937.26</v>
          </cell>
          <cell r="I86">
            <v>13601320.6</v>
          </cell>
          <cell r="J86">
            <v>2862890</v>
          </cell>
          <cell r="K86">
            <v>2044616.6600000001</v>
          </cell>
          <cell r="L86">
            <v>2862877.4</v>
          </cell>
          <cell r="M86">
            <v>2862877.4</v>
          </cell>
          <cell r="N86">
            <v>0</v>
          </cell>
          <cell r="O86">
            <v>12.600000000093132</v>
          </cell>
        </row>
        <row r="87">
          <cell r="B87">
            <v>23802</v>
          </cell>
          <cell r="C87">
            <v>23802</v>
          </cell>
          <cell r="D87" t="str">
            <v>MEDIDORES</v>
          </cell>
          <cell r="E87">
            <v>818273.34</v>
          </cell>
          <cell r="F87">
            <v>0</v>
          </cell>
          <cell r="H87">
            <v>15645937.26</v>
          </cell>
          <cell r="I87">
            <v>13601320.6</v>
          </cell>
          <cell r="J87">
            <v>2862890</v>
          </cell>
          <cell r="K87">
            <v>2044616.6600000001</v>
          </cell>
          <cell r="L87">
            <v>2862877.4</v>
          </cell>
          <cell r="M87">
            <v>2862877.4</v>
          </cell>
          <cell r="N87">
            <v>0</v>
          </cell>
          <cell r="O87">
            <v>12.600000000093132</v>
          </cell>
        </row>
        <row r="88">
          <cell r="B88">
            <v>2400</v>
          </cell>
          <cell r="C88" t="str">
            <v>.    2400</v>
          </cell>
          <cell r="D88" t="str">
            <v>MATERIALES Y ARTÍCULOS DE CONSTRUCCIÓN Y DE REPARACION</v>
          </cell>
          <cell r="E88">
            <v>826814.26</v>
          </cell>
          <cell r="F88">
            <v>0</v>
          </cell>
          <cell r="G88">
            <v>0</v>
          </cell>
          <cell r="H88">
            <v>31605189.349999998</v>
          </cell>
          <cell r="I88">
            <v>27323619.910000004</v>
          </cell>
          <cell r="J88">
            <v>5108383.7000000011</v>
          </cell>
          <cell r="K88">
            <v>4281569.4400000013</v>
          </cell>
          <cell r="L88">
            <v>4932701.9399999995</v>
          </cell>
          <cell r="M88">
            <v>4477131.8600000003</v>
          </cell>
          <cell r="N88">
            <v>455570.08000000019</v>
          </cell>
          <cell r="O88">
            <v>175681.76000000065</v>
          </cell>
        </row>
        <row r="89">
          <cell r="B89">
            <v>2410</v>
          </cell>
          <cell r="C89" t="str">
            <v>-       2410</v>
          </cell>
          <cell r="D89" t="str">
            <v>PRODUCTOS MINERALES NO METÁLICOS        </v>
          </cell>
          <cell r="E89">
            <v>203935</v>
          </cell>
          <cell r="F89">
            <v>0</v>
          </cell>
          <cell r="G89">
            <v>0</v>
          </cell>
          <cell r="H89">
            <v>8939080.0800000001</v>
          </cell>
          <cell r="I89">
            <v>8615949.1799999997</v>
          </cell>
          <cell r="J89">
            <v>527065.90000000037</v>
          </cell>
          <cell r="K89">
            <v>323130.90000000037</v>
          </cell>
          <cell r="L89">
            <v>503265.89999999997</v>
          </cell>
          <cell r="M89">
            <v>503265.9</v>
          </cell>
          <cell r="N89">
            <v>0</v>
          </cell>
          <cell r="O89">
            <v>23800.000000000407</v>
          </cell>
        </row>
        <row r="90">
          <cell r="B90">
            <v>24101</v>
          </cell>
          <cell r="C90">
            <v>24101</v>
          </cell>
          <cell r="D90" t="str">
            <v>PRODUCTOS MINERALES NO METALICOS</v>
          </cell>
          <cell r="E90">
            <v>203935</v>
          </cell>
          <cell r="F90">
            <v>0</v>
          </cell>
          <cell r="H90">
            <v>8939080.0800000001</v>
          </cell>
          <cell r="I90">
            <v>8615949.1799999997</v>
          </cell>
          <cell r="J90">
            <v>527065.90000000037</v>
          </cell>
          <cell r="K90">
            <v>323130.90000000037</v>
          </cell>
          <cell r="L90">
            <v>503265.89999999997</v>
          </cell>
          <cell r="M90">
            <v>503265.9</v>
          </cell>
          <cell r="N90">
            <v>0</v>
          </cell>
          <cell r="O90">
            <v>23800.000000000407</v>
          </cell>
        </row>
        <row r="91">
          <cell r="B91">
            <v>2420</v>
          </cell>
          <cell r="C91" t="str">
            <v>-       2420</v>
          </cell>
          <cell r="D91" t="str">
            <v>CEMENTO Y PRODUCTOS DE CONCRETO         </v>
          </cell>
          <cell r="E91">
            <v>304800</v>
          </cell>
          <cell r="F91">
            <v>0</v>
          </cell>
          <cell r="G91">
            <v>0</v>
          </cell>
          <cell r="H91">
            <v>10709236.539999999</v>
          </cell>
          <cell r="I91">
            <v>10141485.98</v>
          </cell>
          <cell r="J91">
            <v>872550.55999999866</v>
          </cell>
          <cell r="K91">
            <v>567750.55999999866</v>
          </cell>
          <cell r="L91">
            <v>844080.51000000013</v>
          </cell>
          <cell r="M91">
            <v>819942.55</v>
          </cell>
          <cell r="N91">
            <v>24137.960000000079</v>
          </cell>
          <cell r="O91">
            <v>28470.049999998533</v>
          </cell>
        </row>
        <row r="92">
          <cell r="B92">
            <v>24201</v>
          </cell>
          <cell r="C92">
            <v>24201</v>
          </cell>
          <cell r="D92" t="str">
            <v>CEMENTO Y PRODUCTOS DE CONCRETO</v>
          </cell>
          <cell r="E92">
            <v>304800</v>
          </cell>
          <cell r="F92">
            <v>0</v>
          </cell>
          <cell r="H92">
            <v>10709236.539999999</v>
          </cell>
          <cell r="I92">
            <v>10141485.98</v>
          </cell>
          <cell r="J92">
            <v>872550.55999999866</v>
          </cell>
          <cell r="K92">
            <v>567750.55999999866</v>
          </cell>
          <cell r="L92">
            <v>844080.51000000013</v>
          </cell>
          <cell r="M92">
            <v>819942.55</v>
          </cell>
          <cell r="N92">
            <v>24137.960000000079</v>
          </cell>
          <cell r="O92">
            <v>28470.049999998533</v>
          </cell>
        </row>
        <row r="93">
          <cell r="B93">
            <v>2430</v>
          </cell>
          <cell r="C93" t="str">
            <v>-      2430</v>
          </cell>
          <cell r="D93" t="str">
            <v>CAL, YESO Y PRODUCTOS DE YESO</v>
          </cell>
          <cell r="E93">
            <v>0</v>
          </cell>
          <cell r="F93">
            <v>0</v>
          </cell>
          <cell r="G93">
            <v>0</v>
          </cell>
          <cell r="H93">
            <v>48126.57</v>
          </cell>
          <cell r="I93">
            <v>14934.85</v>
          </cell>
          <cell r="J93">
            <v>33191.72</v>
          </cell>
          <cell r="K93">
            <v>33191.72</v>
          </cell>
          <cell r="L93">
            <v>33191.699999999997</v>
          </cell>
          <cell r="M93">
            <v>33191.699999999997</v>
          </cell>
          <cell r="N93">
            <v>0</v>
          </cell>
          <cell r="O93">
            <v>2.0000000004074536E-2</v>
          </cell>
        </row>
        <row r="94">
          <cell r="B94">
            <v>24301</v>
          </cell>
          <cell r="C94">
            <v>24301</v>
          </cell>
          <cell r="D94" t="str">
            <v>CAL, YESO Y PRODUCTOS DE YESO</v>
          </cell>
          <cell r="E94">
            <v>0</v>
          </cell>
          <cell r="F94">
            <v>0</v>
          </cell>
          <cell r="H94">
            <v>48126.57</v>
          </cell>
          <cell r="I94">
            <v>14934.85</v>
          </cell>
          <cell r="J94">
            <v>33191.72</v>
          </cell>
          <cell r="K94">
            <v>33191.72</v>
          </cell>
          <cell r="L94">
            <v>33191.699999999997</v>
          </cell>
          <cell r="M94">
            <v>33191.699999999997</v>
          </cell>
          <cell r="N94">
            <v>0</v>
          </cell>
          <cell r="O94">
            <v>2.0000000004074536E-2</v>
          </cell>
        </row>
        <row r="95">
          <cell r="B95">
            <v>2440</v>
          </cell>
          <cell r="C95" t="str">
            <v>-       2440</v>
          </cell>
          <cell r="D95" t="str">
            <v>MADERA Y PRODUCTOS DE MADERA            </v>
          </cell>
          <cell r="E95">
            <v>31916</v>
          </cell>
          <cell r="F95">
            <v>0</v>
          </cell>
          <cell r="G95">
            <v>0</v>
          </cell>
          <cell r="H95">
            <v>181281.93</v>
          </cell>
          <cell r="I95">
            <v>160762.90999999997</v>
          </cell>
          <cell r="J95">
            <v>52435.020000000019</v>
          </cell>
          <cell r="K95">
            <v>20519.020000000019</v>
          </cell>
          <cell r="L95">
            <v>33177.629999999997</v>
          </cell>
          <cell r="M95">
            <v>33177.629999999997</v>
          </cell>
          <cell r="N95">
            <v>0</v>
          </cell>
          <cell r="O95">
            <v>19257.390000000021</v>
          </cell>
        </row>
        <row r="96">
          <cell r="B96">
            <v>24401</v>
          </cell>
          <cell r="C96">
            <v>24401</v>
          </cell>
          <cell r="D96" t="str">
            <v>MADERA Y PRODUCTOS DE MADERA</v>
          </cell>
          <cell r="E96">
            <v>31916</v>
          </cell>
          <cell r="F96">
            <v>0</v>
          </cell>
          <cell r="H96">
            <v>181281.93</v>
          </cell>
          <cell r="I96">
            <v>160762.90999999997</v>
          </cell>
          <cell r="J96">
            <v>52435.020000000019</v>
          </cell>
          <cell r="K96">
            <v>20519.020000000019</v>
          </cell>
          <cell r="L96">
            <v>33177.629999999997</v>
          </cell>
          <cell r="M96">
            <v>33177.629999999997</v>
          </cell>
          <cell r="N96">
            <v>0</v>
          </cell>
          <cell r="O96">
            <v>19257.390000000021</v>
          </cell>
        </row>
        <row r="97">
          <cell r="B97">
            <v>2450</v>
          </cell>
          <cell r="C97" t="str">
            <v>-      2450</v>
          </cell>
          <cell r="D97" t="str">
            <v>VIDRIO Y PRODUCTOS DE VIDRIO</v>
          </cell>
          <cell r="E97">
            <v>6000</v>
          </cell>
          <cell r="F97">
            <v>0</v>
          </cell>
          <cell r="G97">
            <v>0</v>
          </cell>
          <cell r="H97">
            <v>33000</v>
          </cell>
          <cell r="I97">
            <v>33000</v>
          </cell>
          <cell r="J97">
            <v>6000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6000</v>
          </cell>
        </row>
        <row r="98">
          <cell r="B98">
            <v>24501</v>
          </cell>
          <cell r="C98">
            <v>24501</v>
          </cell>
          <cell r="D98" t="str">
            <v>VIDRIO Y PRODUCTOS DE VIDRIO</v>
          </cell>
          <cell r="E98">
            <v>6000</v>
          </cell>
          <cell r="F98">
            <v>0</v>
          </cell>
          <cell r="H98">
            <v>33000</v>
          </cell>
          <cell r="I98">
            <v>33000</v>
          </cell>
          <cell r="J98">
            <v>6000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6000</v>
          </cell>
        </row>
        <row r="99">
          <cell r="B99">
            <v>2460</v>
          </cell>
          <cell r="C99" t="str">
            <v>-       2460</v>
          </cell>
          <cell r="D99" t="str">
            <v>MATERIAL ELÉCTRICO Y ELECTRÓNICO        </v>
          </cell>
          <cell r="E99">
            <v>161999.96</v>
          </cell>
          <cell r="F99">
            <v>0</v>
          </cell>
          <cell r="G99">
            <v>0</v>
          </cell>
          <cell r="H99">
            <v>3809889.9399999995</v>
          </cell>
          <cell r="I99">
            <v>2045149.62</v>
          </cell>
          <cell r="J99">
            <v>1926740.2799999993</v>
          </cell>
          <cell r="K99">
            <v>1764740.3199999994</v>
          </cell>
          <cell r="L99">
            <v>1886439.5500000003</v>
          </cell>
          <cell r="M99">
            <v>1457139.57</v>
          </cell>
          <cell r="N99">
            <v>429299.98000000021</v>
          </cell>
          <cell r="O99">
            <v>40300.72999999905</v>
          </cell>
        </row>
        <row r="100">
          <cell r="B100">
            <v>24601</v>
          </cell>
          <cell r="C100">
            <v>24601</v>
          </cell>
          <cell r="D100" t="str">
            <v>MATERIAL ELECTRICO</v>
          </cell>
          <cell r="E100">
            <v>161999.96</v>
          </cell>
          <cell r="F100">
            <v>0</v>
          </cell>
          <cell r="H100">
            <v>3809889.9399999995</v>
          </cell>
          <cell r="I100">
            <v>2045149.62</v>
          </cell>
          <cell r="J100">
            <v>1926740.2799999993</v>
          </cell>
          <cell r="K100">
            <v>1764740.3199999994</v>
          </cell>
          <cell r="L100">
            <v>1886439.5500000003</v>
          </cell>
          <cell r="M100">
            <v>1457139.57</v>
          </cell>
          <cell r="N100">
            <v>429299.98000000021</v>
          </cell>
          <cell r="O100">
            <v>40300.72999999905</v>
          </cell>
        </row>
        <row r="101">
          <cell r="B101">
            <v>2470</v>
          </cell>
          <cell r="C101" t="str">
            <v>-       2470</v>
          </cell>
          <cell r="D101" t="str">
            <v>ARTÍCULOS METÁLICOS PARA LA CONSTRUCCIÓN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B102">
            <v>24701</v>
          </cell>
          <cell r="C102">
            <v>24701</v>
          </cell>
          <cell r="D102" t="str">
            <v>TECHUMBRE DE LAMINA</v>
          </cell>
          <cell r="E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B103">
            <v>2490</v>
          </cell>
          <cell r="C103" t="str">
            <v>-       2490</v>
          </cell>
          <cell r="D103" t="str">
            <v>OTROS MATERIALES Y ARTICULOS DE CONSTRUCCION Y REPARACION</v>
          </cell>
          <cell r="E103">
            <v>118163.3</v>
          </cell>
          <cell r="F103">
            <v>0</v>
          </cell>
          <cell r="G103">
            <v>0</v>
          </cell>
          <cell r="H103">
            <v>7884574.2900000019</v>
          </cell>
          <cell r="I103">
            <v>6312337.3699999992</v>
          </cell>
          <cell r="J103">
            <v>1690400.2200000025</v>
          </cell>
          <cell r="K103">
            <v>1572236.9200000027</v>
          </cell>
          <cell r="L103">
            <v>1632546.65</v>
          </cell>
          <cell r="M103">
            <v>1630414.51</v>
          </cell>
          <cell r="N103">
            <v>2132.1399999998976</v>
          </cell>
          <cell r="O103">
            <v>57853.570000002626</v>
          </cell>
        </row>
        <row r="104">
          <cell r="B104">
            <v>24902</v>
          </cell>
          <cell r="C104">
            <v>24902</v>
          </cell>
          <cell r="D104" t="str">
            <v>MATERIAL DE CONEXIÓN Y ALCANTARILLADO</v>
          </cell>
          <cell r="E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B105">
            <v>24903</v>
          </cell>
          <cell r="C105">
            <v>24903</v>
          </cell>
          <cell r="D105" t="str">
            <v>SEÑALIZACION</v>
          </cell>
          <cell r="E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24904</v>
          </cell>
          <cell r="C106">
            <v>24904</v>
          </cell>
          <cell r="D106" t="str">
            <v>MATERIALES DIVERSOS</v>
          </cell>
          <cell r="E106">
            <v>0</v>
          </cell>
          <cell r="F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B107">
            <v>24906</v>
          </cell>
          <cell r="C107">
            <v>24906</v>
          </cell>
          <cell r="D107" t="str">
            <v>OTROS MATERIALES Y ARTICULOS DE CONSTRUCCION Y REPARACION</v>
          </cell>
          <cell r="E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B108">
            <v>24907</v>
          </cell>
          <cell r="C108">
            <v>24907</v>
          </cell>
          <cell r="D108" t="str">
            <v>OTROS MATS. Y ARTS. DE CONSTUCC. Y REP.</v>
          </cell>
          <cell r="E108">
            <v>118163.3</v>
          </cell>
          <cell r="F108">
            <v>0</v>
          </cell>
          <cell r="H108">
            <v>7884574.2900000019</v>
          </cell>
          <cell r="I108">
            <v>6312337.3699999992</v>
          </cell>
          <cell r="J108">
            <v>1690400.2200000025</v>
          </cell>
          <cell r="K108">
            <v>1572236.9200000027</v>
          </cell>
          <cell r="L108">
            <v>1632546.65</v>
          </cell>
          <cell r="M108">
            <v>1630414.51</v>
          </cell>
          <cell r="N108">
            <v>2132.1399999998976</v>
          </cell>
          <cell r="O108">
            <v>57853.570000002626</v>
          </cell>
        </row>
        <row r="109">
          <cell r="B109">
            <v>2500</v>
          </cell>
          <cell r="C109" t="str">
            <v>.    2500</v>
          </cell>
          <cell r="D109" t="str">
            <v>PRODUCTOS QUIMICOS, FARMACEUTICOS Y DE LABORATORIO</v>
          </cell>
          <cell r="E109">
            <v>36102938.780000001</v>
          </cell>
          <cell r="F109">
            <v>0</v>
          </cell>
          <cell r="G109">
            <v>0</v>
          </cell>
          <cell r="H109">
            <v>220877616.42000002</v>
          </cell>
          <cell r="I109">
            <v>236607307.5</v>
          </cell>
          <cell r="J109">
            <v>20373247.700000018</v>
          </cell>
          <cell r="K109">
            <v>-15729691.079999983</v>
          </cell>
          <cell r="L109">
            <v>20247295.390000001</v>
          </cell>
          <cell r="M109">
            <v>14652651.32</v>
          </cell>
          <cell r="N109">
            <v>5594644.0700000003</v>
          </cell>
          <cell r="O109">
            <v>125952.31000002314</v>
          </cell>
        </row>
        <row r="110">
          <cell r="B110">
            <v>2520</v>
          </cell>
          <cell r="C110" t="str">
            <v>-       2520</v>
          </cell>
          <cell r="D110" t="str">
            <v>FERTILIZANTES, PESTICIDAS Y OTROS AGROQUIMICOS</v>
          </cell>
          <cell r="E110">
            <v>5500</v>
          </cell>
          <cell r="F110">
            <v>0</v>
          </cell>
          <cell r="G110">
            <v>0</v>
          </cell>
          <cell r="H110">
            <v>40927.93</v>
          </cell>
          <cell r="I110">
            <v>32500</v>
          </cell>
          <cell r="J110">
            <v>13927.93</v>
          </cell>
          <cell r="K110">
            <v>8427.93</v>
          </cell>
          <cell r="L110">
            <v>8427.93</v>
          </cell>
          <cell r="M110">
            <v>8427.93</v>
          </cell>
          <cell r="N110">
            <v>0</v>
          </cell>
          <cell r="O110">
            <v>5500</v>
          </cell>
        </row>
        <row r="111">
          <cell r="B111">
            <v>25201</v>
          </cell>
          <cell r="C111">
            <v>25201</v>
          </cell>
          <cell r="D111" t="str">
            <v>FERTILIZANTES, PESTICIDAS Y OTROS</v>
          </cell>
          <cell r="E111">
            <v>5500</v>
          </cell>
          <cell r="F111">
            <v>0</v>
          </cell>
          <cell r="H111">
            <v>40927.93</v>
          </cell>
          <cell r="I111">
            <v>32500</v>
          </cell>
          <cell r="J111">
            <v>13927.93</v>
          </cell>
          <cell r="K111">
            <v>8427.93</v>
          </cell>
          <cell r="L111">
            <v>8427.93</v>
          </cell>
          <cell r="M111">
            <v>8427.93</v>
          </cell>
          <cell r="N111">
            <v>0</v>
          </cell>
          <cell r="O111">
            <v>5500</v>
          </cell>
        </row>
        <row r="112">
          <cell r="B112">
            <v>2530</v>
          </cell>
          <cell r="C112" t="str">
            <v>-       2530</v>
          </cell>
          <cell r="D112" t="str">
            <v>MEDICINAS Y PRODUCTOS FARMACÉUTICOS     </v>
          </cell>
          <cell r="E112">
            <v>40000</v>
          </cell>
          <cell r="F112">
            <v>0</v>
          </cell>
          <cell r="G112">
            <v>0</v>
          </cell>
          <cell r="H112">
            <v>290349.5</v>
          </cell>
          <cell r="I112">
            <v>330000</v>
          </cell>
          <cell r="J112">
            <v>349.5</v>
          </cell>
          <cell r="K112">
            <v>-39650.5</v>
          </cell>
          <cell r="L112">
            <v>349.5</v>
          </cell>
          <cell r="M112">
            <v>349.5</v>
          </cell>
          <cell r="N112">
            <v>0</v>
          </cell>
          <cell r="O112">
            <v>0</v>
          </cell>
        </row>
        <row r="113">
          <cell r="B113">
            <v>25301</v>
          </cell>
          <cell r="C113">
            <v>25301</v>
          </cell>
          <cell r="D113" t="str">
            <v>MEDICAMENTOS</v>
          </cell>
          <cell r="E113">
            <v>40000</v>
          </cell>
          <cell r="F113">
            <v>0</v>
          </cell>
          <cell r="H113">
            <v>290349.5</v>
          </cell>
          <cell r="I113">
            <v>330000</v>
          </cell>
          <cell r="J113">
            <v>349.5</v>
          </cell>
          <cell r="K113">
            <v>-39650.5</v>
          </cell>
          <cell r="L113">
            <v>349.5</v>
          </cell>
          <cell r="M113">
            <v>349.5</v>
          </cell>
          <cell r="N113">
            <v>0</v>
          </cell>
          <cell r="O113">
            <v>0</v>
          </cell>
        </row>
        <row r="114">
          <cell r="B114">
            <v>2540</v>
          </cell>
          <cell r="C114" t="str">
            <v>-       2540</v>
          </cell>
          <cell r="D114" t="str">
            <v xml:space="preserve">MATERIALES, ACCESORIOS Y SUMINISTROS MÉDICOS </v>
          </cell>
          <cell r="E114">
            <v>148600</v>
          </cell>
          <cell r="F114">
            <v>0</v>
          </cell>
          <cell r="G114">
            <v>0</v>
          </cell>
          <cell r="H114">
            <v>743188.47999999998</v>
          </cell>
          <cell r="I114">
            <v>831894.96</v>
          </cell>
          <cell r="J114">
            <v>59893.520000000019</v>
          </cell>
          <cell r="K114">
            <v>-88706.479999999981</v>
          </cell>
          <cell r="L114">
            <v>16293.52</v>
          </cell>
          <cell r="M114">
            <v>16293.52</v>
          </cell>
          <cell r="N114">
            <v>0</v>
          </cell>
          <cell r="O114">
            <v>43600.000000000015</v>
          </cell>
        </row>
        <row r="115">
          <cell r="B115">
            <v>25401</v>
          </cell>
          <cell r="C115">
            <v>25401</v>
          </cell>
          <cell r="D115" t="str">
            <v>MATERIAL MEDICO</v>
          </cell>
          <cell r="E115">
            <v>148600</v>
          </cell>
          <cell r="F115">
            <v>0</v>
          </cell>
          <cell r="H115">
            <v>743188.47999999998</v>
          </cell>
          <cell r="I115">
            <v>831894.96</v>
          </cell>
          <cell r="J115">
            <v>59893.520000000019</v>
          </cell>
          <cell r="K115">
            <v>-88706.479999999981</v>
          </cell>
          <cell r="L115">
            <v>16293.52</v>
          </cell>
          <cell r="M115">
            <v>16293.52</v>
          </cell>
          <cell r="N115">
            <v>0</v>
          </cell>
          <cell r="O115">
            <v>43600.000000000015</v>
          </cell>
        </row>
        <row r="116">
          <cell r="B116">
            <v>2550</v>
          </cell>
          <cell r="C116" t="str">
            <v>-       2550</v>
          </cell>
          <cell r="D116" t="str">
            <v>MATERIALES, ACCESORIOS Y SUMINISTROS DE LABORATORIO</v>
          </cell>
          <cell r="E116">
            <v>80000</v>
          </cell>
          <cell r="F116">
            <v>0</v>
          </cell>
          <cell r="G116">
            <v>0</v>
          </cell>
          <cell r="H116">
            <v>440000</v>
          </cell>
          <cell r="I116">
            <v>520000</v>
          </cell>
          <cell r="J116">
            <v>0</v>
          </cell>
          <cell r="K116">
            <v>-80000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B117">
            <v>25501</v>
          </cell>
          <cell r="C117">
            <v>25501</v>
          </cell>
          <cell r="D117" t="str">
            <v>MATERIAL DENTAL Y DE LABORATORIO</v>
          </cell>
          <cell r="E117">
            <v>80000</v>
          </cell>
          <cell r="F117">
            <v>0</v>
          </cell>
          <cell r="H117">
            <v>440000</v>
          </cell>
          <cell r="I117">
            <v>520000</v>
          </cell>
          <cell r="J117">
            <v>0</v>
          </cell>
          <cell r="K117">
            <v>-80000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>
            <v>2560</v>
          </cell>
          <cell r="C118" t="str">
            <v>-       2560</v>
          </cell>
          <cell r="D118" t="str">
            <v>FIBRAS SINTETICAS, HULES, PLASTICOS Y DERIVADOS</v>
          </cell>
          <cell r="E118">
            <v>757000</v>
          </cell>
          <cell r="F118">
            <v>0</v>
          </cell>
          <cell r="G118">
            <v>0</v>
          </cell>
          <cell r="H118">
            <v>17729597.080000002</v>
          </cell>
          <cell r="I118">
            <v>15982606.789999999</v>
          </cell>
          <cell r="J118">
            <v>2503990.2900000028</v>
          </cell>
          <cell r="K118">
            <v>1746990.2900000028</v>
          </cell>
          <cell r="L118">
            <v>2462622.87</v>
          </cell>
          <cell r="M118">
            <v>2396447.4</v>
          </cell>
          <cell r="N118">
            <v>66175.470000000205</v>
          </cell>
          <cell r="O118">
            <v>41367.420000002719</v>
          </cell>
        </row>
        <row r="119">
          <cell r="B119">
            <v>25601</v>
          </cell>
          <cell r="C119">
            <v>25601</v>
          </cell>
          <cell r="D119" t="str">
            <v>P.MOD- FIBRAS SINTÈTICA, HULES Y DERIV</v>
          </cell>
          <cell r="E119">
            <v>0</v>
          </cell>
          <cell r="F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>
            <v>25602</v>
          </cell>
          <cell r="C120">
            <v>25602</v>
          </cell>
          <cell r="D120" t="str">
            <v xml:space="preserve">FIBRAS SINTÈTICA, HULES Y DERIVADOS </v>
          </cell>
          <cell r="E120">
            <v>757000</v>
          </cell>
          <cell r="F120">
            <v>0</v>
          </cell>
          <cell r="H120">
            <v>17729597.080000002</v>
          </cell>
          <cell r="I120">
            <v>15982606.789999999</v>
          </cell>
          <cell r="J120">
            <v>2503990.2900000028</v>
          </cell>
          <cell r="K120">
            <v>1746990.2900000028</v>
          </cell>
          <cell r="L120">
            <v>2462622.87</v>
          </cell>
          <cell r="M120">
            <v>2396447.4</v>
          </cell>
          <cell r="N120">
            <v>66175.470000000205</v>
          </cell>
          <cell r="O120">
            <v>41367.420000002719</v>
          </cell>
        </row>
        <row r="121">
          <cell r="B121">
            <v>2590</v>
          </cell>
          <cell r="C121" t="str">
            <v>-      2590</v>
          </cell>
          <cell r="D121" t="str">
            <v xml:space="preserve">OTROS PRODUCTOS QUIMICOS </v>
          </cell>
          <cell r="E121">
            <v>35071838.780000001</v>
          </cell>
          <cell r="F121">
            <v>0</v>
          </cell>
          <cell r="G121">
            <v>0</v>
          </cell>
          <cell r="H121">
            <v>201633553.43000001</v>
          </cell>
          <cell r="I121">
            <v>218910305.75</v>
          </cell>
          <cell r="J121">
            <v>17795086.460000016</v>
          </cell>
          <cell r="K121">
            <v>-17276752.319999985</v>
          </cell>
          <cell r="L121">
            <v>17759601.57</v>
          </cell>
          <cell r="M121">
            <v>12231132.970000001</v>
          </cell>
          <cell r="N121">
            <v>5528468.6000000006</v>
          </cell>
          <cell r="O121">
            <v>35484.890000020394</v>
          </cell>
        </row>
        <row r="122">
          <cell r="B122">
            <v>25901</v>
          </cell>
          <cell r="C122">
            <v>25901</v>
          </cell>
          <cell r="D122" t="str">
            <v>CLORO GAS</v>
          </cell>
          <cell r="E122">
            <v>21000000</v>
          </cell>
          <cell r="F122">
            <v>0</v>
          </cell>
          <cell r="H122">
            <v>103595662.18000001</v>
          </cell>
          <cell r="I122">
            <v>121632831.41999999</v>
          </cell>
          <cell r="J122">
            <v>2962830.7600000203</v>
          </cell>
          <cell r="K122">
            <v>-18037169.23999998</v>
          </cell>
          <cell r="L122">
            <v>2962830.76</v>
          </cell>
          <cell r="M122">
            <v>2404753.66</v>
          </cell>
          <cell r="N122">
            <v>558077.09999999963</v>
          </cell>
          <cell r="O122">
            <v>2.0489096641540527E-8</v>
          </cell>
        </row>
        <row r="123">
          <cell r="B123">
            <v>25902</v>
          </cell>
          <cell r="C123">
            <v>25902</v>
          </cell>
          <cell r="D123" t="str">
            <v>HIPOCLORITO DE SODIO</v>
          </cell>
          <cell r="E123">
            <v>7782242.0599999996</v>
          </cell>
          <cell r="F123">
            <v>0</v>
          </cell>
          <cell r="H123">
            <v>39271979.259999998</v>
          </cell>
          <cell r="I123">
            <v>41976165.520000003</v>
          </cell>
          <cell r="J123">
            <v>5078055.799999997</v>
          </cell>
          <cell r="K123">
            <v>-2704186.2600000054</v>
          </cell>
          <cell r="L123">
            <v>5078055.8000000007</v>
          </cell>
          <cell r="M123">
            <v>4360766.3</v>
          </cell>
          <cell r="N123">
            <v>717289.50000000093</v>
          </cell>
          <cell r="O123">
            <v>0</v>
          </cell>
        </row>
        <row r="124">
          <cell r="B124">
            <v>25903</v>
          </cell>
          <cell r="C124">
            <v>25903</v>
          </cell>
          <cell r="D124" t="str">
            <v>SULFATO DE ALUMINIO</v>
          </cell>
          <cell r="E124">
            <v>2736582.46</v>
          </cell>
          <cell r="F124">
            <v>0</v>
          </cell>
          <cell r="H124">
            <v>31170364.5</v>
          </cell>
          <cell r="I124">
            <v>27125746.960000001</v>
          </cell>
          <cell r="J124">
            <v>6781200</v>
          </cell>
          <cell r="K124">
            <v>4044617.5399999991</v>
          </cell>
          <cell r="L124">
            <v>6781200</v>
          </cell>
          <cell r="M124">
            <v>3130650</v>
          </cell>
          <cell r="N124">
            <v>3650550</v>
          </cell>
          <cell r="O124">
            <v>0</v>
          </cell>
        </row>
        <row r="125">
          <cell r="B125">
            <v>25904</v>
          </cell>
          <cell r="C125">
            <v>25904</v>
          </cell>
          <cell r="D125" t="str">
            <v>COVEFLOCK POLIMERO P/AGUA</v>
          </cell>
          <cell r="E125">
            <v>0</v>
          </cell>
          <cell r="F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25905</v>
          </cell>
          <cell r="C126">
            <v>25905</v>
          </cell>
          <cell r="D126" t="str">
            <v>DIVERSOS MATERIALES QUIMICOS</v>
          </cell>
          <cell r="E126">
            <v>285414.26</v>
          </cell>
          <cell r="F126">
            <v>0</v>
          </cell>
          <cell r="H126">
            <v>631515.96000000008</v>
          </cell>
          <cell r="I126">
            <v>774404.37</v>
          </cell>
          <cell r="J126">
            <v>142525.85000000009</v>
          </cell>
          <cell r="K126">
            <v>-142888.40999999992</v>
          </cell>
          <cell r="L126">
            <v>139621.1</v>
          </cell>
          <cell r="M126">
            <v>139621.1</v>
          </cell>
          <cell r="N126">
            <v>0</v>
          </cell>
          <cell r="O126">
            <v>2904.7500000000873</v>
          </cell>
        </row>
        <row r="127">
          <cell r="B127">
            <v>25906</v>
          </cell>
          <cell r="C127">
            <v>25906</v>
          </cell>
          <cell r="D127" t="str">
            <v>COVEFLOCK POLIMERO P/LODO</v>
          </cell>
          <cell r="E127">
            <v>0</v>
          </cell>
          <cell r="F127">
            <v>0</v>
          </cell>
          <cell r="H127">
            <v>15557939.029999999</v>
          </cell>
          <cell r="I127">
            <v>15557939.029999999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B128">
            <v>25907</v>
          </cell>
          <cell r="C128">
            <v>25907</v>
          </cell>
          <cell r="D128" t="str">
            <v>COVEFLOCK POLIMERO P/POLVO</v>
          </cell>
          <cell r="E128">
            <v>0</v>
          </cell>
          <cell r="F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B129">
            <v>25908</v>
          </cell>
          <cell r="C129">
            <v>25908</v>
          </cell>
          <cell r="D129" t="str">
            <v>OXIGENO INDUSTRIAL Y ACETILENO</v>
          </cell>
          <cell r="E129">
            <v>267600</v>
          </cell>
          <cell r="F129">
            <v>0</v>
          </cell>
          <cell r="H129">
            <v>1242056.5</v>
          </cell>
          <cell r="I129">
            <v>1438828.4500000002</v>
          </cell>
          <cell r="J129">
            <v>70828.049999999814</v>
          </cell>
          <cell r="K129">
            <v>-196771.95000000019</v>
          </cell>
          <cell r="L129">
            <v>38247.909999999996</v>
          </cell>
          <cell r="M129">
            <v>38247.910000000003</v>
          </cell>
          <cell r="N129">
            <v>0</v>
          </cell>
          <cell r="O129">
            <v>32580.139999999818</v>
          </cell>
        </row>
        <row r="130">
          <cell r="B130">
            <v>25909</v>
          </cell>
          <cell r="C130">
            <v>25909</v>
          </cell>
          <cell r="D130" t="str">
            <v>COVEFLOCK POLIMERO P/AGUA</v>
          </cell>
          <cell r="E130">
            <v>3000000</v>
          </cell>
          <cell r="F130">
            <v>0</v>
          </cell>
          <cell r="H130">
            <v>10164036</v>
          </cell>
          <cell r="I130">
            <v>10404390</v>
          </cell>
          <cell r="J130">
            <v>2759646</v>
          </cell>
          <cell r="K130">
            <v>-240354</v>
          </cell>
          <cell r="L130">
            <v>2759646</v>
          </cell>
          <cell r="M130">
            <v>2157094</v>
          </cell>
          <cell r="N130">
            <v>602552</v>
          </cell>
          <cell r="O130">
            <v>0</v>
          </cell>
        </row>
        <row r="131">
          <cell r="B131">
            <v>2600</v>
          </cell>
          <cell r="C131" t="str">
            <v>.    2600</v>
          </cell>
          <cell r="D131" t="str">
            <v>COMBUSTIBLES, LUBRICANTES Y ADITIVOS</v>
          </cell>
          <cell r="E131">
            <v>14609102.1</v>
          </cell>
          <cell r="F131">
            <v>0</v>
          </cell>
          <cell r="G131">
            <v>0</v>
          </cell>
          <cell r="H131">
            <v>56151913.700000003</v>
          </cell>
          <cell r="I131">
            <v>59548139.539999992</v>
          </cell>
          <cell r="J131">
            <v>11212876.260000013</v>
          </cell>
          <cell r="K131">
            <v>-3396225.8399999887</v>
          </cell>
          <cell r="L131">
            <v>11145659.649999997</v>
          </cell>
          <cell r="M131">
            <v>10709402.220000001</v>
          </cell>
          <cell r="N131">
            <v>436257.42999999586</v>
          </cell>
          <cell r="O131">
            <v>67216.610000016401</v>
          </cell>
        </row>
        <row r="132">
          <cell r="B132">
            <v>2610</v>
          </cell>
          <cell r="C132" t="str">
            <v>-       2610</v>
          </cell>
          <cell r="D132" t="str">
            <v>COMBUSTIBLES, LUBRICANTES Y ADITIVOS    </v>
          </cell>
          <cell r="E132">
            <v>14609102.1</v>
          </cell>
          <cell r="F132">
            <v>0</v>
          </cell>
          <cell r="G132">
            <v>0</v>
          </cell>
          <cell r="H132">
            <v>56151913.700000003</v>
          </cell>
          <cell r="I132">
            <v>59548139.539999992</v>
          </cell>
          <cell r="J132">
            <v>11212876.260000013</v>
          </cell>
          <cell r="K132">
            <v>-3396225.8399999887</v>
          </cell>
          <cell r="L132">
            <v>11145659.649999997</v>
          </cell>
          <cell r="M132">
            <v>10709402.220000001</v>
          </cell>
          <cell r="N132">
            <v>436257.42999999586</v>
          </cell>
          <cell r="O132">
            <v>67216.610000016401</v>
          </cell>
        </row>
        <row r="133">
          <cell r="B133">
            <v>26101</v>
          </cell>
          <cell r="C133">
            <v>26101</v>
          </cell>
          <cell r="D133" t="str">
            <v>COMBUSTIBLES</v>
          </cell>
          <cell r="E133">
            <v>14349102.1</v>
          </cell>
          <cell r="F133">
            <v>0</v>
          </cell>
          <cell r="H133">
            <v>51188890.640000001</v>
          </cell>
          <cell r="I133">
            <v>55222716.159999989</v>
          </cell>
          <cell r="J133">
            <v>10315276.580000013</v>
          </cell>
          <cell r="K133">
            <v>-4033825.5199999884</v>
          </cell>
          <cell r="L133">
            <v>10251104.579999996</v>
          </cell>
          <cell r="M133">
            <v>9942360.0600000005</v>
          </cell>
          <cell r="N133">
            <v>308744.51999999583</v>
          </cell>
          <cell r="O133">
            <v>64172.000000016764</v>
          </cell>
        </row>
        <row r="134">
          <cell r="B134">
            <v>26102</v>
          </cell>
          <cell r="C134">
            <v>26102</v>
          </cell>
          <cell r="D134" t="str">
            <v>LUBRICANTES</v>
          </cell>
          <cell r="E134">
            <v>260000</v>
          </cell>
          <cell r="F134">
            <v>0</v>
          </cell>
          <cell r="H134">
            <v>4963023.0599999996</v>
          </cell>
          <cell r="I134">
            <v>4325423.38</v>
          </cell>
          <cell r="J134">
            <v>897599.6799999997</v>
          </cell>
          <cell r="K134">
            <v>637599.6799999997</v>
          </cell>
          <cell r="L134">
            <v>894555.07000000007</v>
          </cell>
          <cell r="M134">
            <v>767042.16</v>
          </cell>
          <cell r="N134">
            <v>127512.91000000003</v>
          </cell>
          <cell r="O134">
            <v>3044.6099999996368</v>
          </cell>
        </row>
        <row r="135">
          <cell r="B135">
            <v>26103</v>
          </cell>
          <cell r="C135">
            <v>26103</v>
          </cell>
          <cell r="D135" t="str">
            <v>COMBUSTIBLES, LUBRICANTES Y ADITIVOS</v>
          </cell>
          <cell r="E135">
            <v>0</v>
          </cell>
          <cell r="F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B136">
            <v>2700</v>
          </cell>
          <cell r="C136" t="str">
            <v>.    2700</v>
          </cell>
          <cell r="D136" t="str">
            <v>VESTUARIO, BLANCOS, PRENDAS DE PROTECCION Y ARTICULOS DEPORTIVOS</v>
          </cell>
          <cell r="E136">
            <v>290330.55</v>
          </cell>
          <cell r="F136">
            <v>0</v>
          </cell>
          <cell r="G136">
            <v>0</v>
          </cell>
          <cell r="H136">
            <v>2276059.8800000004</v>
          </cell>
          <cell r="I136">
            <v>1578588.69</v>
          </cell>
          <cell r="J136">
            <v>987801.74</v>
          </cell>
          <cell r="K136">
            <v>697471.19</v>
          </cell>
          <cell r="L136">
            <v>936452.16999999993</v>
          </cell>
          <cell r="M136">
            <v>923208.91</v>
          </cell>
          <cell r="N136">
            <v>13243.259999999906</v>
          </cell>
          <cell r="O136">
            <v>51349.570000000094</v>
          </cell>
        </row>
        <row r="137">
          <cell r="B137">
            <v>2710</v>
          </cell>
          <cell r="C137" t="str">
            <v>-       2710</v>
          </cell>
          <cell r="D137" t="str">
            <v>VESTUARIO Y UNIFORMES                   </v>
          </cell>
          <cell r="E137">
            <v>102173.38</v>
          </cell>
          <cell r="F137">
            <v>0</v>
          </cell>
          <cell r="G137">
            <v>0</v>
          </cell>
          <cell r="H137">
            <v>723450.41999999993</v>
          </cell>
          <cell r="I137">
            <v>412395.16000000003</v>
          </cell>
          <cell r="J137">
            <v>413228.6399999999</v>
          </cell>
          <cell r="K137">
            <v>311055.25999999989</v>
          </cell>
          <cell r="L137">
            <v>404699.31</v>
          </cell>
          <cell r="M137">
            <v>404699.31</v>
          </cell>
          <cell r="N137">
            <v>0</v>
          </cell>
          <cell r="O137">
            <v>8529.3299999998999</v>
          </cell>
        </row>
        <row r="138">
          <cell r="B138">
            <v>27101</v>
          </cell>
          <cell r="C138">
            <v>27101</v>
          </cell>
          <cell r="D138" t="str">
            <v>UNIFORMES</v>
          </cell>
          <cell r="E138">
            <v>102173.38</v>
          </cell>
          <cell r="F138">
            <v>0</v>
          </cell>
          <cell r="H138">
            <v>723450.41999999993</v>
          </cell>
          <cell r="I138">
            <v>412395.16000000003</v>
          </cell>
          <cell r="J138">
            <v>413228.6399999999</v>
          </cell>
          <cell r="K138">
            <v>311055.25999999989</v>
          </cell>
          <cell r="L138">
            <v>404699.31</v>
          </cell>
          <cell r="M138">
            <v>404699.31</v>
          </cell>
          <cell r="N138">
            <v>0</v>
          </cell>
          <cell r="O138">
            <v>8529.3299999998999</v>
          </cell>
        </row>
        <row r="139">
          <cell r="B139">
            <v>2720</v>
          </cell>
          <cell r="C139" t="str">
            <v>-       2720</v>
          </cell>
          <cell r="D139" t="str">
            <v>PRENDAS DE SEGURIDAD Y PROTECCION PERSONAL</v>
          </cell>
          <cell r="E139">
            <v>148351.03</v>
          </cell>
          <cell r="F139">
            <v>0</v>
          </cell>
          <cell r="G139">
            <v>0</v>
          </cell>
          <cell r="H139">
            <v>1407100.86</v>
          </cell>
          <cell r="I139">
            <v>1010743.37</v>
          </cell>
          <cell r="J139">
            <v>544708.52000000014</v>
          </cell>
          <cell r="K139">
            <v>396357.49000000011</v>
          </cell>
          <cell r="L139">
            <v>518825.48999999993</v>
          </cell>
          <cell r="M139">
            <v>509328.34</v>
          </cell>
          <cell r="N139">
            <v>9497.1499999999069</v>
          </cell>
          <cell r="O139">
            <v>25883.030000000203</v>
          </cell>
        </row>
        <row r="140">
          <cell r="B140">
            <v>27201</v>
          </cell>
          <cell r="C140">
            <v>27201</v>
          </cell>
          <cell r="D140" t="str">
            <v>PRENDAS DE SEGURIDAD</v>
          </cell>
          <cell r="E140">
            <v>148351.03</v>
          </cell>
          <cell r="F140">
            <v>0</v>
          </cell>
          <cell r="H140">
            <v>1407100.86</v>
          </cell>
          <cell r="I140">
            <v>1010743.37</v>
          </cell>
          <cell r="J140">
            <v>544708.52000000014</v>
          </cell>
          <cell r="K140">
            <v>396357.49000000011</v>
          </cell>
          <cell r="L140">
            <v>518825.48999999993</v>
          </cell>
          <cell r="M140">
            <v>509328.34</v>
          </cell>
          <cell r="N140">
            <v>9497.1499999999069</v>
          </cell>
          <cell r="O140">
            <v>25883.030000000203</v>
          </cell>
        </row>
        <row r="141">
          <cell r="B141">
            <v>2740</v>
          </cell>
          <cell r="C141" t="str">
            <v>-       2740</v>
          </cell>
          <cell r="D141" t="str">
            <v>PRODUCTOS TEXTILES                      </v>
          </cell>
          <cell r="E141">
            <v>39806.14</v>
          </cell>
          <cell r="F141">
            <v>0</v>
          </cell>
          <cell r="G141">
            <v>0</v>
          </cell>
          <cell r="H141">
            <v>145508.6</v>
          </cell>
          <cell r="I141">
            <v>155450.16</v>
          </cell>
          <cell r="J141">
            <v>29864.579999999987</v>
          </cell>
          <cell r="K141">
            <v>-9941.5599999999977</v>
          </cell>
          <cell r="L141">
            <v>12927.369999999999</v>
          </cell>
          <cell r="M141">
            <v>9181.26</v>
          </cell>
          <cell r="N141">
            <v>3746.1099999999988</v>
          </cell>
          <cell r="O141">
            <v>16937.209999999988</v>
          </cell>
        </row>
        <row r="142">
          <cell r="B142">
            <v>27401</v>
          </cell>
          <cell r="C142">
            <v>27401</v>
          </cell>
          <cell r="D142" t="str">
            <v>PRODUCTOS TEXTILES</v>
          </cell>
          <cell r="E142">
            <v>39806.14</v>
          </cell>
          <cell r="F142">
            <v>0</v>
          </cell>
          <cell r="H142">
            <v>145508.6</v>
          </cell>
          <cell r="I142">
            <v>155450.16</v>
          </cell>
          <cell r="J142">
            <v>29864.579999999987</v>
          </cell>
          <cell r="K142">
            <v>-9941.5599999999977</v>
          </cell>
          <cell r="L142">
            <v>12927.369999999999</v>
          </cell>
          <cell r="M142">
            <v>9181.26</v>
          </cell>
          <cell r="N142">
            <v>3746.1099999999988</v>
          </cell>
          <cell r="O142">
            <v>16937.209999999988</v>
          </cell>
        </row>
        <row r="143">
          <cell r="B143">
            <v>2900</v>
          </cell>
          <cell r="C143" t="str">
            <v>.    2900</v>
          </cell>
          <cell r="D143" t="str">
            <v>HERRAMIENTAS, REFACCIONES Y ACCESORIOS MENORES</v>
          </cell>
          <cell r="E143">
            <v>8352021.3499999996</v>
          </cell>
          <cell r="F143">
            <v>2641650.77</v>
          </cell>
          <cell r="G143">
            <v>0</v>
          </cell>
          <cell r="H143">
            <v>59479140.289999999</v>
          </cell>
          <cell r="I143">
            <v>56311573.749999993</v>
          </cell>
          <cell r="J143">
            <v>14161238.660000002</v>
          </cell>
          <cell r="K143">
            <v>5809217.3100000015</v>
          </cell>
          <cell r="L143">
            <v>13387272.950000003</v>
          </cell>
          <cell r="M143">
            <v>12902052.060000001</v>
          </cell>
          <cell r="N143">
            <v>485220.89000000234</v>
          </cell>
          <cell r="O143">
            <v>773965.71000000031</v>
          </cell>
        </row>
        <row r="144">
          <cell r="B144">
            <v>2910</v>
          </cell>
          <cell r="C144" t="str">
            <v>-       2910</v>
          </cell>
          <cell r="D144" t="str">
            <v>HERRAMIENTAS MENORES                    </v>
          </cell>
          <cell r="E144">
            <v>214291.28</v>
          </cell>
          <cell r="F144">
            <v>0</v>
          </cell>
          <cell r="G144">
            <v>0</v>
          </cell>
          <cell r="H144">
            <v>3970235.73</v>
          </cell>
          <cell r="I144">
            <v>3377480.0600000005</v>
          </cell>
          <cell r="J144">
            <v>807046.94999999925</v>
          </cell>
          <cell r="K144">
            <v>592755.66999999946</v>
          </cell>
          <cell r="L144">
            <v>725354.65999999992</v>
          </cell>
          <cell r="M144">
            <v>713245.86</v>
          </cell>
          <cell r="N144">
            <v>12108.79999999993</v>
          </cell>
          <cell r="O144">
            <v>81692.289999999339</v>
          </cell>
        </row>
        <row r="145">
          <cell r="B145">
            <v>29101</v>
          </cell>
          <cell r="C145">
            <v>29101</v>
          </cell>
          <cell r="D145" t="str">
            <v>HERRAMIENTAS MENORES</v>
          </cell>
          <cell r="E145">
            <v>214291.28</v>
          </cell>
          <cell r="F145">
            <v>0</v>
          </cell>
          <cell r="H145">
            <v>3970235.73</v>
          </cell>
          <cell r="I145">
            <v>3377480.0600000005</v>
          </cell>
          <cell r="J145">
            <v>807046.94999999925</v>
          </cell>
          <cell r="K145">
            <v>592755.66999999946</v>
          </cell>
          <cell r="L145">
            <v>725354.65999999992</v>
          </cell>
          <cell r="M145">
            <v>713245.86</v>
          </cell>
          <cell r="N145">
            <v>12108.79999999993</v>
          </cell>
          <cell r="O145">
            <v>81692.289999999339</v>
          </cell>
        </row>
        <row r="146">
          <cell r="B146">
            <v>2920</v>
          </cell>
          <cell r="C146" t="str">
            <v>-       2920</v>
          </cell>
          <cell r="D146" t="str">
            <v>REFACCIONES Y ACCESORIOS MENORES DE EDIFICIOS</v>
          </cell>
          <cell r="E146">
            <v>120000</v>
          </cell>
          <cell r="F146">
            <v>0</v>
          </cell>
          <cell r="G146">
            <v>0</v>
          </cell>
          <cell r="H146">
            <v>261019.64</v>
          </cell>
          <cell r="I146">
            <v>287890.63</v>
          </cell>
          <cell r="J146">
            <v>93129.010000000009</v>
          </cell>
          <cell r="K146">
            <v>-26870.989999999991</v>
          </cell>
          <cell r="L146">
            <v>88553.010000000009</v>
          </cell>
          <cell r="M146">
            <v>88553.01</v>
          </cell>
          <cell r="N146">
            <v>0</v>
          </cell>
          <cell r="O146">
            <v>4576</v>
          </cell>
        </row>
        <row r="147">
          <cell r="B147">
            <v>29201</v>
          </cell>
          <cell r="C147">
            <v>29201</v>
          </cell>
          <cell r="D147" t="str">
            <v>REFACC Y ACCESORIOS DE EDIFICIOS</v>
          </cell>
          <cell r="E147">
            <v>120000</v>
          </cell>
          <cell r="F147">
            <v>0</v>
          </cell>
          <cell r="H147">
            <v>261019.64</v>
          </cell>
          <cell r="I147">
            <v>287890.63</v>
          </cell>
          <cell r="J147">
            <v>93129.010000000009</v>
          </cell>
          <cell r="K147">
            <v>-26870.989999999991</v>
          </cell>
          <cell r="L147">
            <v>88553.010000000009</v>
          </cell>
          <cell r="M147">
            <v>88553.01</v>
          </cell>
          <cell r="N147">
            <v>0</v>
          </cell>
          <cell r="O147">
            <v>4576</v>
          </cell>
        </row>
        <row r="148">
          <cell r="B148">
            <v>2930</v>
          </cell>
          <cell r="C148" t="str">
            <v>-       2930</v>
          </cell>
          <cell r="D148" t="str">
            <v>REFACCIONES Y ACCESORIOS MENORES DE MOBILIARIO Y EQUIPO DE ADMINISTRACION, EDUCACIONAL Y RECREATIVO</v>
          </cell>
          <cell r="E148">
            <v>7000</v>
          </cell>
          <cell r="F148">
            <v>0</v>
          </cell>
          <cell r="G148">
            <v>0</v>
          </cell>
          <cell r="H148">
            <v>42000</v>
          </cell>
          <cell r="I148">
            <v>42000</v>
          </cell>
          <cell r="J148">
            <v>7000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7000</v>
          </cell>
        </row>
        <row r="149">
          <cell r="B149">
            <v>29301</v>
          </cell>
          <cell r="C149">
            <v>29301</v>
          </cell>
          <cell r="D149" t="str">
            <v>REFACCIONES Y ACCESORIOS MENORES DE MOBILIARIO Y EQUIPO DE ADMINISTRACION</v>
          </cell>
          <cell r="E149">
            <v>7000</v>
          </cell>
          <cell r="F149">
            <v>0</v>
          </cell>
          <cell r="H149">
            <v>42000</v>
          </cell>
          <cell r="I149">
            <v>42000</v>
          </cell>
          <cell r="J149">
            <v>7000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7000</v>
          </cell>
        </row>
        <row r="150">
          <cell r="B150">
            <v>2940</v>
          </cell>
          <cell r="C150" t="str">
            <v>-       2940</v>
          </cell>
          <cell r="D150" t="str">
            <v>REFACCIONES Y ACCESORIOS MENORES DE EQUIPO DE CÓMPUTO Y TECNOLOGIAS DE LA INFORMACION</v>
          </cell>
          <cell r="E150">
            <v>797220</v>
          </cell>
          <cell r="F150">
            <v>0</v>
          </cell>
          <cell r="G150">
            <v>0</v>
          </cell>
          <cell r="H150">
            <v>3876961.47</v>
          </cell>
          <cell r="I150">
            <v>3935954.83</v>
          </cell>
          <cell r="J150">
            <v>738226.6400000006</v>
          </cell>
          <cell r="K150">
            <v>-58993.35999999987</v>
          </cell>
          <cell r="L150">
            <v>175050.44</v>
          </cell>
          <cell r="M150">
            <v>175050.44</v>
          </cell>
          <cell r="N150">
            <v>0</v>
          </cell>
          <cell r="O150">
            <v>563176.20000000065</v>
          </cell>
        </row>
        <row r="151">
          <cell r="B151">
            <v>29401</v>
          </cell>
          <cell r="C151">
            <v>29401</v>
          </cell>
          <cell r="D151" t="str">
            <v>REFACCIONES Y ACCESORIOS PARA EQUIPO DE COMPUTO</v>
          </cell>
          <cell r="E151">
            <v>797220</v>
          </cell>
          <cell r="F151">
            <v>0</v>
          </cell>
          <cell r="H151">
            <v>3876961.47</v>
          </cell>
          <cell r="I151">
            <v>3935954.83</v>
          </cell>
          <cell r="J151">
            <v>738226.6400000006</v>
          </cell>
          <cell r="K151">
            <v>-58993.35999999987</v>
          </cell>
          <cell r="L151">
            <v>175050.44</v>
          </cell>
          <cell r="M151">
            <v>175050.44</v>
          </cell>
          <cell r="N151">
            <v>0</v>
          </cell>
          <cell r="O151">
            <v>563176.20000000065</v>
          </cell>
        </row>
        <row r="152">
          <cell r="B152">
            <v>2950</v>
          </cell>
          <cell r="C152" t="str">
            <v>-      2950</v>
          </cell>
          <cell r="D152" t="str">
            <v>REFACCIONES Y ACCESORIOS MENORES DE EQUIPO E INSTRUMENTAL MÉDICO Y DE LABORATORIO</v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>
            <v>29501</v>
          </cell>
          <cell r="C153">
            <v>29501</v>
          </cell>
          <cell r="D153" t="str">
            <v>REFACCIONES Y ACCESORIOS MENORES DE EQUIPO E INSTRUMENTAL MÉDICO Y DE LABORATORIO</v>
          </cell>
          <cell r="E153">
            <v>0</v>
          </cell>
          <cell r="F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B154">
            <v>2960</v>
          </cell>
          <cell r="C154" t="str">
            <v>-       2960</v>
          </cell>
          <cell r="D154" t="str">
            <v>REFACCIONES Y ACCESORIOS MENORES DE EQUIPO DE TRANSPORTE</v>
          </cell>
          <cell r="E154">
            <v>3333000</v>
          </cell>
          <cell r="F154">
            <v>0</v>
          </cell>
          <cell r="G154">
            <v>0</v>
          </cell>
          <cell r="H154">
            <v>18938424.07</v>
          </cell>
          <cell r="I154">
            <v>20465435.669999998</v>
          </cell>
          <cell r="J154">
            <v>1805988.4000000022</v>
          </cell>
          <cell r="K154">
            <v>-1527011.5999999978</v>
          </cell>
          <cell r="L154">
            <v>1713731.46</v>
          </cell>
          <cell r="M154">
            <v>1579411.2599999998</v>
          </cell>
          <cell r="N154">
            <v>134320.19999999995</v>
          </cell>
          <cell r="O154">
            <v>92256.940000002389</v>
          </cell>
        </row>
        <row r="155">
          <cell r="B155">
            <v>29601</v>
          </cell>
          <cell r="C155">
            <v>29601</v>
          </cell>
          <cell r="D155" t="str">
            <v>NEUMATICOS</v>
          </cell>
          <cell r="E155">
            <v>40000</v>
          </cell>
          <cell r="F155">
            <v>0</v>
          </cell>
          <cell r="H155">
            <v>7736262.4299999988</v>
          </cell>
          <cell r="I155">
            <v>7329196.8600000003</v>
          </cell>
          <cell r="J155">
            <v>447065.56999999844</v>
          </cell>
          <cell r="K155">
            <v>407065.56999999844</v>
          </cell>
          <cell r="L155">
            <v>420146.54999999993</v>
          </cell>
          <cell r="M155">
            <v>402991.38</v>
          </cell>
          <cell r="N155">
            <v>17155.169999999925</v>
          </cell>
          <cell r="O155">
            <v>26919.019999998505</v>
          </cell>
        </row>
        <row r="156">
          <cell r="B156">
            <v>29602</v>
          </cell>
          <cell r="C156">
            <v>29602</v>
          </cell>
          <cell r="D156" t="str">
            <v>REFACC Y ACCESORIOS DE EQPO DE TRANSPORTE</v>
          </cell>
          <cell r="E156">
            <v>3293000</v>
          </cell>
          <cell r="F156">
            <v>0</v>
          </cell>
          <cell r="H156">
            <v>11202161.640000002</v>
          </cell>
          <cell r="I156">
            <v>13136238.809999999</v>
          </cell>
          <cell r="J156">
            <v>1358922.8300000038</v>
          </cell>
          <cell r="K156">
            <v>-1934077.1699999962</v>
          </cell>
          <cell r="L156">
            <v>1293584.9099999999</v>
          </cell>
          <cell r="M156">
            <v>1176419.8799999999</v>
          </cell>
          <cell r="N156">
            <v>117165.03000000003</v>
          </cell>
          <cell r="O156">
            <v>65337.920000003884</v>
          </cell>
        </row>
        <row r="157">
          <cell r="B157">
            <v>2980</v>
          </cell>
          <cell r="C157" t="str">
            <v>-       2980</v>
          </cell>
          <cell r="D157" t="str">
            <v>REFACCIONES Y ACCESORIOS MENORES PARA MAQUINARIA</v>
          </cell>
          <cell r="E157">
            <v>3880510.07</v>
          </cell>
          <cell r="F157">
            <v>2641650.77</v>
          </cell>
          <cell r="G157">
            <v>0</v>
          </cell>
          <cell r="H157">
            <v>32319016.379999999</v>
          </cell>
          <cell r="I157">
            <v>28173812.379999999</v>
          </cell>
          <cell r="J157">
            <v>10667364.84</v>
          </cell>
          <cell r="K157">
            <v>6786854.7699999996</v>
          </cell>
          <cell r="L157">
            <v>10642100.580000002</v>
          </cell>
          <cell r="M157">
            <v>10303308.689999999</v>
          </cell>
          <cell r="N157">
            <v>338791.89000000246</v>
          </cell>
          <cell r="O157">
            <v>25264.259999997914</v>
          </cell>
        </row>
        <row r="158">
          <cell r="B158">
            <v>29801</v>
          </cell>
          <cell r="C158">
            <v>29801</v>
          </cell>
          <cell r="D158" t="str">
            <v>REFACC Y ACCESORIOS MENORES PARA MAQUINARIA</v>
          </cell>
          <cell r="E158">
            <v>3880510.07</v>
          </cell>
          <cell r="F158">
            <v>2641650.77</v>
          </cell>
          <cell r="H158">
            <v>32319016.379999999</v>
          </cell>
          <cell r="I158">
            <v>28173812.379999999</v>
          </cell>
          <cell r="J158">
            <v>10667364.84</v>
          </cell>
          <cell r="K158">
            <v>6786854.7699999996</v>
          </cell>
          <cell r="L158">
            <v>10642100.580000002</v>
          </cell>
          <cell r="M158">
            <v>10303308.689999999</v>
          </cell>
          <cell r="N158">
            <v>338791.89000000246</v>
          </cell>
          <cell r="O158">
            <v>25264.259999997914</v>
          </cell>
        </row>
        <row r="159">
          <cell r="B159">
            <v>2990</v>
          </cell>
          <cell r="C159" t="str">
            <v>-       2990</v>
          </cell>
          <cell r="D159" t="str">
            <v>REFACCIONES Y ACCESORIOS MENORES OTROS BIENES MUEBLES</v>
          </cell>
          <cell r="E159">
            <v>0</v>
          </cell>
          <cell r="F159">
            <v>0</v>
          </cell>
          <cell r="G159">
            <v>0</v>
          </cell>
          <cell r="H159">
            <v>71483</v>
          </cell>
          <cell r="I159">
            <v>29000.18</v>
          </cell>
          <cell r="J159">
            <v>42482.82</v>
          </cell>
          <cell r="K159">
            <v>42482.82</v>
          </cell>
          <cell r="L159">
            <v>42482.8</v>
          </cell>
          <cell r="M159">
            <v>42482.8</v>
          </cell>
          <cell r="N159">
            <v>0</v>
          </cell>
          <cell r="O159">
            <v>1.9999999996798579E-2</v>
          </cell>
        </row>
        <row r="160">
          <cell r="B160">
            <v>29901</v>
          </cell>
          <cell r="C160">
            <v>29901</v>
          </cell>
          <cell r="D160" t="str">
            <v>REFACCIONES Y ACCESORIOS MENORES OTROS BIENES MUEBLES</v>
          </cell>
          <cell r="E160">
            <v>0</v>
          </cell>
          <cell r="F160">
            <v>0</v>
          </cell>
          <cell r="H160">
            <v>71483</v>
          </cell>
          <cell r="I160">
            <v>29000.18</v>
          </cell>
          <cell r="J160">
            <v>42482.82</v>
          </cell>
          <cell r="K160">
            <v>42482.82</v>
          </cell>
          <cell r="L160">
            <v>42482.8</v>
          </cell>
          <cell r="M160">
            <v>42482.8</v>
          </cell>
          <cell r="N160">
            <v>0</v>
          </cell>
          <cell r="O160">
            <v>1.9999999996798579E-2</v>
          </cell>
        </row>
        <row r="161">
          <cell r="B161">
            <v>3000</v>
          </cell>
          <cell r="C161">
            <v>3000</v>
          </cell>
          <cell r="D161" t="str">
            <v>SERVICIOS GENERALES</v>
          </cell>
          <cell r="E161">
            <v>255815130.85000002</v>
          </cell>
          <cell r="F161">
            <v>-21035157.349999998</v>
          </cell>
          <cell r="G161">
            <v>0</v>
          </cell>
          <cell r="H161">
            <v>491857955.97999996</v>
          </cell>
          <cell r="I161">
            <v>540409407.30999994</v>
          </cell>
          <cell r="J161">
            <v>186228522.16999999</v>
          </cell>
          <cell r="K161">
            <v>-69586608.680000067</v>
          </cell>
          <cell r="L161">
            <v>177889957.49000001</v>
          </cell>
          <cell r="M161">
            <v>109878253.60000001</v>
          </cell>
          <cell r="N161">
            <v>68011703.890000015</v>
          </cell>
          <cell r="O161">
            <v>8338564.6799999755</v>
          </cell>
        </row>
        <row r="162">
          <cell r="B162">
            <v>3100</v>
          </cell>
          <cell r="C162" t="str">
            <v>.    3100</v>
          </cell>
          <cell r="D162" t="str">
            <v>SERVICIOS BÁSICOS</v>
          </cell>
          <cell r="E162">
            <v>143782441.31</v>
          </cell>
          <cell r="F162">
            <v>-27076797.629999999</v>
          </cell>
          <cell r="G162">
            <v>0</v>
          </cell>
          <cell r="H162">
            <v>188473033.85999995</v>
          </cell>
          <cell r="I162">
            <v>197845606.50000003</v>
          </cell>
          <cell r="J162">
            <v>107333071.03999998</v>
          </cell>
          <cell r="K162">
            <v>-36449370.270000078</v>
          </cell>
          <cell r="L162">
            <v>99726884.650000006</v>
          </cell>
          <cell r="M162">
            <v>58243664.240000002</v>
          </cell>
          <cell r="N162">
            <v>41483220.410000004</v>
          </cell>
          <cell r="O162">
            <v>7606186.3899999633</v>
          </cell>
        </row>
        <row r="163">
          <cell r="B163">
            <v>3110</v>
          </cell>
          <cell r="C163" t="str">
            <v>-       3110</v>
          </cell>
          <cell r="D163" t="str">
            <v>ENERGÍA ELÉCTRICA                       </v>
          </cell>
          <cell r="E163">
            <v>142160763.89000002</v>
          </cell>
          <cell r="F163">
            <v>-27076797.629999999</v>
          </cell>
          <cell r="G163">
            <v>0</v>
          </cell>
          <cell r="H163">
            <v>184884600.49999994</v>
          </cell>
          <cell r="I163">
            <v>194255458.94000003</v>
          </cell>
          <cell r="J163">
            <v>105713107.81999996</v>
          </cell>
          <cell r="K163">
            <v>-36447656.070000082</v>
          </cell>
          <cell r="L163">
            <v>98149296.609999999</v>
          </cell>
          <cell r="M163">
            <v>56700116.189999998</v>
          </cell>
          <cell r="N163">
            <v>41449180.420000002</v>
          </cell>
          <cell r="O163">
            <v>7563811.2099999636</v>
          </cell>
        </row>
        <row r="164">
          <cell r="B164">
            <v>31101</v>
          </cell>
          <cell r="C164">
            <v>31101</v>
          </cell>
          <cell r="D164" t="str">
            <v>ENERGIA ELECTRICA</v>
          </cell>
          <cell r="E164">
            <v>142160763.89000002</v>
          </cell>
          <cell r="F164">
            <v>-27076797.629999999</v>
          </cell>
          <cell r="H164">
            <v>184884600.49999994</v>
          </cell>
          <cell r="I164">
            <v>194255458.94000003</v>
          </cell>
          <cell r="J164">
            <v>105713107.81999996</v>
          </cell>
          <cell r="K164">
            <v>-36447656.070000082</v>
          </cell>
          <cell r="L164">
            <v>98149296.609999999</v>
          </cell>
          <cell r="M164">
            <v>56700116.189999998</v>
          </cell>
          <cell r="N164">
            <v>41449180.420000002</v>
          </cell>
          <cell r="O164">
            <v>7563811.2099999636</v>
          </cell>
        </row>
        <row r="165">
          <cell r="B165">
            <v>3130</v>
          </cell>
          <cell r="C165" t="str">
            <v>-       3130</v>
          </cell>
          <cell r="D165" t="str">
            <v>AGUA                                    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B166">
            <v>31301</v>
          </cell>
          <cell r="C166">
            <v>31301</v>
          </cell>
          <cell r="D166" t="str">
            <v>AGUA PURIFICADA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B167">
            <v>31302</v>
          </cell>
          <cell r="C167">
            <v>31302</v>
          </cell>
          <cell r="D167" t="str">
            <v>AGUA POTABLE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B168">
            <v>3140</v>
          </cell>
          <cell r="C168" t="str">
            <v>-       3140</v>
          </cell>
          <cell r="D168" t="str">
            <v>TELEFONÍA TRADICIONAL                   </v>
          </cell>
          <cell r="E168">
            <v>345820.32</v>
          </cell>
          <cell r="F168">
            <v>0</v>
          </cell>
          <cell r="G168">
            <v>0</v>
          </cell>
          <cell r="H168">
            <v>589434.02</v>
          </cell>
          <cell r="I168">
            <v>489811.56</v>
          </cell>
          <cell r="J168">
            <v>445442.78000000009</v>
          </cell>
          <cell r="K168">
            <v>99622.460000000021</v>
          </cell>
          <cell r="L168">
            <v>423043.18</v>
          </cell>
          <cell r="M168">
            <v>423043.18</v>
          </cell>
          <cell r="N168">
            <v>0</v>
          </cell>
          <cell r="O168">
            <v>22399.600000000093</v>
          </cell>
        </row>
        <row r="169">
          <cell r="B169">
            <v>31401</v>
          </cell>
          <cell r="C169">
            <v>31401</v>
          </cell>
          <cell r="D169" t="str">
            <v>TELEFONOS</v>
          </cell>
          <cell r="E169">
            <v>345820.32</v>
          </cell>
          <cell r="F169">
            <v>0</v>
          </cell>
          <cell r="H169">
            <v>589434.02</v>
          </cell>
          <cell r="I169">
            <v>489811.56</v>
          </cell>
          <cell r="J169">
            <v>445442.78000000009</v>
          </cell>
          <cell r="K169">
            <v>99622.460000000021</v>
          </cell>
          <cell r="L169">
            <v>423043.18</v>
          </cell>
          <cell r="M169">
            <v>423043.18</v>
          </cell>
          <cell r="N169">
            <v>0</v>
          </cell>
          <cell r="O169">
            <v>22399.600000000093</v>
          </cell>
        </row>
        <row r="170">
          <cell r="B170">
            <v>3150</v>
          </cell>
          <cell r="C170" t="str">
            <v>-       3150</v>
          </cell>
          <cell r="D170" t="str">
            <v>TELEFONÍA CELULAR                       </v>
          </cell>
          <cell r="E170">
            <v>535000.01</v>
          </cell>
          <cell r="F170">
            <v>0</v>
          </cell>
          <cell r="G170">
            <v>0</v>
          </cell>
          <cell r="H170">
            <v>1246604.56</v>
          </cell>
          <cell r="I170">
            <v>1373107.45</v>
          </cell>
          <cell r="J170">
            <v>408497.12000000011</v>
          </cell>
          <cell r="K170">
            <v>-126502.8899999999</v>
          </cell>
          <cell r="L170">
            <v>408497.12</v>
          </cell>
          <cell r="M170">
            <v>374457.13</v>
          </cell>
          <cell r="N170">
            <v>34039.989999999991</v>
          </cell>
          <cell r="O170">
            <v>0</v>
          </cell>
        </row>
        <row r="171">
          <cell r="B171">
            <v>31501</v>
          </cell>
          <cell r="C171">
            <v>31501</v>
          </cell>
          <cell r="D171" t="str">
            <v>TELEFONIA CELULAR</v>
          </cell>
          <cell r="E171">
            <v>535000.01</v>
          </cell>
          <cell r="F171">
            <v>0</v>
          </cell>
          <cell r="H171">
            <v>1246604.56</v>
          </cell>
          <cell r="I171">
            <v>1373107.45</v>
          </cell>
          <cell r="J171">
            <v>408497.12000000011</v>
          </cell>
          <cell r="K171">
            <v>-126502.8899999999</v>
          </cell>
          <cell r="L171">
            <v>408497.12</v>
          </cell>
          <cell r="M171">
            <v>374457.13</v>
          </cell>
          <cell r="N171">
            <v>34039.989999999991</v>
          </cell>
          <cell r="O171">
            <v>0</v>
          </cell>
        </row>
        <row r="172">
          <cell r="B172">
            <v>3170</v>
          </cell>
          <cell r="C172" t="str">
            <v>-       3170</v>
          </cell>
          <cell r="D172" t="str">
            <v>SERVICIOS DE ACCESO DE INTERNET, REDES Y PROCESAMIENTO DE INFORMACIÓN</v>
          </cell>
          <cell r="E172">
            <v>737742.24000000011</v>
          </cell>
          <cell r="F172">
            <v>0</v>
          </cell>
          <cell r="G172">
            <v>0</v>
          </cell>
          <cell r="H172">
            <v>1656848.01</v>
          </cell>
          <cell r="I172">
            <v>1635691.02</v>
          </cell>
          <cell r="J172">
            <v>758899.23</v>
          </cell>
          <cell r="K172">
            <v>21156.989999999991</v>
          </cell>
          <cell r="L172">
            <v>741435.6</v>
          </cell>
          <cell r="M172">
            <v>741435.6</v>
          </cell>
          <cell r="N172">
            <v>0</v>
          </cell>
          <cell r="O172">
            <v>17463.630000000005</v>
          </cell>
        </row>
        <row r="173">
          <cell r="B173">
            <v>31701</v>
          </cell>
          <cell r="C173">
            <v>31701</v>
          </cell>
          <cell r="D173" t="str">
            <v>INTERNET</v>
          </cell>
          <cell r="E173">
            <v>737742.24000000011</v>
          </cell>
          <cell r="F173">
            <v>0</v>
          </cell>
          <cell r="H173">
            <v>1656848.01</v>
          </cell>
          <cell r="I173">
            <v>1635691.02</v>
          </cell>
          <cell r="J173">
            <v>758899.23</v>
          </cell>
          <cell r="K173">
            <v>21156.989999999991</v>
          </cell>
          <cell r="L173">
            <v>741435.6</v>
          </cell>
          <cell r="M173">
            <v>741435.6</v>
          </cell>
          <cell r="N173">
            <v>0</v>
          </cell>
          <cell r="O173">
            <v>17463.630000000005</v>
          </cell>
        </row>
        <row r="174">
          <cell r="B174">
            <v>3180</v>
          </cell>
          <cell r="C174" t="str">
            <v>-       3180</v>
          </cell>
          <cell r="D174" t="str">
            <v>SERVICIOS POSTALES Y TELEGRÁFICOS       </v>
          </cell>
          <cell r="E174">
            <v>3114.85</v>
          </cell>
          <cell r="F174">
            <v>0</v>
          </cell>
          <cell r="G174">
            <v>0</v>
          </cell>
          <cell r="H174">
            <v>21646.770000000004</v>
          </cell>
          <cell r="I174">
            <v>17637.53</v>
          </cell>
          <cell r="J174">
            <v>7124.0900000000038</v>
          </cell>
          <cell r="K174">
            <v>4009.2400000000052</v>
          </cell>
          <cell r="L174">
            <v>4612.1400000000003</v>
          </cell>
          <cell r="M174">
            <v>4612.1400000000003</v>
          </cell>
          <cell r="N174">
            <v>0</v>
          </cell>
          <cell r="O174">
            <v>2511.9500000000035</v>
          </cell>
        </row>
        <row r="175">
          <cell r="B175">
            <v>31801</v>
          </cell>
          <cell r="C175">
            <v>31801</v>
          </cell>
          <cell r="D175" t="str">
            <v>CORREOS</v>
          </cell>
          <cell r="E175">
            <v>3114.85</v>
          </cell>
          <cell r="F175">
            <v>0</v>
          </cell>
          <cell r="H175">
            <v>21646.770000000004</v>
          </cell>
          <cell r="I175">
            <v>17637.53</v>
          </cell>
          <cell r="J175">
            <v>7124.0900000000038</v>
          </cell>
          <cell r="K175">
            <v>4009.2400000000052</v>
          </cell>
          <cell r="L175">
            <v>4612.1400000000003</v>
          </cell>
          <cell r="M175">
            <v>4612.1400000000003</v>
          </cell>
          <cell r="N175">
            <v>0</v>
          </cell>
          <cell r="O175">
            <v>2511.9500000000035</v>
          </cell>
        </row>
        <row r="176">
          <cell r="B176">
            <v>3190</v>
          </cell>
          <cell r="C176">
            <v>-3190</v>
          </cell>
          <cell r="D176" t="str">
            <v>PERMISOS Y LICENCIAS ANUALES</v>
          </cell>
          <cell r="E176">
            <v>0</v>
          </cell>
          <cell r="F176">
            <v>0</v>
          </cell>
          <cell r="G176">
            <v>0</v>
          </cell>
          <cell r="H176">
            <v>73900</v>
          </cell>
          <cell r="I176">
            <v>73900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B177">
            <v>31901</v>
          </cell>
          <cell r="C177">
            <v>31901</v>
          </cell>
          <cell r="D177" t="str">
            <v>PERMISOS Y LICENCIAS ANUALES</v>
          </cell>
          <cell r="E177">
            <v>0</v>
          </cell>
          <cell r="F177">
            <v>0</v>
          </cell>
          <cell r="H177">
            <v>73900</v>
          </cell>
          <cell r="I177">
            <v>73900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>
            <v>3200</v>
          </cell>
          <cell r="C178" t="str">
            <v>.    3200</v>
          </cell>
          <cell r="D178" t="str">
            <v>SERVICIOS DE ARRENDAMIENTO</v>
          </cell>
          <cell r="E178">
            <v>2743537.99</v>
          </cell>
          <cell r="F178">
            <v>0</v>
          </cell>
          <cell r="G178">
            <v>0</v>
          </cell>
          <cell r="H178">
            <v>9718631.6400000006</v>
          </cell>
          <cell r="I178">
            <v>7957890.0199999996</v>
          </cell>
          <cell r="J178">
            <v>4504279.6100000003</v>
          </cell>
          <cell r="K178">
            <v>1760741.62</v>
          </cell>
          <cell r="L178">
            <v>4474596.05</v>
          </cell>
          <cell r="M178">
            <v>4073596.13</v>
          </cell>
          <cell r="N178">
            <v>400999.91999999993</v>
          </cell>
          <cell r="O178">
            <v>29683.560000000638</v>
          </cell>
        </row>
        <row r="179">
          <cell r="B179">
            <v>3220</v>
          </cell>
          <cell r="C179" t="str">
            <v>-       3220</v>
          </cell>
          <cell r="D179" t="str">
            <v>ARRENDAMIENTO DE EDIFICIOS              </v>
          </cell>
          <cell r="E179">
            <v>336000</v>
          </cell>
          <cell r="F179">
            <v>0</v>
          </cell>
          <cell r="G179">
            <v>0</v>
          </cell>
          <cell r="H179">
            <v>2206702.2000000002</v>
          </cell>
          <cell r="I179">
            <v>2291496.69</v>
          </cell>
          <cell r="J179">
            <v>251205.51000000024</v>
          </cell>
          <cell r="K179">
            <v>-84794.489999999758</v>
          </cell>
          <cell r="L179">
            <v>251205.51</v>
          </cell>
          <cell r="M179">
            <v>251205.51</v>
          </cell>
          <cell r="N179">
            <v>0</v>
          </cell>
          <cell r="O179">
            <v>2.3283064365386963E-10</v>
          </cell>
        </row>
        <row r="180">
          <cell r="B180">
            <v>32201</v>
          </cell>
          <cell r="C180">
            <v>32201</v>
          </cell>
          <cell r="D180" t="str">
            <v>ARRENDAMIENTO DE INMUEBLES</v>
          </cell>
          <cell r="E180">
            <v>336000</v>
          </cell>
          <cell r="F180">
            <v>0</v>
          </cell>
          <cell r="H180">
            <v>2206702.2000000002</v>
          </cell>
          <cell r="I180">
            <v>2291496.69</v>
          </cell>
          <cell r="J180">
            <v>251205.51000000024</v>
          </cell>
          <cell r="K180">
            <v>-84794.489999999758</v>
          </cell>
          <cell r="L180">
            <v>251205.51</v>
          </cell>
          <cell r="M180">
            <v>251205.51</v>
          </cell>
          <cell r="N180">
            <v>0</v>
          </cell>
          <cell r="O180">
            <v>2.3283064365386963E-10</v>
          </cell>
        </row>
        <row r="181">
          <cell r="B181">
            <v>3230</v>
          </cell>
          <cell r="C181" t="str">
            <v>-      3230</v>
          </cell>
          <cell r="D181" t="str">
            <v xml:space="preserve">ARRENDAMIENTO DE MOBILIARIO Y EQUIPO DE ADMINISTRACION, EDUCACIONAL Y RECREATIVO </v>
          </cell>
          <cell r="E181">
            <v>192166.66999999998</v>
          </cell>
          <cell r="F181">
            <v>0</v>
          </cell>
          <cell r="G181">
            <v>0</v>
          </cell>
          <cell r="H181">
            <v>562457.54</v>
          </cell>
          <cell r="I181">
            <v>744308.65</v>
          </cell>
          <cell r="J181">
            <v>10315.559999999939</v>
          </cell>
          <cell r="K181">
            <v>-181851.11</v>
          </cell>
          <cell r="L181">
            <v>0</v>
          </cell>
          <cell r="M181">
            <v>0</v>
          </cell>
          <cell r="N181">
            <v>0</v>
          </cell>
          <cell r="O181">
            <v>10315.559999999939</v>
          </cell>
        </row>
        <row r="182">
          <cell r="B182">
            <v>32301</v>
          </cell>
          <cell r="C182">
            <v>32301</v>
          </cell>
          <cell r="D182" t="str">
            <v>ARRENDAMIENTO DE FOTOCOPIADORA</v>
          </cell>
          <cell r="E182">
            <v>192166.66999999998</v>
          </cell>
          <cell r="F182">
            <v>0</v>
          </cell>
          <cell r="H182">
            <v>562457.54</v>
          </cell>
          <cell r="I182">
            <v>744308.65</v>
          </cell>
          <cell r="J182">
            <v>10315.559999999939</v>
          </cell>
          <cell r="K182">
            <v>-181851.11</v>
          </cell>
          <cell r="L182">
            <v>0</v>
          </cell>
          <cell r="M182">
            <v>0</v>
          </cell>
          <cell r="N182">
            <v>0</v>
          </cell>
          <cell r="O182">
            <v>10315.559999999939</v>
          </cell>
        </row>
        <row r="183">
          <cell r="B183">
            <v>32302</v>
          </cell>
          <cell r="C183">
            <v>32302</v>
          </cell>
          <cell r="D183" t="str">
            <v>RENTA DE EQUIPO DE SONIDO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>
            <v>3250</v>
          </cell>
          <cell r="C184" t="str">
            <v>-       3250</v>
          </cell>
          <cell r="D184" t="str">
            <v>ARRENDAMIENTO DE EQUIPO DE TRANSPORTE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B185">
            <v>32501</v>
          </cell>
          <cell r="C185">
            <v>32501</v>
          </cell>
          <cell r="D185" t="str">
            <v>ARRENDAMIENTO DE EQUIPO DE TRANSPORTE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>
            <v>3260</v>
          </cell>
          <cell r="C186" t="str">
            <v>-       3260</v>
          </cell>
          <cell r="D186" t="str">
            <v>ARRENDAMIENTO DE MAQUINARIA, OTROS EQUIPOS Y HERRAMIENTAS</v>
          </cell>
          <cell r="E186">
            <v>2165831.3200000003</v>
          </cell>
          <cell r="F186">
            <v>0</v>
          </cell>
          <cell r="G186">
            <v>0</v>
          </cell>
          <cell r="H186">
            <v>5589103.9000000004</v>
          </cell>
          <cell r="I186">
            <v>3641440.68</v>
          </cell>
          <cell r="J186">
            <v>4113494.5400000005</v>
          </cell>
          <cell r="K186">
            <v>1947663.22</v>
          </cell>
          <cell r="L186">
            <v>4104494.54</v>
          </cell>
          <cell r="M186">
            <v>3703494.62</v>
          </cell>
          <cell r="N186">
            <v>400999.91999999993</v>
          </cell>
          <cell r="O186">
            <v>9000.0000000004657</v>
          </cell>
        </row>
        <row r="187">
          <cell r="B187">
            <v>32601</v>
          </cell>
          <cell r="C187">
            <v>32601</v>
          </cell>
          <cell r="D187" t="str">
            <v>RENTA DE MAQUINARIA</v>
          </cell>
          <cell r="E187">
            <v>1365831.32</v>
          </cell>
          <cell r="F187">
            <v>0</v>
          </cell>
          <cell r="H187">
            <v>4112462.16</v>
          </cell>
          <cell r="I187">
            <v>2293493.6</v>
          </cell>
          <cell r="J187">
            <v>3184799.8800000004</v>
          </cell>
          <cell r="K187">
            <v>1818968.56</v>
          </cell>
          <cell r="L187">
            <v>3175799.88</v>
          </cell>
          <cell r="M187">
            <v>2774799.96</v>
          </cell>
          <cell r="N187">
            <v>400999.91999999993</v>
          </cell>
          <cell r="O187">
            <v>9000.0000000004657</v>
          </cell>
        </row>
        <row r="188">
          <cell r="B188">
            <v>32602</v>
          </cell>
          <cell r="C188">
            <v>32602</v>
          </cell>
          <cell r="D188" t="str">
            <v>RENTA DE PIPAS</v>
          </cell>
          <cell r="E188">
            <v>0</v>
          </cell>
          <cell r="F188">
            <v>0</v>
          </cell>
          <cell r="H188">
            <v>52500</v>
          </cell>
          <cell r="I188">
            <v>0</v>
          </cell>
          <cell r="J188">
            <v>52500</v>
          </cell>
          <cell r="K188">
            <v>52500</v>
          </cell>
          <cell r="L188">
            <v>52500</v>
          </cell>
          <cell r="M188">
            <v>52500</v>
          </cell>
          <cell r="N188">
            <v>0</v>
          </cell>
          <cell r="O188">
            <v>0</v>
          </cell>
        </row>
        <row r="189">
          <cell r="B189">
            <v>32604</v>
          </cell>
          <cell r="C189">
            <v>32604</v>
          </cell>
          <cell r="D189" t="str">
            <v>ARRENDAMIENTO DE CAJEROS AUTOMATICOS</v>
          </cell>
          <cell r="E189">
            <v>800000</v>
          </cell>
          <cell r="F189">
            <v>0</v>
          </cell>
          <cell r="H189">
            <v>1424141.74</v>
          </cell>
          <cell r="I189">
            <v>1347947.08</v>
          </cell>
          <cell r="J189">
            <v>876194.66000000015</v>
          </cell>
          <cell r="K189">
            <v>76194.659999999916</v>
          </cell>
          <cell r="L189">
            <v>876194.66</v>
          </cell>
          <cell r="M189">
            <v>876194.66</v>
          </cell>
          <cell r="N189">
            <v>0</v>
          </cell>
          <cell r="O189">
            <v>0</v>
          </cell>
        </row>
        <row r="190">
          <cell r="B190">
            <v>32606</v>
          </cell>
          <cell r="C190">
            <v>32606</v>
          </cell>
          <cell r="D190" t="str">
            <v>ALQUILER DE VALLAS MOV. PUBLICITARIAS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B191">
            <v>3270</v>
          </cell>
          <cell r="C191" t="str">
            <v>-       3270</v>
          </cell>
          <cell r="D191" t="str">
            <v>ARRENDAMIENTO DE ACTIVOS INTANGIBLES</v>
          </cell>
          <cell r="E191">
            <v>49540</v>
          </cell>
          <cell r="F191">
            <v>0</v>
          </cell>
          <cell r="G191">
            <v>0</v>
          </cell>
          <cell r="H191">
            <v>1360368</v>
          </cell>
          <cell r="I191">
            <v>1280644</v>
          </cell>
          <cell r="J191">
            <v>129264</v>
          </cell>
          <cell r="K191">
            <v>79724</v>
          </cell>
          <cell r="L191">
            <v>118896</v>
          </cell>
          <cell r="M191">
            <v>118896</v>
          </cell>
          <cell r="N191">
            <v>0</v>
          </cell>
          <cell r="O191">
            <v>10368</v>
          </cell>
        </row>
        <row r="192">
          <cell r="B192">
            <v>32701</v>
          </cell>
          <cell r="C192">
            <v>32701</v>
          </cell>
          <cell r="D192" t="str">
            <v>LICENCIA DE SISTEMA BIOMETRICO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B193">
            <v>32702</v>
          </cell>
          <cell r="C193">
            <v>32702</v>
          </cell>
          <cell r="D193" t="str">
            <v>SERVIDOR VIRTUAL</v>
          </cell>
          <cell r="E193">
            <v>49540</v>
          </cell>
          <cell r="F193">
            <v>0</v>
          </cell>
          <cell r="H193">
            <v>1360368</v>
          </cell>
          <cell r="I193">
            <v>1280644</v>
          </cell>
          <cell r="J193">
            <v>129264</v>
          </cell>
          <cell r="K193">
            <v>79724</v>
          </cell>
          <cell r="L193">
            <v>118896</v>
          </cell>
          <cell r="M193">
            <v>118896</v>
          </cell>
          <cell r="N193">
            <v>0</v>
          </cell>
          <cell r="O193">
            <v>10368</v>
          </cell>
        </row>
        <row r="194">
          <cell r="B194">
            <v>3290</v>
          </cell>
          <cell r="C194" t="str">
            <v>-      3290</v>
          </cell>
          <cell r="D194" t="str">
            <v>OTROS ARRENDAMIENTOS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B195">
            <v>32901</v>
          </cell>
          <cell r="C195">
            <v>32901</v>
          </cell>
          <cell r="D195" t="str">
            <v>OTROS ARRENDAMIENTOS</v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B196">
            <v>3300</v>
          </cell>
          <cell r="C196" t="str">
            <v>.    3300</v>
          </cell>
          <cell r="D196" t="str">
            <v>SERVICIOS PROFESIONALES, CIENTIFICOS, TECNICOS Y OTROS SERVICIOS</v>
          </cell>
          <cell r="E196">
            <v>689417.24</v>
          </cell>
          <cell r="F196">
            <v>0</v>
          </cell>
          <cell r="G196">
            <v>0</v>
          </cell>
          <cell r="H196">
            <v>3887881.7899999996</v>
          </cell>
          <cell r="I196">
            <v>3527065.4899999998</v>
          </cell>
          <cell r="J196">
            <v>1050233.54</v>
          </cell>
          <cell r="K196">
            <v>360816.30000000005</v>
          </cell>
          <cell r="L196">
            <v>803895.01</v>
          </cell>
          <cell r="M196">
            <v>501552.21</v>
          </cell>
          <cell r="N196">
            <v>302342.8</v>
          </cell>
          <cell r="O196">
            <v>246338.52999999997</v>
          </cell>
        </row>
        <row r="197">
          <cell r="B197">
            <v>3310</v>
          </cell>
          <cell r="C197" t="str">
            <v>-       3310</v>
          </cell>
          <cell r="D197" t="str">
            <v>SERVICIOS LEGALES, DE CONTABILIDAD, AUDITORIA Y RELACIONADOS</v>
          </cell>
          <cell r="E197">
            <v>45517.24</v>
          </cell>
          <cell r="F197">
            <v>0</v>
          </cell>
          <cell r="G197">
            <v>0</v>
          </cell>
          <cell r="H197">
            <v>428771.63</v>
          </cell>
          <cell r="I197">
            <v>364137.92</v>
          </cell>
          <cell r="J197">
            <v>110150.95000000001</v>
          </cell>
          <cell r="K197">
            <v>64633.710000000021</v>
          </cell>
          <cell r="L197">
            <v>110150.95</v>
          </cell>
          <cell r="M197">
            <v>104150.95</v>
          </cell>
          <cell r="N197">
            <v>6000</v>
          </cell>
          <cell r="O197">
            <v>0</v>
          </cell>
        </row>
        <row r="198">
          <cell r="B198">
            <v>33101</v>
          </cell>
          <cell r="C198">
            <v>33101</v>
          </cell>
          <cell r="D198" t="str">
            <v>GASTOS POR JUICIOS LEGALES</v>
          </cell>
          <cell r="E198">
            <v>0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B199">
            <v>33102</v>
          </cell>
          <cell r="C199">
            <v>33102</v>
          </cell>
          <cell r="D199" t="str">
            <v>JUICIOS MERCANTILES</v>
          </cell>
          <cell r="E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>
            <v>33103</v>
          </cell>
          <cell r="C200">
            <v>33103</v>
          </cell>
          <cell r="D200" t="str">
            <v>SERVS. LEGALES, DE CONTABILIDAD,AUDITORI</v>
          </cell>
          <cell r="E200">
            <v>45517.24</v>
          </cell>
          <cell r="F200">
            <v>0</v>
          </cell>
          <cell r="H200">
            <v>428771.63</v>
          </cell>
          <cell r="I200">
            <v>364137.92</v>
          </cell>
          <cell r="J200">
            <v>110150.95000000001</v>
          </cell>
          <cell r="K200">
            <v>64633.710000000021</v>
          </cell>
          <cell r="L200">
            <v>110150.95</v>
          </cell>
          <cell r="M200">
            <v>104150.95</v>
          </cell>
          <cell r="N200">
            <v>6000</v>
          </cell>
          <cell r="O200">
            <v>0</v>
          </cell>
        </row>
        <row r="201">
          <cell r="B201">
            <v>3320</v>
          </cell>
          <cell r="C201" t="str">
            <v>-       3320</v>
          </cell>
          <cell r="D201" t="str">
            <v>SERVICIOS DE DISEÑO, ARQUITECTURA, INGENIERIA Y ACTIVIDADES RELACIONADAS</v>
          </cell>
          <cell r="E201">
            <v>475000</v>
          </cell>
          <cell r="F201">
            <v>0</v>
          </cell>
          <cell r="G201">
            <v>0</v>
          </cell>
          <cell r="H201">
            <v>2775754.05</v>
          </cell>
          <cell r="I201">
            <v>2846250.05</v>
          </cell>
          <cell r="J201">
            <v>404504</v>
          </cell>
          <cell r="K201">
            <v>-70496</v>
          </cell>
          <cell r="L201">
            <v>202252</v>
          </cell>
          <cell r="M201">
            <v>0</v>
          </cell>
          <cell r="N201">
            <v>202252</v>
          </cell>
          <cell r="O201">
            <v>202252</v>
          </cell>
        </row>
        <row r="202">
          <cell r="B202">
            <v>33201</v>
          </cell>
          <cell r="C202">
            <v>33201</v>
          </cell>
          <cell r="D202" t="str">
            <v>ESTUDIOS Y PROYECTOS PARA OBRA</v>
          </cell>
          <cell r="E202">
            <v>0</v>
          </cell>
          <cell r="F202">
            <v>0</v>
          </cell>
          <cell r="H202">
            <v>202252</v>
          </cell>
          <cell r="I202">
            <v>0</v>
          </cell>
          <cell r="J202">
            <v>202252</v>
          </cell>
          <cell r="K202">
            <v>202252</v>
          </cell>
          <cell r="L202">
            <v>0</v>
          </cell>
          <cell r="M202">
            <v>-202252</v>
          </cell>
          <cell r="N202">
            <v>202252</v>
          </cell>
          <cell r="O202">
            <v>202252</v>
          </cell>
        </row>
        <row r="203">
          <cell r="B203">
            <v>33202</v>
          </cell>
          <cell r="C203">
            <v>33202</v>
          </cell>
          <cell r="D203" t="str">
            <v xml:space="preserve">ESTUDIOS Y PROYECTOS PARA AGUAS RESIDUALES </v>
          </cell>
          <cell r="E203">
            <v>475000</v>
          </cell>
          <cell r="F203">
            <v>0</v>
          </cell>
          <cell r="H203">
            <v>2371250.0499999998</v>
          </cell>
          <cell r="I203">
            <v>2846250.05</v>
          </cell>
          <cell r="J203">
            <v>0</v>
          </cell>
          <cell r="K203">
            <v>-475000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B204">
            <v>33203</v>
          </cell>
          <cell r="C204">
            <v>33203</v>
          </cell>
          <cell r="D204" t="str">
            <v>SERVICIOS DE ARQUITECTURA E INGENIERIA</v>
          </cell>
          <cell r="E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B205">
            <v>33204</v>
          </cell>
          <cell r="C205">
            <v>33204</v>
          </cell>
          <cell r="D205" t="str">
            <v>SERVICIOS DE ARQUITECTURA E INGENIERIA</v>
          </cell>
          <cell r="E205">
            <v>0</v>
          </cell>
          <cell r="F205">
            <v>0</v>
          </cell>
          <cell r="H205">
            <v>202252</v>
          </cell>
          <cell r="I205">
            <v>0</v>
          </cell>
          <cell r="J205">
            <v>202252</v>
          </cell>
          <cell r="K205">
            <v>202252</v>
          </cell>
          <cell r="L205">
            <v>202252</v>
          </cell>
          <cell r="M205">
            <v>202252</v>
          </cell>
          <cell r="N205">
            <v>0</v>
          </cell>
          <cell r="O205">
            <v>0</v>
          </cell>
        </row>
        <row r="206">
          <cell r="B206">
            <v>3330</v>
          </cell>
          <cell r="C206" t="str">
            <v>-       3330</v>
          </cell>
          <cell r="D206" t="str">
            <v>SERVICIOS DE CONSULTORÍA ADMINISTRATIVA, PROCESOS, TECNICA Y EN TECNOLOGÍAS DE LA INFORMACIÓN</v>
          </cell>
          <cell r="E206">
            <v>120000</v>
          </cell>
          <cell r="F206">
            <v>0</v>
          </cell>
          <cell r="G206">
            <v>0</v>
          </cell>
          <cell r="H206">
            <v>276140.40000000002</v>
          </cell>
          <cell r="I206">
            <v>66123.600000000006</v>
          </cell>
          <cell r="J206">
            <v>330016.80000000005</v>
          </cell>
          <cell r="K206">
            <v>210016.80000000002</v>
          </cell>
          <cell r="L206">
            <v>330016.8</v>
          </cell>
          <cell r="M206">
            <v>238764</v>
          </cell>
          <cell r="N206">
            <v>91252.799999999988</v>
          </cell>
          <cell r="O206">
            <v>0</v>
          </cell>
        </row>
        <row r="207">
          <cell r="B207">
            <v>33301</v>
          </cell>
          <cell r="C207">
            <v>33301</v>
          </cell>
          <cell r="D207" t="str">
            <v>SERVICIO DE CONSULTORIA</v>
          </cell>
          <cell r="E207">
            <v>120000</v>
          </cell>
          <cell r="F207">
            <v>0</v>
          </cell>
          <cell r="H207">
            <v>276140.40000000002</v>
          </cell>
          <cell r="I207">
            <v>66123.600000000006</v>
          </cell>
          <cell r="J207">
            <v>330016.80000000005</v>
          </cell>
          <cell r="K207">
            <v>210016.80000000002</v>
          </cell>
          <cell r="L207">
            <v>330016.8</v>
          </cell>
          <cell r="M207">
            <v>238764</v>
          </cell>
          <cell r="N207">
            <v>91252.799999999988</v>
          </cell>
          <cell r="O207">
            <v>0</v>
          </cell>
        </row>
        <row r="208">
          <cell r="B208">
            <v>3340</v>
          </cell>
          <cell r="C208" t="str">
            <v>-       3340</v>
          </cell>
          <cell r="D208" t="str">
            <v>SERVICIOS DE CAPACITACIÓN               </v>
          </cell>
          <cell r="E208">
            <v>0</v>
          </cell>
          <cell r="F208">
            <v>0</v>
          </cell>
          <cell r="G208">
            <v>0</v>
          </cell>
          <cell r="H208">
            <v>37233.300000000003</v>
          </cell>
          <cell r="I208">
            <v>0</v>
          </cell>
          <cell r="J208">
            <v>37233.300000000003</v>
          </cell>
          <cell r="K208">
            <v>37233.300000000003</v>
          </cell>
          <cell r="L208">
            <v>37233.300000000003</v>
          </cell>
          <cell r="M208">
            <v>37233.300000000003</v>
          </cell>
          <cell r="N208">
            <v>0</v>
          </cell>
          <cell r="O208">
            <v>0</v>
          </cell>
        </row>
        <row r="209">
          <cell r="B209">
            <v>33401</v>
          </cell>
          <cell r="C209">
            <v>33401</v>
          </cell>
          <cell r="D209" t="str">
            <v>CAPACITACION A SERVIDORES PUBLICOS</v>
          </cell>
          <cell r="E209">
            <v>0</v>
          </cell>
          <cell r="F209">
            <v>0</v>
          </cell>
          <cell r="H209">
            <v>37233.300000000003</v>
          </cell>
          <cell r="I209">
            <v>0</v>
          </cell>
          <cell r="J209">
            <v>37233.300000000003</v>
          </cell>
          <cell r="K209">
            <v>37233.300000000003</v>
          </cell>
          <cell r="L209">
            <v>37233.300000000003</v>
          </cell>
          <cell r="M209">
            <v>37233.300000000003</v>
          </cell>
          <cell r="N209">
            <v>0</v>
          </cell>
          <cell r="O209">
            <v>0</v>
          </cell>
        </row>
        <row r="210">
          <cell r="B210">
            <v>3360</v>
          </cell>
          <cell r="C210" t="str">
            <v>-       3360</v>
          </cell>
          <cell r="D210" t="str">
            <v>SERVICIOS DE APOYO ADMINISTRATIVO, TRADUCCION, FOTOCOPIADO E IMPRESIÓN</v>
          </cell>
          <cell r="E210">
            <v>46900</v>
          </cell>
          <cell r="F210">
            <v>0</v>
          </cell>
          <cell r="G210">
            <v>0</v>
          </cell>
          <cell r="H210">
            <v>348091.51999999996</v>
          </cell>
          <cell r="I210">
            <v>236553.91999999998</v>
          </cell>
          <cell r="J210">
            <v>158437.59999999998</v>
          </cell>
          <cell r="K210">
            <v>111537.59999999998</v>
          </cell>
          <cell r="L210">
            <v>116351.06999999999</v>
          </cell>
          <cell r="M210">
            <v>113513.07</v>
          </cell>
          <cell r="N210">
            <v>2837.9999999999854</v>
          </cell>
          <cell r="O210">
            <v>42086.529999999984</v>
          </cell>
        </row>
        <row r="211">
          <cell r="B211">
            <v>33601</v>
          </cell>
          <cell r="C211">
            <v>33601</v>
          </cell>
          <cell r="D211" t="str">
            <v>SERVICIOS DE APOYO ADMINISTRATIVO, FOTOCOPIADO</v>
          </cell>
          <cell r="E211">
            <v>46900</v>
          </cell>
          <cell r="F211">
            <v>0</v>
          </cell>
          <cell r="H211">
            <v>348091.51999999996</v>
          </cell>
          <cell r="I211">
            <v>236553.91999999998</v>
          </cell>
          <cell r="J211">
            <v>158437.59999999998</v>
          </cell>
          <cell r="K211">
            <v>111537.59999999998</v>
          </cell>
          <cell r="L211">
            <v>116351.06999999999</v>
          </cell>
          <cell r="M211">
            <v>113513.07</v>
          </cell>
          <cell r="N211">
            <v>2837.9999999999854</v>
          </cell>
          <cell r="O211">
            <v>42086.529999999984</v>
          </cell>
        </row>
        <row r="212">
          <cell r="B212">
            <v>33602</v>
          </cell>
          <cell r="C212">
            <v>33602</v>
          </cell>
          <cell r="D212" t="str">
            <v>SERVICIO POR EDICTO</v>
          </cell>
          <cell r="E212">
            <v>0</v>
          </cell>
          <cell r="F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B213">
            <v>3380</v>
          </cell>
          <cell r="C213" t="str">
            <v>-       3380</v>
          </cell>
          <cell r="D213" t="str">
            <v>SERVICIOS DE VIGILANCIA                 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B214">
            <v>33801</v>
          </cell>
          <cell r="C214">
            <v>33801</v>
          </cell>
          <cell r="D214" t="str">
            <v>SEGURIDAD Y VIGILANCIA</v>
          </cell>
          <cell r="E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B215">
            <v>3390</v>
          </cell>
          <cell r="C215" t="str">
            <v>-       3390</v>
          </cell>
          <cell r="D215" t="str">
            <v>SERVICIOS PROFESIONALES, CIENTIFICOS Y TECNICOS INTEGRALES</v>
          </cell>
          <cell r="E215">
            <v>2000</v>
          </cell>
          <cell r="F215">
            <v>0</v>
          </cell>
          <cell r="G215">
            <v>0</v>
          </cell>
          <cell r="H215">
            <v>21890.89</v>
          </cell>
          <cell r="I215">
            <v>14000</v>
          </cell>
          <cell r="J215">
            <v>9890.89</v>
          </cell>
          <cell r="K215">
            <v>7890.8899999999994</v>
          </cell>
          <cell r="L215">
            <v>7890.89</v>
          </cell>
          <cell r="M215">
            <v>7890.89</v>
          </cell>
          <cell r="N215">
            <v>0</v>
          </cell>
          <cell r="O215">
            <v>1999.9999999999991</v>
          </cell>
        </row>
        <row r="216">
          <cell r="B216">
            <v>33901</v>
          </cell>
          <cell r="C216">
            <v>33901</v>
          </cell>
          <cell r="D216" t="str">
            <v>ACTUALIZACIÓN DE MANUALES Y PROCEDIMIENTO</v>
          </cell>
          <cell r="E216">
            <v>0</v>
          </cell>
          <cell r="F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B217">
            <v>33902</v>
          </cell>
          <cell r="C217">
            <v>33902</v>
          </cell>
          <cell r="D217" t="str">
            <v>SERVICIOS MEDICOS</v>
          </cell>
          <cell r="E217">
            <v>2000</v>
          </cell>
          <cell r="F217">
            <v>0</v>
          </cell>
          <cell r="H217">
            <v>21890.89</v>
          </cell>
          <cell r="I217">
            <v>14000</v>
          </cell>
          <cell r="J217">
            <v>9890.89</v>
          </cell>
          <cell r="K217">
            <v>7890.8899999999994</v>
          </cell>
          <cell r="L217">
            <v>7890.89</v>
          </cell>
          <cell r="M217">
            <v>7890.89</v>
          </cell>
          <cell r="N217">
            <v>0</v>
          </cell>
          <cell r="O217">
            <v>1999.9999999999991</v>
          </cell>
        </row>
        <row r="218">
          <cell r="B218">
            <v>3400</v>
          </cell>
          <cell r="C218" t="str">
            <v>.    3400</v>
          </cell>
          <cell r="D218" t="str">
            <v xml:space="preserve">SERVICIOS FINANCIEROS, BANCARIOS Y COMERCIALES </v>
          </cell>
          <cell r="E218">
            <v>5364303.2699999996</v>
          </cell>
          <cell r="F218">
            <v>0</v>
          </cell>
          <cell r="G218">
            <v>0</v>
          </cell>
          <cell r="H218">
            <v>30795805.840000004</v>
          </cell>
          <cell r="I218">
            <v>27860144.850000001</v>
          </cell>
          <cell r="J218">
            <v>8299964.2599999998</v>
          </cell>
          <cell r="K218">
            <v>2935660.9900000012</v>
          </cell>
          <cell r="L218">
            <v>8299964.2599999998</v>
          </cell>
          <cell r="M218">
            <v>7773683.9900000002</v>
          </cell>
          <cell r="N218">
            <v>526280.27</v>
          </cell>
          <cell r="O218">
            <v>0</v>
          </cell>
        </row>
        <row r="219">
          <cell r="B219">
            <v>3410</v>
          </cell>
          <cell r="C219" t="str">
            <v>-       3410</v>
          </cell>
          <cell r="D219" t="str">
            <v>SERVICIOS FINANCIEROS Y BANCARIOS       </v>
          </cell>
          <cell r="E219">
            <v>4000000</v>
          </cell>
          <cell r="F219">
            <v>0</v>
          </cell>
          <cell r="G219">
            <v>0</v>
          </cell>
          <cell r="H219">
            <v>22357658.280000001</v>
          </cell>
          <cell r="I219">
            <v>21894832.210000001</v>
          </cell>
          <cell r="J219">
            <v>4462826.07</v>
          </cell>
          <cell r="K219">
            <v>462826.0700000003</v>
          </cell>
          <cell r="L219">
            <v>4462826.07</v>
          </cell>
          <cell r="M219">
            <v>4462826.07</v>
          </cell>
          <cell r="N219">
            <v>0</v>
          </cell>
          <cell r="O219">
            <v>0</v>
          </cell>
        </row>
        <row r="220">
          <cell r="B220">
            <v>34101</v>
          </cell>
          <cell r="C220">
            <v>34101</v>
          </cell>
          <cell r="D220" t="str">
            <v>COMISIONES BANCARIAS</v>
          </cell>
          <cell r="E220">
            <v>4000000</v>
          </cell>
          <cell r="F220">
            <v>0</v>
          </cell>
          <cell r="H220">
            <v>22357658.280000001</v>
          </cell>
          <cell r="I220">
            <v>21894832.210000001</v>
          </cell>
          <cell r="J220">
            <v>4462826.07</v>
          </cell>
          <cell r="K220">
            <v>462826.0700000003</v>
          </cell>
          <cell r="L220">
            <v>4462826.07</v>
          </cell>
          <cell r="M220">
            <v>4462826.07</v>
          </cell>
          <cell r="N220">
            <v>0</v>
          </cell>
          <cell r="O220">
            <v>0</v>
          </cell>
        </row>
        <row r="221">
          <cell r="B221">
            <v>34103</v>
          </cell>
          <cell r="C221">
            <v>34103</v>
          </cell>
          <cell r="D221" t="str">
            <v>I.S.R. PAGADO</v>
          </cell>
          <cell r="E221">
            <v>0</v>
          </cell>
          <cell r="F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</row>
        <row r="222">
          <cell r="B222">
            <v>34104</v>
          </cell>
          <cell r="C222">
            <v>34104</v>
          </cell>
          <cell r="D222" t="str">
            <v>OTROS REDONDEO</v>
          </cell>
          <cell r="E222">
            <v>0</v>
          </cell>
          <cell r="F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B223">
            <v>34105</v>
          </cell>
          <cell r="C223">
            <v>34105</v>
          </cell>
          <cell r="D223" t="str">
            <v>INTERESES MORATORIOS</v>
          </cell>
          <cell r="E223">
            <v>0</v>
          </cell>
          <cell r="F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B224">
            <v>3430</v>
          </cell>
          <cell r="C224" t="str">
            <v>-       3430</v>
          </cell>
          <cell r="D224" t="str">
            <v>SERVICIOS DE RECAUDACION, TRASLADO Y CUSTODIA DE VALORES</v>
          </cell>
          <cell r="E224">
            <v>964303.27</v>
          </cell>
          <cell r="F224">
            <v>0</v>
          </cell>
          <cell r="G224">
            <v>0</v>
          </cell>
          <cell r="H224">
            <v>6224321.1600000001</v>
          </cell>
          <cell r="I224">
            <v>5048848.5999999996</v>
          </cell>
          <cell r="J224">
            <v>2139775.83</v>
          </cell>
          <cell r="K224">
            <v>1175472.5600000005</v>
          </cell>
          <cell r="L224">
            <v>2139775.83</v>
          </cell>
          <cell r="M224">
            <v>1632468.92</v>
          </cell>
          <cell r="N224">
            <v>507306.91000000015</v>
          </cell>
          <cell r="O224">
            <v>0</v>
          </cell>
        </row>
        <row r="225">
          <cell r="B225">
            <v>34301</v>
          </cell>
          <cell r="C225">
            <v>34301</v>
          </cell>
          <cell r="D225" t="str">
            <v>TRASLADO DE VALORES</v>
          </cell>
          <cell r="E225">
            <v>964303.27</v>
          </cell>
          <cell r="F225">
            <v>0</v>
          </cell>
          <cell r="H225">
            <v>6224321.1600000001</v>
          </cell>
          <cell r="I225">
            <v>5048848.5999999996</v>
          </cell>
          <cell r="J225">
            <v>2139775.83</v>
          </cell>
          <cell r="K225">
            <v>1175472.5600000005</v>
          </cell>
          <cell r="L225">
            <v>2139775.83</v>
          </cell>
          <cell r="M225">
            <v>1632468.92</v>
          </cell>
          <cell r="N225">
            <v>507306.91000000015</v>
          </cell>
          <cell r="O225">
            <v>0</v>
          </cell>
        </row>
        <row r="226">
          <cell r="B226">
            <v>3440</v>
          </cell>
          <cell r="C226" t="str">
            <v>-       3440</v>
          </cell>
          <cell r="D226" t="str">
            <v>SEGUROS DE RESPONSABILIDAD PATRIMONIAL Y FIANZAS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>
            <v>34401</v>
          </cell>
          <cell r="C227">
            <v>34401</v>
          </cell>
          <cell r="D227" t="str">
            <v>FIANZAS PARA SERVIDORES PUBLICOS</v>
          </cell>
          <cell r="E227">
            <v>0</v>
          </cell>
          <cell r="F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>
            <v>3450</v>
          </cell>
          <cell r="C228" t="str">
            <v>-      3450</v>
          </cell>
          <cell r="D228" t="str">
            <v>SEGURO DE BIENES PATRIMONIALES</v>
          </cell>
          <cell r="E228">
            <v>400000</v>
          </cell>
          <cell r="F228">
            <v>0</v>
          </cell>
          <cell r="G228">
            <v>0</v>
          </cell>
          <cell r="H228">
            <v>1993183.2</v>
          </cell>
          <cell r="I228">
            <v>916464.04</v>
          </cell>
          <cell r="J228">
            <v>1476719.1600000001</v>
          </cell>
          <cell r="K228">
            <v>1076719.1599999999</v>
          </cell>
          <cell r="L228">
            <v>1476719.16</v>
          </cell>
          <cell r="M228">
            <v>1474749.08</v>
          </cell>
          <cell r="N228">
            <v>1970.0799999998417</v>
          </cell>
          <cell r="O228">
            <v>0</v>
          </cell>
        </row>
        <row r="229">
          <cell r="B229">
            <v>34501</v>
          </cell>
          <cell r="C229">
            <v>34501</v>
          </cell>
          <cell r="D229" t="str">
            <v>SEGUROS Y FIANZAS</v>
          </cell>
          <cell r="E229">
            <v>400000</v>
          </cell>
          <cell r="F229">
            <v>0</v>
          </cell>
          <cell r="H229">
            <v>1993183.2</v>
          </cell>
          <cell r="I229">
            <v>916464.04</v>
          </cell>
          <cell r="J229">
            <v>1476719.1600000001</v>
          </cell>
          <cell r="K229">
            <v>1076719.1599999999</v>
          </cell>
          <cell r="L229">
            <v>1476719.16</v>
          </cell>
          <cell r="M229">
            <v>1474749.08</v>
          </cell>
          <cell r="N229">
            <v>1970.0799999998417</v>
          </cell>
          <cell r="O229">
            <v>0</v>
          </cell>
        </row>
        <row r="230">
          <cell r="B230">
            <v>3470</v>
          </cell>
          <cell r="C230" t="str">
            <v>-       3470</v>
          </cell>
          <cell r="D230" t="str">
            <v>FLETES Y MANIOBRAS                      </v>
          </cell>
          <cell r="E230">
            <v>0</v>
          </cell>
          <cell r="F230">
            <v>0</v>
          </cell>
          <cell r="G230">
            <v>0</v>
          </cell>
          <cell r="H230">
            <v>52489.599999999999</v>
          </cell>
          <cell r="I230">
            <v>0</v>
          </cell>
          <cell r="J230">
            <v>52489.599999999999</v>
          </cell>
          <cell r="K230">
            <v>52489.599999999999</v>
          </cell>
          <cell r="L230">
            <v>52489.599999999999</v>
          </cell>
          <cell r="M230">
            <v>52489.599999999999</v>
          </cell>
          <cell r="N230">
            <v>0</v>
          </cell>
          <cell r="O230">
            <v>0</v>
          </cell>
        </row>
        <row r="231">
          <cell r="B231">
            <v>34701</v>
          </cell>
          <cell r="C231">
            <v>34701</v>
          </cell>
          <cell r="D231" t="str">
            <v>FLETES Y ACARREOS</v>
          </cell>
          <cell r="E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>
            <v>34702</v>
          </cell>
          <cell r="C232">
            <v>34702</v>
          </cell>
          <cell r="D232" t="str">
            <v>FLETES Y ACARREOS</v>
          </cell>
          <cell r="E232">
            <v>0</v>
          </cell>
          <cell r="F232">
            <v>0</v>
          </cell>
          <cell r="H232">
            <v>52489.599999999999</v>
          </cell>
          <cell r="I232">
            <v>0</v>
          </cell>
          <cell r="J232">
            <v>52489.599999999999</v>
          </cell>
          <cell r="K232">
            <v>52489.599999999999</v>
          </cell>
          <cell r="L232">
            <v>52489.599999999999</v>
          </cell>
          <cell r="M232">
            <v>52489.599999999999</v>
          </cell>
          <cell r="N232">
            <v>0</v>
          </cell>
          <cell r="O232">
            <v>0</v>
          </cell>
        </row>
        <row r="233">
          <cell r="B233">
            <v>3480</v>
          </cell>
          <cell r="C233" t="str">
            <v>-       3480</v>
          </cell>
          <cell r="D233" t="str">
            <v>COMISIONES POR VENTAS (OXXO)</v>
          </cell>
          <cell r="E233">
            <v>0</v>
          </cell>
          <cell r="F233">
            <v>0</v>
          </cell>
          <cell r="G233">
            <v>0</v>
          </cell>
          <cell r="H233">
            <v>168153.60000000001</v>
          </cell>
          <cell r="I233">
            <v>0</v>
          </cell>
          <cell r="J233">
            <v>168153.60000000001</v>
          </cell>
          <cell r="K233">
            <v>168153.60000000001</v>
          </cell>
          <cell r="L233">
            <v>168153.60000000001</v>
          </cell>
          <cell r="M233">
            <v>151150.32</v>
          </cell>
          <cell r="N233">
            <v>17003.28</v>
          </cell>
          <cell r="O233">
            <v>0</v>
          </cell>
        </row>
        <row r="234">
          <cell r="B234">
            <v>34801</v>
          </cell>
          <cell r="C234">
            <v>34801</v>
          </cell>
          <cell r="D234" t="str">
            <v>COMISIONES POR VENTAS (OXXO)</v>
          </cell>
          <cell r="E234">
            <v>0</v>
          </cell>
          <cell r="F234">
            <v>0</v>
          </cell>
          <cell r="H234">
            <v>168153.60000000001</v>
          </cell>
          <cell r="I234">
            <v>0</v>
          </cell>
          <cell r="J234">
            <v>168153.60000000001</v>
          </cell>
          <cell r="K234">
            <v>168153.60000000001</v>
          </cell>
          <cell r="L234">
            <v>168153.60000000001</v>
          </cell>
          <cell r="M234">
            <v>151150.32</v>
          </cell>
          <cell r="N234">
            <v>17003.28</v>
          </cell>
          <cell r="O234">
            <v>0</v>
          </cell>
        </row>
        <row r="235">
          <cell r="B235">
            <v>3500</v>
          </cell>
          <cell r="C235" t="str">
            <v>.    3500</v>
          </cell>
          <cell r="D235" t="str">
            <v>SERVICIOS DE INSTALACION, REPARACION, MANTENIMIENTO Y CONSERVACION</v>
          </cell>
          <cell r="E235">
            <v>11638340.609999999</v>
          </cell>
          <cell r="F235">
            <v>6041640.2800000003</v>
          </cell>
          <cell r="G235">
            <v>0</v>
          </cell>
          <cell r="H235">
            <v>67869099.24000001</v>
          </cell>
          <cell r="I235">
            <v>73945163.359999999</v>
          </cell>
          <cell r="J235">
            <v>11603916.770000009</v>
          </cell>
          <cell r="K235">
            <v>-34423.839999993448</v>
          </cell>
          <cell r="L235">
            <v>11511944.610000001</v>
          </cell>
          <cell r="M235">
            <v>10737993.02</v>
          </cell>
          <cell r="N235">
            <v>773951.59000000032</v>
          </cell>
          <cell r="O235">
            <v>91972.160000008254</v>
          </cell>
        </row>
        <row r="236">
          <cell r="B236">
            <v>3510</v>
          </cell>
          <cell r="C236" t="str">
            <v>-       3510</v>
          </cell>
          <cell r="D236" t="str">
            <v>CONSERVACION Y MANTENIMIENTO MENOR DE INMUEBLES</v>
          </cell>
          <cell r="E236">
            <v>3000</v>
          </cell>
          <cell r="F236">
            <v>0</v>
          </cell>
          <cell r="G236">
            <v>0</v>
          </cell>
          <cell r="H236">
            <v>145268.96000000002</v>
          </cell>
          <cell r="I236">
            <v>21000</v>
          </cell>
          <cell r="J236">
            <v>127268.96000000002</v>
          </cell>
          <cell r="K236">
            <v>124268.96000000002</v>
          </cell>
          <cell r="L236">
            <v>124268.96</v>
          </cell>
          <cell r="M236">
            <v>124268.96</v>
          </cell>
          <cell r="N236">
            <v>0</v>
          </cell>
          <cell r="O236">
            <v>3000.0000000000146</v>
          </cell>
        </row>
        <row r="237">
          <cell r="B237">
            <v>35101</v>
          </cell>
          <cell r="C237">
            <v>35101</v>
          </cell>
          <cell r="D237" t="str">
            <v>MANTENIMIENTO Y REPARACION DE EDIFICIOS</v>
          </cell>
          <cell r="E237">
            <v>3000</v>
          </cell>
          <cell r="F237">
            <v>0</v>
          </cell>
          <cell r="H237">
            <v>145268.96000000002</v>
          </cell>
          <cell r="I237">
            <v>21000</v>
          </cell>
          <cell r="J237">
            <v>127268.96000000002</v>
          </cell>
          <cell r="K237">
            <v>124268.96000000002</v>
          </cell>
          <cell r="L237">
            <v>124268.96</v>
          </cell>
          <cell r="M237">
            <v>124268.96</v>
          </cell>
          <cell r="N237">
            <v>0</v>
          </cell>
          <cell r="O237">
            <v>3000.0000000000146</v>
          </cell>
        </row>
        <row r="238">
          <cell r="B238">
            <v>3520</v>
          </cell>
          <cell r="C238" t="str">
            <v>-       3520</v>
          </cell>
          <cell r="D238" t="str">
            <v xml:space="preserve">INSTALACIÓN, REPARACIÓN Y MANTENIMIENTO DE MOBILIARIO Y EQPO DE ADMON. EDUCACIONAL Y RECREATIVO </v>
          </cell>
          <cell r="E238">
            <v>0</v>
          </cell>
          <cell r="F238">
            <v>0</v>
          </cell>
          <cell r="G238">
            <v>0</v>
          </cell>
          <cell r="H238">
            <v>1700</v>
          </cell>
          <cell r="I238">
            <v>0</v>
          </cell>
          <cell r="J238">
            <v>1700</v>
          </cell>
          <cell r="K238">
            <v>1700</v>
          </cell>
          <cell r="L238">
            <v>1700</v>
          </cell>
          <cell r="M238">
            <v>400</v>
          </cell>
          <cell r="N238">
            <v>1300</v>
          </cell>
          <cell r="O238">
            <v>0</v>
          </cell>
        </row>
        <row r="239">
          <cell r="B239">
            <v>35201</v>
          </cell>
          <cell r="C239">
            <v>35201</v>
          </cell>
          <cell r="D239" t="str">
            <v>MANTENIMIENTO Y REPARACION DE EQUIPO DE OFICINA</v>
          </cell>
          <cell r="E239">
            <v>0</v>
          </cell>
          <cell r="F239">
            <v>0</v>
          </cell>
          <cell r="H239">
            <v>1700</v>
          </cell>
          <cell r="I239">
            <v>0</v>
          </cell>
          <cell r="J239">
            <v>1700</v>
          </cell>
          <cell r="K239">
            <v>1700</v>
          </cell>
          <cell r="L239">
            <v>1700</v>
          </cell>
          <cell r="M239">
            <v>400</v>
          </cell>
          <cell r="N239">
            <v>1300</v>
          </cell>
          <cell r="O239">
            <v>0</v>
          </cell>
        </row>
        <row r="240">
          <cell r="B240">
            <v>35202</v>
          </cell>
          <cell r="C240">
            <v>35202</v>
          </cell>
          <cell r="D240" t="str">
            <v>MANTTO. Y REPARACION DE EQPO. FOTOCOPIADO</v>
          </cell>
          <cell r="E240">
            <v>0</v>
          </cell>
          <cell r="F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>
            <v>3530</v>
          </cell>
          <cell r="C241" t="str">
            <v>-       3530</v>
          </cell>
          <cell r="D241" t="str">
            <v>INSTALACION, REPARACION Y MANTENIMIENTO DE EQUIPO DE CÓMPUTO Y TECNOLOGIA DE LA INFORMACION</v>
          </cell>
          <cell r="E241">
            <v>350000</v>
          </cell>
          <cell r="F241">
            <v>0</v>
          </cell>
          <cell r="G241">
            <v>0</v>
          </cell>
          <cell r="H241">
            <v>1604587.58</v>
          </cell>
          <cell r="I241">
            <v>1943406.6500000001</v>
          </cell>
          <cell r="J241">
            <v>11180.930000000002</v>
          </cell>
          <cell r="K241">
            <v>-338819.07</v>
          </cell>
          <cell r="L241">
            <v>9680.11</v>
          </cell>
          <cell r="M241">
            <v>9680.11</v>
          </cell>
          <cell r="N241">
            <v>0</v>
          </cell>
          <cell r="O241">
            <v>1500.8200000000015</v>
          </cell>
        </row>
        <row r="242">
          <cell r="B242">
            <v>35301</v>
          </cell>
          <cell r="C242">
            <v>35301</v>
          </cell>
          <cell r="D242" t="str">
            <v>MANTO. Y REPARACION DE EQUIPO DE COMPUTO</v>
          </cell>
          <cell r="E242">
            <v>0</v>
          </cell>
          <cell r="F242">
            <v>0</v>
          </cell>
          <cell r="H242">
            <v>23187.49</v>
          </cell>
          <cell r="I242">
            <v>12006.56</v>
          </cell>
          <cell r="J242">
            <v>11180.930000000002</v>
          </cell>
          <cell r="K242">
            <v>11180.930000000002</v>
          </cell>
          <cell r="L242">
            <v>9680.11</v>
          </cell>
          <cell r="M242">
            <v>9680.11</v>
          </cell>
          <cell r="N242">
            <v>0</v>
          </cell>
          <cell r="O242">
            <v>1500.8200000000015</v>
          </cell>
        </row>
        <row r="243">
          <cell r="B243">
            <v>35302</v>
          </cell>
          <cell r="C243">
            <v>35302</v>
          </cell>
          <cell r="D243" t="str">
            <v>MANTO Y REPARACION DE RADIO/COMUNICACIÓN</v>
          </cell>
          <cell r="E243">
            <v>0</v>
          </cell>
          <cell r="F243">
            <v>0</v>
          </cell>
          <cell r="H243">
            <v>93900</v>
          </cell>
          <cell r="I243">
            <v>93900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B244">
            <v>35304</v>
          </cell>
          <cell r="C244">
            <v>35304</v>
          </cell>
          <cell r="D244" t="str">
            <v>MANTTO Y ACTUALIZACION DEL SISTEMA DE C</v>
          </cell>
          <cell r="E244">
            <v>350000</v>
          </cell>
          <cell r="F244">
            <v>0</v>
          </cell>
          <cell r="H244">
            <v>1487500.09</v>
          </cell>
          <cell r="I244">
            <v>1837500.09</v>
          </cell>
          <cell r="J244">
            <v>0</v>
          </cell>
          <cell r="K244">
            <v>-350000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B245">
            <v>3540</v>
          </cell>
          <cell r="C245" t="str">
            <v>-       3540</v>
          </cell>
          <cell r="D245" t="str">
            <v>INSTALACION, REPARACION Y MANTENIMIENTO DE EQUIPO E INSTRUMENTO MEDICO Y DE LABORATORIO</v>
          </cell>
          <cell r="E245">
            <v>45000</v>
          </cell>
          <cell r="F245">
            <v>0</v>
          </cell>
          <cell r="G245">
            <v>0</v>
          </cell>
          <cell r="H245">
            <v>229200</v>
          </cell>
          <cell r="I245">
            <v>270000</v>
          </cell>
          <cell r="J245">
            <v>4200</v>
          </cell>
          <cell r="K245">
            <v>-40800</v>
          </cell>
          <cell r="L245">
            <v>4200</v>
          </cell>
          <cell r="M245">
            <v>4200</v>
          </cell>
          <cell r="N245">
            <v>0</v>
          </cell>
          <cell r="O245">
            <v>0</v>
          </cell>
        </row>
        <row r="246">
          <cell r="B246">
            <v>35401</v>
          </cell>
          <cell r="C246">
            <v>35401</v>
          </cell>
          <cell r="D246" t="str">
            <v>INSTALACION, REPARACION Y MANTENIMIENTO DE EQUIPO E INSTRUMENTO 
MEDICO Y DE LABORATORIO</v>
          </cell>
          <cell r="E246">
            <v>45000</v>
          </cell>
          <cell r="F246">
            <v>0</v>
          </cell>
          <cell r="H246">
            <v>229200</v>
          </cell>
          <cell r="I246">
            <v>270000</v>
          </cell>
          <cell r="J246">
            <v>4200</v>
          </cell>
          <cell r="K246">
            <v>-40800</v>
          </cell>
          <cell r="L246">
            <v>4200</v>
          </cell>
          <cell r="M246">
            <v>4200</v>
          </cell>
          <cell r="N246">
            <v>0</v>
          </cell>
          <cell r="O246">
            <v>0</v>
          </cell>
        </row>
        <row r="247">
          <cell r="B247">
            <v>3550</v>
          </cell>
          <cell r="C247" t="str">
            <v>-       3550</v>
          </cell>
          <cell r="D247" t="str">
            <v>REPARACION Y MANTENIMIENTO DE EQUIPO DE TRANSPORTE</v>
          </cell>
          <cell r="E247">
            <v>7151352.7799999993</v>
          </cell>
          <cell r="F247">
            <v>0</v>
          </cell>
          <cell r="G247">
            <v>0</v>
          </cell>
          <cell r="H247">
            <v>30035128.650000006</v>
          </cell>
          <cell r="I247">
            <v>35882900.390000001</v>
          </cell>
          <cell r="J247">
            <v>1303581.0400000066</v>
          </cell>
          <cell r="K247">
            <v>-5847771.7399999946</v>
          </cell>
          <cell r="L247">
            <v>1234164.07</v>
          </cell>
          <cell r="M247">
            <v>1103888.8</v>
          </cell>
          <cell r="N247">
            <v>130275.27000000002</v>
          </cell>
          <cell r="O247">
            <v>69416.970000006491</v>
          </cell>
        </row>
        <row r="248">
          <cell r="B248">
            <v>35501</v>
          </cell>
          <cell r="C248">
            <v>35501</v>
          </cell>
          <cell r="D248" t="str">
            <v xml:space="preserve">MANTO Y REPARACION DE EQUIPO DE TRANSPORTE </v>
          </cell>
          <cell r="E248">
            <v>7151352.7799999993</v>
          </cell>
          <cell r="F248">
            <v>0</v>
          </cell>
          <cell r="H248">
            <v>30035128.650000006</v>
          </cell>
          <cell r="I248">
            <v>35882900.390000001</v>
          </cell>
          <cell r="J248">
            <v>1303581.0400000066</v>
          </cell>
          <cell r="K248">
            <v>-5847771.7399999946</v>
          </cell>
          <cell r="L248">
            <v>1234164.07</v>
          </cell>
          <cell r="M248">
            <v>1103888.8</v>
          </cell>
          <cell r="N248">
            <v>130275.27000000002</v>
          </cell>
          <cell r="O248">
            <v>69416.970000006491</v>
          </cell>
        </row>
        <row r="249">
          <cell r="B249">
            <v>3560</v>
          </cell>
          <cell r="C249" t="str">
            <v>-       3560</v>
          </cell>
          <cell r="D249" t="str">
            <v>REPARACION Y MANTENIMIENTO DE EQUIPO DE DEFENSA Y SEGURIDAD</v>
          </cell>
          <cell r="E249">
            <v>0</v>
          </cell>
          <cell r="F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B250">
            <v>35601</v>
          </cell>
          <cell r="C250">
            <v>35601</v>
          </cell>
          <cell r="D250" t="str">
            <v>MANTO Y REP. DE EQPO. CONTRA INCENDIOS</v>
          </cell>
          <cell r="E250">
            <v>0</v>
          </cell>
          <cell r="F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B251">
            <v>3570</v>
          </cell>
          <cell r="C251" t="str">
            <v>-       3570</v>
          </cell>
          <cell r="D251" t="str">
            <v>INSTALACIÓN, REPARACIÓN Y MANTENIMIENTO DE MAQUINARIA, OTROS EQUIPOS Y HERRAMIENTA</v>
          </cell>
          <cell r="E251">
            <v>3752987.83</v>
          </cell>
          <cell r="F251">
            <v>6041640.2800000003</v>
          </cell>
          <cell r="G251">
            <v>0</v>
          </cell>
          <cell r="H251">
            <v>35051669.189999998</v>
          </cell>
          <cell r="I251">
            <v>34695065.829999998</v>
          </cell>
          <cell r="J251">
            <v>10151231.470000003</v>
          </cell>
          <cell r="K251">
            <v>6398243.6400000015</v>
          </cell>
          <cell r="L251">
            <v>10137931.470000001</v>
          </cell>
          <cell r="M251">
            <v>9495555.1500000004</v>
          </cell>
          <cell r="N251">
            <v>642376.3200000003</v>
          </cell>
          <cell r="O251">
            <v>13300.000000001863</v>
          </cell>
        </row>
        <row r="252">
          <cell r="B252">
            <v>35701</v>
          </cell>
          <cell r="C252">
            <v>35701</v>
          </cell>
          <cell r="D252" t="str">
            <v>MANTO Y REPARACION DE EQPO. INGENIERIA</v>
          </cell>
          <cell r="E252">
            <v>0</v>
          </cell>
          <cell r="F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>
            <v>35702</v>
          </cell>
          <cell r="C253">
            <v>35702</v>
          </cell>
          <cell r="D253" t="str">
            <v>MANTO Y REP DE MAQ Y EQPO D CONSTRUCCION</v>
          </cell>
          <cell r="E253">
            <v>3370619.39</v>
          </cell>
          <cell r="F253">
            <v>0</v>
          </cell>
          <cell r="H253">
            <v>20977225.969999999</v>
          </cell>
          <cell r="I253">
            <v>21710234.939999998</v>
          </cell>
          <cell r="J253">
            <v>2637610.4200000018</v>
          </cell>
          <cell r="K253">
            <v>-733008.96999999881</v>
          </cell>
          <cell r="L253">
            <v>2624310.42</v>
          </cell>
          <cell r="M253">
            <v>2588830.42</v>
          </cell>
          <cell r="N253">
            <v>35480</v>
          </cell>
          <cell r="O253">
            <v>13300.000000001863</v>
          </cell>
        </row>
        <row r="254">
          <cell r="B254">
            <v>35703</v>
          </cell>
          <cell r="C254">
            <v>35703</v>
          </cell>
          <cell r="D254" t="str">
            <v>MANTO Y REPARACION DE HERRAMIENTAS</v>
          </cell>
          <cell r="E254">
            <v>0</v>
          </cell>
          <cell r="F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>
            <v>35704</v>
          </cell>
          <cell r="C255">
            <v>35704</v>
          </cell>
          <cell r="D255" t="str">
            <v>MANTTO Y REP DE SIST DE CAPTACION  Y CONDUCCION</v>
          </cell>
          <cell r="E255">
            <v>0</v>
          </cell>
          <cell r="F255">
            <v>0</v>
          </cell>
          <cell r="H255">
            <v>471076.25</v>
          </cell>
          <cell r="I255">
            <v>0</v>
          </cell>
          <cell r="J255">
            <v>471076.25</v>
          </cell>
          <cell r="K255">
            <v>471076.25</v>
          </cell>
          <cell r="L255">
            <v>471076.25</v>
          </cell>
          <cell r="M255">
            <v>471076.25</v>
          </cell>
          <cell r="N255">
            <v>0</v>
          </cell>
          <cell r="O255">
            <v>0</v>
          </cell>
        </row>
        <row r="256">
          <cell r="B256">
            <v>35705</v>
          </cell>
          <cell r="C256">
            <v>35705</v>
          </cell>
          <cell r="D256" t="str">
            <v>MANTTO. Y REP. DE MANTENIMIENTO MECANICO</v>
          </cell>
          <cell r="E256">
            <v>0</v>
          </cell>
          <cell r="F256">
            <v>6041640.2800000003</v>
          </cell>
          <cell r="H256">
            <v>12446398.359999999</v>
          </cell>
          <cell r="I256">
            <v>11476384.24</v>
          </cell>
          <cell r="J256">
            <v>7011654.4000000004</v>
          </cell>
          <cell r="K256">
            <v>7011654.4000000004</v>
          </cell>
          <cell r="L256">
            <v>7011654.4000000004</v>
          </cell>
          <cell r="M256">
            <v>6404758.0800000001</v>
          </cell>
          <cell r="N256">
            <v>606896.3200000003</v>
          </cell>
          <cell r="O256">
            <v>0</v>
          </cell>
        </row>
        <row r="257">
          <cell r="B257">
            <v>35706</v>
          </cell>
          <cell r="C257">
            <v>35706</v>
          </cell>
          <cell r="D257" t="str">
            <v>MANTTO. Y REP. DE EQUIPO ELECTRICO</v>
          </cell>
          <cell r="E257">
            <v>382368.44</v>
          </cell>
          <cell r="F257">
            <v>0</v>
          </cell>
          <cell r="H257">
            <v>1126078.21</v>
          </cell>
          <cell r="I257">
            <v>1508446.6500000001</v>
          </cell>
          <cell r="J257">
            <v>0</v>
          </cell>
          <cell r="K257">
            <v>-382368.44000000018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B258">
            <v>35707</v>
          </cell>
          <cell r="C258">
            <v>35707</v>
          </cell>
          <cell r="D258" t="str">
            <v>MANTTO. Y REP. DE CONTROL HIDRAULICO</v>
          </cell>
          <cell r="E258">
            <v>0</v>
          </cell>
          <cell r="F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B259">
            <v>35708</v>
          </cell>
          <cell r="C259">
            <v>35708</v>
          </cell>
          <cell r="D259" t="str">
            <v>MANTTO. Y REP. DE PLANTA POTABILIZADORA</v>
          </cell>
          <cell r="E259">
            <v>0</v>
          </cell>
          <cell r="F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B260">
            <v>35709</v>
          </cell>
          <cell r="C260">
            <v>35709</v>
          </cell>
          <cell r="D260" t="str">
            <v xml:space="preserve">MANTTO. Y REP. DE PLANTAS DE AGUAS RESIDUALES </v>
          </cell>
          <cell r="E260">
            <v>0</v>
          </cell>
          <cell r="F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B261">
            <v>35710</v>
          </cell>
          <cell r="C261">
            <v>35710</v>
          </cell>
          <cell r="D261" t="str">
            <v>MANTTO Y REP DE SISTEMA DE AGUA POTABLE</v>
          </cell>
          <cell r="E261">
            <v>0</v>
          </cell>
          <cell r="F261">
            <v>0</v>
          </cell>
          <cell r="H261">
            <v>28000</v>
          </cell>
          <cell r="I261">
            <v>0</v>
          </cell>
          <cell r="J261">
            <v>28000</v>
          </cell>
          <cell r="K261">
            <v>28000</v>
          </cell>
          <cell r="L261">
            <v>28000</v>
          </cell>
          <cell r="M261">
            <v>28000</v>
          </cell>
          <cell r="N261">
            <v>0</v>
          </cell>
          <cell r="O261">
            <v>0</v>
          </cell>
        </row>
        <row r="262">
          <cell r="B262">
            <v>35711</v>
          </cell>
          <cell r="C262">
            <v>35711</v>
          </cell>
          <cell r="D262" t="str">
            <v>MANTTO Y REP DEL SIST. DE ALCANTARILLADO</v>
          </cell>
          <cell r="E262">
            <v>0</v>
          </cell>
          <cell r="F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B263">
            <v>35712</v>
          </cell>
          <cell r="C263">
            <v>35712</v>
          </cell>
          <cell r="D263" t="str">
            <v>MANTTO. Y REP. DE CARCAMO</v>
          </cell>
          <cell r="E263">
            <v>0</v>
          </cell>
          <cell r="F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B264">
            <v>35713</v>
          </cell>
          <cell r="C264">
            <v>35713</v>
          </cell>
          <cell r="D264" t="str">
            <v>MANTTO. Y REP. DE INSTALACIONES ELEC.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B265">
            <v>35718</v>
          </cell>
          <cell r="C265">
            <v>35718</v>
          </cell>
          <cell r="D265" t="str">
            <v>PAGO DE DEDUCIBLES DE SEGUROS</v>
          </cell>
          <cell r="E265">
            <v>0</v>
          </cell>
          <cell r="F265">
            <v>0</v>
          </cell>
          <cell r="G265">
            <v>0</v>
          </cell>
          <cell r="H265">
            <v>2890.4</v>
          </cell>
          <cell r="I265">
            <v>0</v>
          </cell>
          <cell r="J265">
            <v>2890.4</v>
          </cell>
          <cell r="K265">
            <v>2890.4</v>
          </cell>
          <cell r="L265">
            <v>2890.4</v>
          </cell>
          <cell r="M265">
            <v>2890.4</v>
          </cell>
          <cell r="N265">
            <v>0</v>
          </cell>
          <cell r="O265">
            <v>0</v>
          </cell>
        </row>
        <row r="266">
          <cell r="B266">
            <v>3580</v>
          </cell>
          <cell r="C266" t="str">
            <v>-       3580</v>
          </cell>
          <cell r="D266" t="str">
            <v>SERVICIOS DE LIMPIEZA Y MANEJO DE DESECHOS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B267">
            <v>35801</v>
          </cell>
          <cell r="C267">
            <v>35801</v>
          </cell>
          <cell r="D267" t="str">
            <v>SERVICIO DE SANITIZACIÓN</v>
          </cell>
          <cell r="E267">
            <v>0</v>
          </cell>
          <cell r="F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B268">
            <v>3590</v>
          </cell>
          <cell r="C268" t="str">
            <v>-       3590</v>
          </cell>
          <cell r="D268" t="str">
            <v>SERVICIOS DE JARDINERÍA Y FUMIGACIÓN    </v>
          </cell>
          <cell r="E268">
            <v>336000</v>
          </cell>
          <cell r="F268">
            <v>0</v>
          </cell>
          <cell r="G268">
            <v>0</v>
          </cell>
          <cell r="H268">
            <v>801544.86</v>
          </cell>
          <cell r="I268">
            <v>1132790.49</v>
          </cell>
          <cell r="J268">
            <v>4754.3699999998789</v>
          </cell>
          <cell r="K268">
            <v>-331245.63</v>
          </cell>
          <cell r="L268">
            <v>0</v>
          </cell>
          <cell r="M268">
            <v>0</v>
          </cell>
          <cell r="N268">
            <v>0</v>
          </cell>
          <cell r="O268">
            <v>4754.3699999998789</v>
          </cell>
        </row>
        <row r="269">
          <cell r="B269">
            <v>35901</v>
          </cell>
          <cell r="C269">
            <v>35901</v>
          </cell>
          <cell r="D269" t="str">
            <v>FUMIGACION Y DESINFECTANTES</v>
          </cell>
          <cell r="E269">
            <v>336000</v>
          </cell>
          <cell r="F269">
            <v>0</v>
          </cell>
          <cell r="H269">
            <v>801544.86</v>
          </cell>
          <cell r="I269">
            <v>1132790.49</v>
          </cell>
          <cell r="J269">
            <v>4754.3699999998789</v>
          </cell>
          <cell r="K269">
            <v>-331245.63</v>
          </cell>
          <cell r="L269">
            <v>0</v>
          </cell>
          <cell r="M269">
            <v>0</v>
          </cell>
          <cell r="N269">
            <v>0</v>
          </cell>
          <cell r="O269">
            <v>4754.3699999998789</v>
          </cell>
        </row>
        <row r="270">
          <cell r="B270">
            <v>3600</v>
          </cell>
          <cell r="C270" t="str">
            <v>.    3600</v>
          </cell>
          <cell r="D270" t="str">
            <v>SERVICIOS DE COMUNICACION SOCIAL Y PUBLICIDAD</v>
          </cell>
          <cell r="E270">
            <v>173274.24000000002</v>
          </cell>
          <cell r="F270">
            <v>0</v>
          </cell>
          <cell r="G270">
            <v>0</v>
          </cell>
          <cell r="H270">
            <v>1601364.74</v>
          </cell>
          <cell r="I270">
            <v>937900.55999999994</v>
          </cell>
          <cell r="J270">
            <v>836738.42000000016</v>
          </cell>
          <cell r="K270">
            <v>663464.18000000017</v>
          </cell>
          <cell r="L270">
            <v>834947.43</v>
          </cell>
          <cell r="M270">
            <v>834947.43</v>
          </cell>
          <cell r="N270">
            <v>0</v>
          </cell>
          <cell r="O270">
            <v>1790.990000000118</v>
          </cell>
        </row>
        <row r="271">
          <cell r="B271">
            <v>3610</v>
          </cell>
          <cell r="C271" t="str">
            <v xml:space="preserve"> -       3610</v>
          </cell>
          <cell r="D271" t="str">
            <v>DIFUSIÓN POR RADIO, TELEVISIÓN Y OTROS MEDIOS DE MENSAJES SOBRE PROGRAMAS Y ACTIVIDADES GUBERNAMENTALES</v>
          </cell>
          <cell r="E271">
            <v>138210.64000000001</v>
          </cell>
          <cell r="F271">
            <v>0</v>
          </cell>
          <cell r="G271">
            <v>0</v>
          </cell>
          <cell r="H271">
            <v>769000.54</v>
          </cell>
          <cell r="I271">
            <v>837211.17999999993</v>
          </cell>
          <cell r="J271">
            <v>70000.000000000116</v>
          </cell>
          <cell r="K271">
            <v>-68210.639999999898</v>
          </cell>
          <cell r="L271">
            <v>70000</v>
          </cell>
          <cell r="M271">
            <v>70000</v>
          </cell>
          <cell r="N271">
            <v>0</v>
          </cell>
          <cell r="O271">
            <v>1.1641532182693481E-10</v>
          </cell>
        </row>
        <row r="272">
          <cell r="B272">
            <v>36101</v>
          </cell>
          <cell r="C272">
            <v>36101</v>
          </cell>
          <cell r="D272" t="str">
            <v>DIFUSION POR RADIO, TV Y OTROS MED GUBERNAMENTAL</v>
          </cell>
          <cell r="E272">
            <v>138210.64000000001</v>
          </cell>
          <cell r="F272">
            <v>0</v>
          </cell>
          <cell r="H272">
            <v>769000.54</v>
          </cell>
          <cell r="I272">
            <v>837211.17999999993</v>
          </cell>
          <cell r="J272">
            <v>70000.000000000116</v>
          </cell>
          <cell r="K272">
            <v>-68210.639999999898</v>
          </cell>
          <cell r="L272">
            <v>70000</v>
          </cell>
          <cell r="M272">
            <v>70000</v>
          </cell>
          <cell r="N272">
            <v>0</v>
          </cell>
          <cell r="O272">
            <v>1.1641532182693481E-10</v>
          </cell>
        </row>
        <row r="273">
          <cell r="B273">
            <v>3620</v>
          </cell>
          <cell r="C273" t="str">
            <v>-       3620</v>
          </cell>
          <cell r="D273" t="str">
            <v>DIFUSION POR RADIO, TELEVISION Y OTROS MEDIOS DE MENSAJES COMERCIALES PARA PROMOVER LA VENTA DE BIENES O SERVICIOS</v>
          </cell>
          <cell r="E273">
            <v>20000</v>
          </cell>
          <cell r="F273">
            <v>0</v>
          </cell>
          <cell r="G273">
            <v>0</v>
          </cell>
          <cell r="H273">
            <v>812091.38</v>
          </cell>
          <cell r="I273">
            <v>80000</v>
          </cell>
          <cell r="J273">
            <v>752091.38</v>
          </cell>
          <cell r="K273">
            <v>732091.38</v>
          </cell>
          <cell r="L273">
            <v>752091.38</v>
          </cell>
          <cell r="M273">
            <v>752091.38</v>
          </cell>
          <cell r="N273">
            <v>0</v>
          </cell>
          <cell r="O273">
            <v>0</v>
          </cell>
        </row>
        <row r="274">
          <cell r="B274">
            <v>36201</v>
          </cell>
          <cell r="C274">
            <v>36201</v>
          </cell>
          <cell r="D274" t="str">
            <v>RADIO</v>
          </cell>
          <cell r="E274">
            <v>0</v>
          </cell>
          <cell r="F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B275">
            <v>36202</v>
          </cell>
          <cell r="C275">
            <v>36202</v>
          </cell>
          <cell r="D275" t="str">
            <v>DIF. POR RADIO Y TV P/PROMOVER VTA SERV</v>
          </cell>
          <cell r="E275">
            <v>20000</v>
          </cell>
          <cell r="F275">
            <v>0</v>
          </cell>
          <cell r="H275">
            <v>812091.38</v>
          </cell>
          <cell r="I275">
            <v>80000</v>
          </cell>
          <cell r="J275">
            <v>752091.38</v>
          </cell>
          <cell r="K275">
            <v>732091.38</v>
          </cell>
          <cell r="L275">
            <v>752091.38</v>
          </cell>
          <cell r="M275">
            <v>752091.38</v>
          </cell>
          <cell r="N275">
            <v>0</v>
          </cell>
          <cell r="O275">
            <v>0</v>
          </cell>
        </row>
        <row r="276">
          <cell r="B276">
            <v>36203</v>
          </cell>
          <cell r="C276">
            <v>36203</v>
          </cell>
          <cell r="D276" t="str">
            <v>PERIODICOS, REVISTA Y PRENSA</v>
          </cell>
          <cell r="E276">
            <v>0</v>
          </cell>
          <cell r="F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B277">
            <v>3630</v>
          </cell>
          <cell r="C277" t="str">
            <v>-       3630</v>
          </cell>
          <cell r="D277" t="str">
            <v>SERVICIOS DE CREATIVIDAD, PREPRODUCCION Y PRODUCCION DE PUBLICIDAD, EXCEPTO INTERNET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B278">
            <v>36301</v>
          </cell>
          <cell r="C278">
            <v>36301</v>
          </cell>
          <cell r="D278" t="str">
            <v>PUBLICIDAD</v>
          </cell>
          <cell r="E278">
            <v>0</v>
          </cell>
          <cell r="F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B279">
            <v>3690</v>
          </cell>
          <cell r="C279" t="str">
            <v>-       3690</v>
          </cell>
          <cell r="D279" t="str">
            <v>OTROS SERVICIOS DE INFORMACIÓN          </v>
          </cell>
          <cell r="E279">
            <v>15063.6</v>
          </cell>
          <cell r="F279">
            <v>0</v>
          </cell>
          <cell r="G279">
            <v>0</v>
          </cell>
          <cell r="H279">
            <v>20272.82</v>
          </cell>
          <cell r="I279">
            <v>20689.379999999997</v>
          </cell>
          <cell r="J279">
            <v>14647.04</v>
          </cell>
          <cell r="K279">
            <v>-416.55999999999767</v>
          </cell>
          <cell r="L279">
            <v>12856.05</v>
          </cell>
          <cell r="M279">
            <v>12856.05</v>
          </cell>
          <cell r="N279">
            <v>0</v>
          </cell>
          <cell r="O279">
            <v>1790.9900000000016</v>
          </cell>
        </row>
        <row r="280">
          <cell r="B280">
            <v>36901</v>
          </cell>
          <cell r="C280">
            <v>36901</v>
          </cell>
          <cell r="D280" t="str">
            <v>SUSCRIPCIONES Y CUOTAS</v>
          </cell>
          <cell r="E280">
            <v>15063.6</v>
          </cell>
          <cell r="F280">
            <v>0</v>
          </cell>
          <cell r="H280">
            <v>20272.82</v>
          </cell>
          <cell r="I280">
            <v>20689.379999999997</v>
          </cell>
          <cell r="J280">
            <v>14647.04</v>
          </cell>
          <cell r="K280">
            <v>-416.55999999999767</v>
          </cell>
          <cell r="L280">
            <v>12856.05</v>
          </cell>
          <cell r="M280">
            <v>12856.05</v>
          </cell>
          <cell r="N280">
            <v>0</v>
          </cell>
          <cell r="O280">
            <v>1790.9900000000016</v>
          </cell>
        </row>
        <row r="281">
          <cell r="B281">
            <v>3700</v>
          </cell>
          <cell r="C281" t="str">
            <v>.    3700</v>
          </cell>
          <cell r="D281" t="str">
            <v>SERVICIOS DE TRASLADO Y VIÁTICOS</v>
          </cell>
          <cell r="E281">
            <v>979904.48</v>
          </cell>
          <cell r="F281">
            <v>0</v>
          </cell>
          <cell r="G281">
            <v>0</v>
          </cell>
          <cell r="H281">
            <v>4947086.1899999995</v>
          </cell>
          <cell r="I281">
            <v>3823480.03</v>
          </cell>
          <cell r="J281">
            <v>2103510.6399999997</v>
          </cell>
          <cell r="K281">
            <v>1123606.1600000004</v>
          </cell>
          <cell r="L281">
            <v>1932662.3800000001</v>
          </cell>
          <cell r="M281">
            <v>1932662.38</v>
          </cell>
          <cell r="N281">
            <v>0</v>
          </cell>
          <cell r="O281">
            <v>170848.25999999946</v>
          </cell>
        </row>
        <row r="282">
          <cell r="B282">
            <v>3710</v>
          </cell>
          <cell r="C282" t="str">
            <v>-        3710</v>
          </cell>
          <cell r="D282" t="str">
            <v xml:space="preserve">PASAJES AÈREOS </v>
          </cell>
          <cell r="E282">
            <v>0</v>
          </cell>
          <cell r="F282">
            <v>0</v>
          </cell>
          <cell r="G282">
            <v>0</v>
          </cell>
          <cell r="H282">
            <v>14226.9</v>
          </cell>
          <cell r="I282">
            <v>7113.45</v>
          </cell>
          <cell r="J282">
            <v>7113.45</v>
          </cell>
          <cell r="K282">
            <v>7113.45</v>
          </cell>
          <cell r="L282">
            <v>7113.45</v>
          </cell>
          <cell r="M282">
            <v>7113.45</v>
          </cell>
          <cell r="N282">
            <v>0</v>
          </cell>
          <cell r="O282">
            <v>0</v>
          </cell>
        </row>
        <row r="283">
          <cell r="B283">
            <v>37101</v>
          </cell>
          <cell r="C283">
            <v>37101</v>
          </cell>
          <cell r="D283" t="str">
            <v xml:space="preserve">PASAJES AÈREOS </v>
          </cell>
          <cell r="E283">
            <v>0</v>
          </cell>
          <cell r="F283">
            <v>0</v>
          </cell>
          <cell r="H283">
            <v>14226.9</v>
          </cell>
          <cell r="I283">
            <v>7113.45</v>
          </cell>
          <cell r="J283">
            <v>7113.45</v>
          </cell>
          <cell r="K283">
            <v>7113.45</v>
          </cell>
          <cell r="L283">
            <v>7113.45</v>
          </cell>
          <cell r="M283">
            <v>7113.45</v>
          </cell>
          <cell r="N283">
            <v>0</v>
          </cell>
          <cell r="O283">
            <v>0</v>
          </cell>
        </row>
        <row r="284">
          <cell r="B284">
            <v>3720</v>
          </cell>
          <cell r="C284" t="str">
            <v>-       3720</v>
          </cell>
          <cell r="D284" t="str">
            <v>PASAJES TERRESTRES                      </v>
          </cell>
          <cell r="E284">
            <v>832240.83</v>
          </cell>
          <cell r="F284">
            <v>0</v>
          </cell>
          <cell r="G284">
            <v>0</v>
          </cell>
          <cell r="H284">
            <v>4050479.88</v>
          </cell>
          <cell r="I284">
            <v>2856115.3099999996</v>
          </cell>
          <cell r="J284">
            <v>2026605.3999999997</v>
          </cell>
          <cell r="K284">
            <v>1194364.5700000005</v>
          </cell>
          <cell r="L284">
            <v>1891131.4500000002</v>
          </cell>
          <cell r="M284">
            <v>1891131.45</v>
          </cell>
          <cell r="N284">
            <v>0</v>
          </cell>
          <cell r="O284">
            <v>135473.94999999958</v>
          </cell>
        </row>
        <row r="285">
          <cell r="B285">
            <v>37201</v>
          </cell>
          <cell r="C285">
            <v>37201</v>
          </cell>
          <cell r="D285" t="str">
            <v>PASAJES LOCALES</v>
          </cell>
          <cell r="E285">
            <v>713959.19</v>
          </cell>
          <cell r="F285">
            <v>0</v>
          </cell>
          <cell r="H285">
            <v>3541143.08</v>
          </cell>
          <cell r="I285">
            <v>2367286.6999999997</v>
          </cell>
          <cell r="J285">
            <v>1887815.5699999998</v>
          </cell>
          <cell r="K285">
            <v>1173856.3800000004</v>
          </cell>
          <cell r="L285">
            <v>1830705.6600000001</v>
          </cell>
          <cell r="M285">
            <v>1830705.66</v>
          </cell>
          <cell r="N285">
            <v>0</v>
          </cell>
          <cell r="O285">
            <v>57109.909999999683</v>
          </cell>
        </row>
        <row r="286">
          <cell r="B286">
            <v>37202</v>
          </cell>
          <cell r="C286">
            <v>37202</v>
          </cell>
          <cell r="D286" t="str">
            <v>PEAJES LOCALES</v>
          </cell>
          <cell r="E286">
            <v>32591.96</v>
          </cell>
          <cell r="F286">
            <v>0</v>
          </cell>
          <cell r="H286">
            <v>145559.57999999999</v>
          </cell>
          <cell r="I286">
            <v>148107.02000000002</v>
          </cell>
          <cell r="J286">
            <v>30044.51999999996</v>
          </cell>
          <cell r="K286">
            <v>-2547.4400000000314</v>
          </cell>
          <cell r="L286">
            <v>4377.6000000000004</v>
          </cell>
          <cell r="M286">
            <v>4377.6000000000004</v>
          </cell>
          <cell r="N286">
            <v>0</v>
          </cell>
          <cell r="O286">
            <v>25666.919999999962</v>
          </cell>
        </row>
        <row r="287">
          <cell r="B287">
            <v>37203</v>
          </cell>
          <cell r="C287">
            <v>37203</v>
          </cell>
          <cell r="D287" t="str">
            <v>PASAJES FORANEOS (AUTOBUS)</v>
          </cell>
          <cell r="E287">
            <v>47796.56</v>
          </cell>
          <cell r="F287">
            <v>0</v>
          </cell>
          <cell r="H287">
            <v>167930.62999999998</v>
          </cell>
          <cell r="I287">
            <v>148395.32</v>
          </cell>
          <cell r="J287">
            <v>67331.869999999966</v>
          </cell>
          <cell r="K287">
            <v>19535.309999999969</v>
          </cell>
          <cell r="L287">
            <v>47847.73</v>
          </cell>
          <cell r="M287">
            <v>47847.73</v>
          </cell>
          <cell r="N287">
            <v>0</v>
          </cell>
          <cell r="O287">
            <v>19484.139999999963</v>
          </cell>
        </row>
        <row r="288">
          <cell r="B288">
            <v>37204</v>
          </cell>
          <cell r="C288">
            <v>37204</v>
          </cell>
          <cell r="D288" t="str">
            <v>PEAJE FORANEOS</v>
          </cell>
          <cell r="E288">
            <v>37893.119999999995</v>
          </cell>
          <cell r="F288">
            <v>0</v>
          </cell>
          <cell r="H288">
            <v>195846.58999999997</v>
          </cell>
          <cell r="I288">
            <v>192326.27</v>
          </cell>
          <cell r="J288">
            <v>41413.439999999973</v>
          </cell>
          <cell r="K288">
            <v>3520.3199999999779</v>
          </cell>
          <cell r="L288">
            <v>8200.4599999999991</v>
          </cell>
          <cell r="M288">
            <v>8200.4599999999991</v>
          </cell>
          <cell r="N288">
            <v>0</v>
          </cell>
          <cell r="O288">
            <v>33212.979999999974</v>
          </cell>
        </row>
        <row r="289">
          <cell r="B289">
            <v>37205</v>
          </cell>
          <cell r="C289">
            <v>37205</v>
          </cell>
          <cell r="D289" t="str">
            <v>PASAJES EN EL EXTRANJERO</v>
          </cell>
          <cell r="E289">
            <v>0</v>
          </cell>
          <cell r="F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B290">
            <v>3730</v>
          </cell>
          <cell r="C290" t="str">
            <v>-        3730</v>
          </cell>
          <cell r="D290" t="str">
            <v>PASAJES MARÍTIMOS, LACUSTRES Y FLUVIALES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B291">
            <v>37301</v>
          </cell>
          <cell r="C291">
            <v>37301</v>
          </cell>
          <cell r="D291" t="str">
            <v>PASAJES MARÍTIMOS, LACUSTRES Y FLUVIALES</v>
          </cell>
          <cell r="E291">
            <v>0</v>
          </cell>
          <cell r="F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B292">
            <v>3750</v>
          </cell>
          <cell r="C292" t="str">
            <v>-       3750</v>
          </cell>
          <cell r="D292" t="str">
            <v>VIÁTICOS EN EL PAÍS                     </v>
          </cell>
          <cell r="E292">
            <v>147663.65</v>
          </cell>
          <cell r="F292">
            <v>0</v>
          </cell>
          <cell r="G292">
            <v>0</v>
          </cell>
          <cell r="H292">
            <v>881984.40999999992</v>
          </cell>
          <cell r="I292">
            <v>960131.27</v>
          </cell>
          <cell r="J292">
            <v>69516.789999999892</v>
          </cell>
          <cell r="K292">
            <v>-78146.860000000073</v>
          </cell>
          <cell r="L292">
            <v>34142.479999999996</v>
          </cell>
          <cell r="M292">
            <v>34142.479999999996</v>
          </cell>
          <cell r="N292">
            <v>0</v>
          </cell>
          <cell r="O292">
            <v>35374.309999999881</v>
          </cell>
        </row>
        <row r="293">
          <cell r="B293">
            <v>37501</v>
          </cell>
          <cell r="C293">
            <v>37501</v>
          </cell>
          <cell r="D293" t="str">
            <v>VIATICOS</v>
          </cell>
          <cell r="E293">
            <v>59358.479999999996</v>
          </cell>
          <cell r="F293">
            <v>0</v>
          </cell>
          <cell r="H293">
            <v>544875.52000000002</v>
          </cell>
          <cell r="I293">
            <v>582651.06000000006</v>
          </cell>
          <cell r="J293">
            <v>21582.939999999944</v>
          </cell>
          <cell r="K293">
            <v>-37775.540000000037</v>
          </cell>
          <cell r="L293">
            <v>0</v>
          </cell>
          <cell r="M293">
            <v>0</v>
          </cell>
          <cell r="N293">
            <v>0</v>
          </cell>
          <cell r="O293">
            <v>21582.939999999944</v>
          </cell>
        </row>
        <row r="294">
          <cell r="B294">
            <v>37502</v>
          </cell>
          <cell r="C294">
            <v>37502</v>
          </cell>
          <cell r="D294" t="str">
            <v xml:space="preserve">ALIMENTACION </v>
          </cell>
          <cell r="E294">
            <v>82105.17</v>
          </cell>
          <cell r="F294">
            <v>0</v>
          </cell>
          <cell r="H294">
            <v>288796.17999999993</v>
          </cell>
          <cell r="I294">
            <v>334228.34999999998</v>
          </cell>
          <cell r="J294">
            <v>36672.999999999942</v>
          </cell>
          <cell r="K294">
            <v>-45432.170000000042</v>
          </cell>
          <cell r="L294">
            <v>27879.75</v>
          </cell>
          <cell r="M294">
            <v>27879.75</v>
          </cell>
          <cell r="N294">
            <v>0</v>
          </cell>
          <cell r="O294">
            <v>8793.2499999999418</v>
          </cell>
        </row>
        <row r="295">
          <cell r="B295">
            <v>37503</v>
          </cell>
          <cell r="C295">
            <v>37503</v>
          </cell>
          <cell r="D295" t="str">
            <v>HOSPEDAJE</v>
          </cell>
          <cell r="E295">
            <v>6200</v>
          </cell>
          <cell r="F295">
            <v>0</v>
          </cell>
          <cell r="H295">
            <v>48312.71</v>
          </cell>
          <cell r="I295">
            <v>43251.86</v>
          </cell>
          <cell r="J295">
            <v>11260.849999999999</v>
          </cell>
          <cell r="K295">
            <v>5060.8499999999985</v>
          </cell>
          <cell r="L295">
            <v>6262.73</v>
          </cell>
          <cell r="M295">
            <v>6262.73</v>
          </cell>
          <cell r="N295">
            <v>0</v>
          </cell>
          <cell r="O295">
            <v>4998.119999999999</v>
          </cell>
        </row>
        <row r="296">
          <cell r="B296">
            <v>3760</v>
          </cell>
          <cell r="C296" t="str">
            <v>-       3760</v>
          </cell>
          <cell r="D296" t="str">
            <v>VIÁTICOS EN EL EXTRANJERO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B297">
            <v>37601</v>
          </cell>
          <cell r="C297">
            <v>37601</v>
          </cell>
          <cell r="D297" t="str">
            <v>HOSPEDAJE EN EL EXTRANJERO</v>
          </cell>
          <cell r="E297">
            <v>0</v>
          </cell>
          <cell r="F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B298">
            <v>3790</v>
          </cell>
          <cell r="C298" t="str">
            <v>-       3790</v>
          </cell>
          <cell r="D298" t="str">
            <v>OTROS SERVICIOS DE TRASLADO Y HOSPEDAJE</v>
          </cell>
          <cell r="E298">
            <v>0</v>
          </cell>
          <cell r="F298">
            <v>0</v>
          </cell>
          <cell r="G298">
            <v>0</v>
          </cell>
          <cell r="H298">
            <v>395</v>
          </cell>
          <cell r="I298">
            <v>120</v>
          </cell>
          <cell r="J298">
            <v>275</v>
          </cell>
          <cell r="K298">
            <v>275</v>
          </cell>
          <cell r="L298">
            <v>275</v>
          </cell>
          <cell r="M298">
            <v>275</v>
          </cell>
          <cell r="N298">
            <v>0</v>
          </cell>
          <cell r="O298">
            <v>0</v>
          </cell>
        </row>
        <row r="299">
          <cell r="B299">
            <v>37901</v>
          </cell>
          <cell r="C299">
            <v>37901</v>
          </cell>
          <cell r="D299" t="str">
            <v>PENSIONES Y ESTACIONAMIENTO</v>
          </cell>
          <cell r="E299">
            <v>0</v>
          </cell>
          <cell r="F299">
            <v>0</v>
          </cell>
          <cell r="H299">
            <v>395</v>
          </cell>
          <cell r="I299">
            <v>120</v>
          </cell>
          <cell r="J299">
            <v>275</v>
          </cell>
          <cell r="K299">
            <v>275</v>
          </cell>
          <cell r="L299">
            <v>275</v>
          </cell>
          <cell r="M299">
            <v>275</v>
          </cell>
          <cell r="N299">
            <v>0</v>
          </cell>
          <cell r="O299">
            <v>0</v>
          </cell>
        </row>
        <row r="300">
          <cell r="B300">
            <v>3800</v>
          </cell>
          <cell r="C300" t="str">
            <v>.    3800</v>
          </cell>
          <cell r="D300" t="str">
            <v>SERVICIOS OFICIALES</v>
          </cell>
          <cell r="E300">
            <v>80000</v>
          </cell>
          <cell r="F300">
            <v>0</v>
          </cell>
          <cell r="G300">
            <v>0</v>
          </cell>
          <cell r="H300">
            <v>481241.83</v>
          </cell>
          <cell r="I300">
            <v>484993.66</v>
          </cell>
          <cell r="J300">
            <v>76248.1700000001</v>
          </cell>
          <cell r="K300">
            <v>-3751.8299999999581</v>
          </cell>
          <cell r="L300">
            <v>76248.17</v>
          </cell>
          <cell r="M300">
            <v>76248.17</v>
          </cell>
          <cell r="N300">
            <v>0</v>
          </cell>
          <cell r="O300">
            <v>0</v>
          </cell>
        </row>
        <row r="301">
          <cell r="B301">
            <v>3820</v>
          </cell>
          <cell r="C301" t="str">
            <v>-       3820</v>
          </cell>
          <cell r="D301" t="str">
            <v>GASTOS DE ORDEN SOCIAL Y CULTURAL</v>
          </cell>
          <cell r="E301">
            <v>80000</v>
          </cell>
          <cell r="F301">
            <v>0</v>
          </cell>
          <cell r="G301">
            <v>0</v>
          </cell>
          <cell r="H301">
            <v>481241.83</v>
          </cell>
          <cell r="I301">
            <v>484993.66</v>
          </cell>
          <cell r="J301">
            <v>76248.1700000001</v>
          </cell>
          <cell r="K301">
            <v>-3751.8299999999581</v>
          </cell>
          <cell r="L301">
            <v>76248.17</v>
          </cell>
          <cell r="M301">
            <v>76248.17</v>
          </cell>
          <cell r="N301">
            <v>0</v>
          </cell>
          <cell r="O301">
            <v>0</v>
          </cell>
        </row>
        <row r="302">
          <cell r="B302">
            <v>38201</v>
          </cell>
          <cell r="C302">
            <v>38201</v>
          </cell>
          <cell r="D302" t="str">
            <v>EVENTO SOCIAL Y CULTURAL</v>
          </cell>
          <cell r="E302">
            <v>80000</v>
          </cell>
          <cell r="F302">
            <v>0</v>
          </cell>
          <cell r="H302">
            <v>481241.83</v>
          </cell>
          <cell r="I302">
            <v>484993.66</v>
          </cell>
          <cell r="J302">
            <v>76248.1700000001</v>
          </cell>
          <cell r="K302">
            <v>-3751.8299999999581</v>
          </cell>
          <cell r="L302">
            <v>76248.17</v>
          </cell>
          <cell r="M302">
            <v>76248.17</v>
          </cell>
          <cell r="N302">
            <v>0</v>
          </cell>
          <cell r="O302">
            <v>0</v>
          </cell>
        </row>
        <row r="303">
          <cell r="B303">
            <v>3830</v>
          </cell>
          <cell r="C303" t="str">
            <v>-       3830</v>
          </cell>
          <cell r="D303" t="str">
            <v>CONGRESOS Y CONVENCIONES                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B304">
            <v>38301</v>
          </cell>
          <cell r="C304">
            <v>38301</v>
          </cell>
          <cell r="D304" t="str">
            <v>REUNIONES Y SEMINARIOS</v>
          </cell>
          <cell r="E304">
            <v>0</v>
          </cell>
          <cell r="F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B305">
            <v>3900</v>
          </cell>
          <cell r="C305" t="str">
            <v>.    3900</v>
          </cell>
          <cell r="D305" t="str">
            <v>OTROS SERVICIOS GENERALES</v>
          </cell>
          <cell r="E305">
            <v>90363911.710000008</v>
          </cell>
          <cell r="F305">
            <v>0</v>
          </cell>
          <cell r="G305">
            <v>0</v>
          </cell>
          <cell r="H305">
            <v>184083810.85000002</v>
          </cell>
          <cell r="I305">
            <v>224027162.83999997</v>
          </cell>
          <cell r="J305">
            <v>50420559.719999991</v>
          </cell>
          <cell r="K305">
            <v>-39943351.989999995</v>
          </cell>
          <cell r="L305">
            <v>50228814.93</v>
          </cell>
          <cell r="M305">
            <v>25703906.029999997</v>
          </cell>
          <cell r="N305">
            <v>24524908.899999999</v>
          </cell>
          <cell r="O305">
            <v>191744.79000000263</v>
          </cell>
        </row>
        <row r="306">
          <cell r="B306">
            <v>3910</v>
          </cell>
          <cell r="C306" t="str">
            <v>-       3910</v>
          </cell>
          <cell r="D306" t="str">
            <v>SERVICIOS FUNERARIOS Y DE CEMENTERIOS   </v>
          </cell>
          <cell r="E306">
            <v>156100</v>
          </cell>
          <cell r="F306">
            <v>0</v>
          </cell>
          <cell r="G306">
            <v>0</v>
          </cell>
          <cell r="H306">
            <v>1244679.4099999999</v>
          </cell>
          <cell r="I306">
            <v>934197.08</v>
          </cell>
          <cell r="J306">
            <v>466582.32999999996</v>
          </cell>
          <cell r="K306">
            <v>310482.32999999996</v>
          </cell>
          <cell r="L306">
            <v>421250.06</v>
          </cell>
          <cell r="M306">
            <v>391060.06</v>
          </cell>
          <cell r="N306">
            <v>30190</v>
          </cell>
          <cell r="O306">
            <v>45332.26999999996</v>
          </cell>
        </row>
        <row r="307">
          <cell r="B307">
            <v>39101</v>
          </cell>
          <cell r="C307">
            <v>39101</v>
          </cell>
          <cell r="D307" t="str">
            <v>PARA FUNERALES</v>
          </cell>
          <cell r="E307">
            <v>156100</v>
          </cell>
          <cell r="F307">
            <v>0</v>
          </cell>
          <cell r="H307">
            <v>1244679.4099999999</v>
          </cell>
          <cell r="I307">
            <v>934197.08</v>
          </cell>
          <cell r="J307">
            <v>466582.32999999996</v>
          </cell>
          <cell r="K307">
            <v>310482.32999999996</v>
          </cell>
          <cell r="L307">
            <v>421250.06</v>
          </cell>
          <cell r="M307">
            <v>391060.06</v>
          </cell>
          <cell r="N307">
            <v>30190</v>
          </cell>
          <cell r="O307">
            <v>45332.26999999996</v>
          </cell>
        </row>
        <row r="308">
          <cell r="B308">
            <v>3920</v>
          </cell>
          <cell r="C308" t="str">
            <v>-       3920</v>
          </cell>
          <cell r="D308" t="str">
            <v>IMPUESTOS Y DERECHOS                    </v>
          </cell>
          <cell r="E308">
            <v>34854068</v>
          </cell>
          <cell r="F308">
            <v>0</v>
          </cell>
          <cell r="G308">
            <v>0</v>
          </cell>
          <cell r="H308">
            <v>62346156.539999999</v>
          </cell>
          <cell r="I308">
            <v>75961255.099999994</v>
          </cell>
          <cell r="J308">
            <v>21238969.439999998</v>
          </cell>
          <cell r="K308">
            <v>-13615098.560000002</v>
          </cell>
          <cell r="L308">
            <v>21238969.440000001</v>
          </cell>
          <cell r="M308">
            <v>10298072.01</v>
          </cell>
          <cell r="N308">
            <v>10940897.430000002</v>
          </cell>
          <cell r="O308">
            <v>0</v>
          </cell>
        </row>
        <row r="309">
          <cell r="B309">
            <v>39201</v>
          </cell>
          <cell r="C309">
            <v>39201</v>
          </cell>
          <cell r="D309" t="str">
            <v>DERECHO POR USO Y APROV DE AGUAS NAC.</v>
          </cell>
          <cell r="E309">
            <v>21008454.039999999</v>
          </cell>
          <cell r="F309">
            <v>0</v>
          </cell>
          <cell r="H309">
            <v>33821001.530000001</v>
          </cell>
          <cell r="I309">
            <v>33641335.130000003</v>
          </cell>
          <cell r="J309">
            <v>21188120.439999998</v>
          </cell>
          <cell r="K309">
            <v>179666.39999999851</v>
          </cell>
          <cell r="L309">
            <v>21188120.440000001</v>
          </cell>
          <cell r="M309">
            <v>10247223.01</v>
          </cell>
          <cell r="N309">
            <v>10940897.430000002</v>
          </cell>
          <cell r="O309">
            <v>0</v>
          </cell>
        </row>
        <row r="310">
          <cell r="B310">
            <v>39202</v>
          </cell>
          <cell r="C310">
            <v>39202</v>
          </cell>
          <cell r="D310" t="str">
            <v>DERECHO POR DESCARGA DE AGUAS RESIDUALES</v>
          </cell>
          <cell r="E310">
            <v>13833045.960000001</v>
          </cell>
          <cell r="F310">
            <v>0</v>
          </cell>
          <cell r="H310">
            <v>26703158.850000001</v>
          </cell>
          <cell r="I310">
            <v>40536204.810000002</v>
          </cell>
          <cell r="J310">
            <v>0</v>
          </cell>
          <cell r="K310">
            <v>-13833045.960000001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B311">
            <v>39203</v>
          </cell>
          <cell r="C311">
            <v>39203</v>
          </cell>
          <cell r="D311" t="str">
            <v>TENENCIAS Y PLACAS</v>
          </cell>
          <cell r="E311">
            <v>0</v>
          </cell>
          <cell r="F311">
            <v>0</v>
          </cell>
          <cell r="H311">
            <v>1808823.16</v>
          </cell>
          <cell r="I311">
            <v>1766011.16</v>
          </cell>
          <cell r="J311">
            <v>42812</v>
          </cell>
          <cell r="K311">
            <v>42812</v>
          </cell>
          <cell r="L311">
            <v>42812</v>
          </cell>
          <cell r="M311">
            <v>42812</v>
          </cell>
          <cell r="N311">
            <v>0</v>
          </cell>
          <cell r="O311">
            <v>0</v>
          </cell>
        </row>
        <row r="312">
          <cell r="B312">
            <v>39210</v>
          </cell>
          <cell r="C312">
            <v>39210</v>
          </cell>
          <cell r="D312" t="str">
            <v>GASTOS LEGALES (POR EJECUCIÓN)</v>
          </cell>
          <cell r="E312">
            <v>0</v>
          </cell>
          <cell r="F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B313">
            <v>39212</v>
          </cell>
          <cell r="C313">
            <v>39212</v>
          </cell>
          <cell r="D313" t="str">
            <v>IMPUESTO PREDIAL</v>
          </cell>
          <cell r="E313">
            <v>0</v>
          </cell>
          <cell r="F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B314">
            <v>39213</v>
          </cell>
          <cell r="C314">
            <v>39213</v>
          </cell>
          <cell r="D314" t="str">
            <v>TRAM. DE PRORROGA DE TITULO DE CONCESION</v>
          </cell>
          <cell r="E314">
            <v>12568</v>
          </cell>
          <cell r="F314">
            <v>0</v>
          </cell>
          <cell r="H314">
            <v>13173</v>
          </cell>
          <cell r="I314">
            <v>17704</v>
          </cell>
          <cell r="J314">
            <v>8037</v>
          </cell>
          <cell r="K314">
            <v>-4531</v>
          </cell>
          <cell r="L314">
            <v>8037</v>
          </cell>
          <cell r="M314">
            <v>8037</v>
          </cell>
          <cell r="N314">
            <v>0</v>
          </cell>
          <cell r="O314">
            <v>0</v>
          </cell>
        </row>
        <row r="315">
          <cell r="B315">
            <v>39215</v>
          </cell>
          <cell r="C315">
            <v>39215</v>
          </cell>
          <cell r="D315" t="str">
            <v>ESCRITURAS Y CONSTANCIA DE NO ADEUDOS</v>
          </cell>
          <cell r="E315">
            <v>0</v>
          </cell>
          <cell r="F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B316">
            <v>3940</v>
          </cell>
          <cell r="C316" t="str">
            <v>-       3940</v>
          </cell>
          <cell r="D316" t="str">
            <v xml:space="preserve">SENTENCIAS Y RESOLUCIONES POR AUTORIDAD COMPETENTE </v>
          </cell>
          <cell r="E316">
            <v>1170196</v>
          </cell>
          <cell r="F316">
            <v>0</v>
          </cell>
          <cell r="G316">
            <v>0</v>
          </cell>
          <cell r="H316">
            <v>19151540.510000002</v>
          </cell>
          <cell r="I316">
            <v>20281288.670000002</v>
          </cell>
          <cell r="J316">
            <v>40447.839999999851</v>
          </cell>
          <cell r="K316">
            <v>-1129748.1600000001</v>
          </cell>
          <cell r="L316">
            <v>40447.839999999997</v>
          </cell>
          <cell r="M316">
            <v>40447.839999999997</v>
          </cell>
          <cell r="N316">
            <v>0</v>
          </cell>
          <cell r="O316">
            <v>-1.4551915228366852E-10</v>
          </cell>
        </row>
        <row r="317">
          <cell r="B317">
            <v>39401</v>
          </cell>
          <cell r="C317">
            <v>39401</v>
          </cell>
          <cell r="D317" t="str">
            <v>SENTENCIAS Y RESOLUCIONES POR AUTORIDAD</v>
          </cell>
          <cell r="E317">
            <v>1170196</v>
          </cell>
          <cell r="F317">
            <v>0</v>
          </cell>
          <cell r="H317">
            <v>19151540.510000002</v>
          </cell>
          <cell r="I317">
            <v>20281288.670000002</v>
          </cell>
          <cell r="J317">
            <v>40447.839999999851</v>
          </cell>
          <cell r="K317">
            <v>-1129748.1600000001</v>
          </cell>
          <cell r="L317">
            <v>40447.839999999997</v>
          </cell>
          <cell r="M317">
            <v>40447.839999999997</v>
          </cell>
          <cell r="N317">
            <v>0</v>
          </cell>
          <cell r="O317">
            <v>-1.4551915228366852E-10</v>
          </cell>
        </row>
        <row r="318">
          <cell r="B318">
            <v>3950</v>
          </cell>
          <cell r="C318" t="str">
            <v>-       3950</v>
          </cell>
          <cell r="D318" t="str">
            <v>PENAS, MULTAS, ACCESORIOS Y ACTUALIZACIONES</v>
          </cell>
          <cell r="E318">
            <v>40017972.530000001</v>
          </cell>
          <cell r="F318">
            <v>0</v>
          </cell>
          <cell r="G318">
            <v>0</v>
          </cell>
          <cell r="H318">
            <v>83548591.980000004</v>
          </cell>
          <cell r="I318">
            <v>110509685.86</v>
          </cell>
          <cell r="J318">
            <v>13056878.649999999</v>
          </cell>
          <cell r="K318">
            <v>-26961093.879999992</v>
          </cell>
          <cell r="L318">
            <v>13056878.65</v>
          </cell>
          <cell r="M318">
            <v>13056878.65</v>
          </cell>
          <cell r="N318">
            <v>0</v>
          </cell>
          <cell r="O318">
            <v>0</v>
          </cell>
        </row>
        <row r="319">
          <cell r="B319">
            <v>39501</v>
          </cell>
          <cell r="C319">
            <v>39501</v>
          </cell>
          <cell r="D319" t="str">
            <v>MULTAS Y RECARGOS</v>
          </cell>
          <cell r="E319">
            <v>32128102.93</v>
          </cell>
          <cell r="F319">
            <v>0</v>
          </cell>
          <cell r="H319">
            <v>52775152.200000003</v>
          </cell>
          <cell r="I319">
            <v>77021722.129999995</v>
          </cell>
          <cell r="J319">
            <v>7881533</v>
          </cell>
          <cell r="K319">
            <v>-24246569.929999992</v>
          </cell>
          <cell r="L319">
            <v>7881533</v>
          </cell>
          <cell r="M319">
            <v>7881533</v>
          </cell>
          <cell r="N319">
            <v>0</v>
          </cell>
          <cell r="O319">
            <v>0</v>
          </cell>
        </row>
        <row r="320">
          <cell r="B320">
            <v>39502</v>
          </cell>
          <cell r="C320">
            <v>39502</v>
          </cell>
          <cell r="D320" t="str">
            <v>ACTUALIZACION</v>
          </cell>
          <cell r="E320">
            <v>7889869.5999999996</v>
          </cell>
          <cell r="F320">
            <v>0</v>
          </cell>
          <cell r="H320">
            <v>28039810.41</v>
          </cell>
          <cell r="I320">
            <v>33022988.390000001</v>
          </cell>
          <cell r="J320">
            <v>2906691.6199999973</v>
          </cell>
          <cell r="K320">
            <v>-4983177.9800000004</v>
          </cell>
          <cell r="L320">
            <v>2906691.62</v>
          </cell>
          <cell r="M320">
            <v>2906691.62</v>
          </cell>
          <cell r="N320">
            <v>0</v>
          </cell>
          <cell r="O320">
            <v>0</v>
          </cell>
        </row>
        <row r="321">
          <cell r="B321">
            <v>39504</v>
          </cell>
          <cell r="C321">
            <v>39504</v>
          </cell>
          <cell r="D321" t="str">
            <v>INTERESES MORATORIOS</v>
          </cell>
          <cell r="E321">
            <v>0</v>
          </cell>
          <cell r="F321">
            <v>0</v>
          </cell>
          <cell r="H321">
            <v>2733629.37</v>
          </cell>
          <cell r="I321">
            <v>464975.34</v>
          </cell>
          <cell r="J321">
            <v>2268654.0300000003</v>
          </cell>
          <cell r="K321">
            <v>2268654.0300000003</v>
          </cell>
          <cell r="L321">
            <v>2268654.0299999998</v>
          </cell>
          <cell r="M321">
            <v>2268654.0299999998</v>
          </cell>
          <cell r="N321">
            <v>0</v>
          </cell>
          <cell r="O321">
            <v>0</v>
          </cell>
        </row>
        <row r="322">
          <cell r="B322">
            <v>3960</v>
          </cell>
          <cell r="C322" t="str">
            <v>-       3960</v>
          </cell>
          <cell r="D322" t="str">
            <v>OTROS GASTOS POR RESPONSABILIDADES      </v>
          </cell>
          <cell r="E322">
            <v>108500</v>
          </cell>
          <cell r="F322">
            <v>0</v>
          </cell>
          <cell r="G322">
            <v>0</v>
          </cell>
          <cell r="H322">
            <v>1387000</v>
          </cell>
          <cell r="I322">
            <v>842500</v>
          </cell>
          <cell r="J322">
            <v>653000</v>
          </cell>
          <cell r="K322">
            <v>544500</v>
          </cell>
          <cell r="L322">
            <v>652000</v>
          </cell>
          <cell r="M322">
            <v>652000</v>
          </cell>
          <cell r="N322">
            <v>0</v>
          </cell>
          <cell r="O322">
            <v>1000</v>
          </cell>
        </row>
        <row r="323">
          <cell r="B323">
            <v>39601</v>
          </cell>
          <cell r="C323">
            <v>39601</v>
          </cell>
          <cell r="D323" t="str">
            <v>INDEMNIZACIONES POR DAÑOS A TERCEROS</v>
          </cell>
          <cell r="E323">
            <v>107500</v>
          </cell>
          <cell r="F323">
            <v>0</v>
          </cell>
          <cell r="H323">
            <v>1379500</v>
          </cell>
          <cell r="I323">
            <v>835000</v>
          </cell>
          <cell r="J323">
            <v>652000</v>
          </cell>
          <cell r="K323">
            <v>544500</v>
          </cell>
          <cell r="L323">
            <v>652000</v>
          </cell>
          <cell r="M323">
            <v>652000</v>
          </cell>
          <cell r="N323">
            <v>0</v>
          </cell>
          <cell r="O323">
            <v>0</v>
          </cell>
        </row>
        <row r="324">
          <cell r="B324">
            <v>39602</v>
          </cell>
          <cell r="C324">
            <v>39602</v>
          </cell>
          <cell r="D324" t="str">
            <v>PERDIDA POR ROBO</v>
          </cell>
          <cell r="E324">
            <v>1000</v>
          </cell>
          <cell r="F324">
            <v>0</v>
          </cell>
          <cell r="H324">
            <v>7500</v>
          </cell>
          <cell r="I324">
            <v>7500</v>
          </cell>
          <cell r="J324">
            <v>1000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1000</v>
          </cell>
        </row>
        <row r="325">
          <cell r="B325">
            <v>3980</v>
          </cell>
          <cell r="C325" t="str">
            <v>-       3980</v>
          </cell>
          <cell r="D325" t="str">
            <v>IMPUESTO SOBRE NOMINAS Y OTROS QUE SE DERIVEN DE UNA RELACION LABORAL</v>
          </cell>
          <cell r="E325">
            <v>13666620</v>
          </cell>
          <cell r="F325">
            <v>0</v>
          </cell>
          <cell r="G325">
            <v>0</v>
          </cell>
          <cell r="H325">
            <v>14749647.360000001</v>
          </cell>
          <cell r="I325">
            <v>14747683.370000003</v>
          </cell>
          <cell r="J325">
            <v>13668583.99</v>
          </cell>
          <cell r="K325">
            <v>1963.9899999985937</v>
          </cell>
          <cell r="L325">
            <v>13535821.469999997</v>
          </cell>
          <cell r="M325">
            <v>0</v>
          </cell>
          <cell r="N325">
            <v>13535821.469999997</v>
          </cell>
          <cell r="O325">
            <v>132762.52000000281</v>
          </cell>
        </row>
        <row r="326">
          <cell r="B326">
            <v>39801</v>
          </cell>
          <cell r="C326">
            <v>39801</v>
          </cell>
          <cell r="D326" t="str">
            <v>15% PRO-TURISMO</v>
          </cell>
          <cell r="E326">
            <v>1444970</v>
          </cell>
          <cell r="F326">
            <v>0</v>
          </cell>
          <cell r="H326">
            <v>1830159.5500000005</v>
          </cell>
          <cell r="I326">
            <v>1872892.3300000005</v>
          </cell>
          <cell r="J326">
            <v>1402237.2200000002</v>
          </cell>
          <cell r="K326">
            <v>-42732.780000000028</v>
          </cell>
          <cell r="L326">
            <v>1400314.2999999998</v>
          </cell>
          <cell r="M326">
            <v>0</v>
          </cell>
          <cell r="N326">
            <v>1400314.2999999998</v>
          </cell>
          <cell r="O326">
            <v>1922.9200000003912</v>
          </cell>
        </row>
        <row r="327">
          <cell r="B327">
            <v>39802</v>
          </cell>
          <cell r="C327">
            <v>39802</v>
          </cell>
          <cell r="D327" t="str">
            <v>15% ECOLOGIA</v>
          </cell>
          <cell r="E327">
            <v>1434100</v>
          </cell>
          <cell r="F327">
            <v>0</v>
          </cell>
          <cell r="H327">
            <v>1712886.1600000004</v>
          </cell>
          <cell r="I327">
            <v>1695273.8500000006</v>
          </cell>
          <cell r="J327">
            <v>1451712.3099999996</v>
          </cell>
          <cell r="K327">
            <v>17612.309999999823</v>
          </cell>
          <cell r="L327">
            <v>1400313.9999999998</v>
          </cell>
          <cell r="M327">
            <v>0</v>
          </cell>
          <cell r="N327">
            <v>1400313.9999999998</v>
          </cell>
          <cell r="O327">
            <v>51398.309999999823</v>
          </cell>
        </row>
        <row r="328">
          <cell r="B328">
            <v>39803</v>
          </cell>
          <cell r="C328">
            <v>39803</v>
          </cell>
          <cell r="D328" t="str">
            <v>2% S/ NOMINAS</v>
          </cell>
          <cell r="E328">
            <v>9353450</v>
          </cell>
          <cell r="F328">
            <v>0</v>
          </cell>
          <cell r="H328">
            <v>9503338.3499999996</v>
          </cell>
          <cell r="I328">
            <v>9483312.9000000004</v>
          </cell>
          <cell r="J328">
            <v>9373475.4500000011</v>
          </cell>
          <cell r="K328">
            <v>20025.449999999255</v>
          </cell>
          <cell r="L328">
            <v>9334772.0699999984</v>
          </cell>
          <cell r="M328">
            <v>0</v>
          </cell>
          <cell r="N328">
            <v>9334772.0699999984</v>
          </cell>
          <cell r="O328">
            <v>38703.380000002682</v>
          </cell>
        </row>
        <row r="329">
          <cell r="B329">
            <v>39804</v>
          </cell>
          <cell r="C329">
            <v>39804</v>
          </cell>
          <cell r="D329" t="str">
            <v>15% EDUCACION Y ASISTENCIA SOCIAL</v>
          </cell>
          <cell r="E329">
            <v>1434100</v>
          </cell>
          <cell r="F329">
            <v>0</v>
          </cell>
          <cell r="H329">
            <v>1703263.3000000005</v>
          </cell>
          <cell r="I329">
            <v>1696204.290000001</v>
          </cell>
          <cell r="J329">
            <v>1441159.0099999998</v>
          </cell>
          <cell r="K329">
            <v>7059.0099999995437</v>
          </cell>
          <cell r="L329">
            <v>1400421.0999999999</v>
          </cell>
          <cell r="M329">
            <v>0</v>
          </cell>
          <cell r="N329">
            <v>1400421.0999999999</v>
          </cell>
          <cell r="O329">
            <v>40737.909999999916</v>
          </cell>
        </row>
        <row r="330">
          <cell r="B330">
            <v>3990</v>
          </cell>
          <cell r="C330" t="str">
            <v>-       3990</v>
          </cell>
          <cell r="D330" t="str">
            <v>OTROS SERVICIOS GENERALES</v>
          </cell>
          <cell r="E330">
            <v>390455.18</v>
          </cell>
          <cell r="F330">
            <v>0</v>
          </cell>
          <cell r="G330">
            <v>0</v>
          </cell>
          <cell r="H330">
            <v>1656195.05</v>
          </cell>
          <cell r="I330">
            <v>750552.76</v>
          </cell>
          <cell r="J330">
            <v>1296097.47</v>
          </cell>
          <cell r="K330">
            <v>905642.29</v>
          </cell>
          <cell r="L330">
            <v>1283447.47</v>
          </cell>
          <cell r="M330">
            <v>1265447.47</v>
          </cell>
          <cell r="N330">
            <v>18000</v>
          </cell>
          <cell r="O330">
            <v>12650</v>
          </cell>
        </row>
        <row r="331">
          <cell r="B331">
            <v>39901</v>
          </cell>
          <cell r="C331">
            <v>39901</v>
          </cell>
          <cell r="D331" t="str">
            <v>GASTOS DE ESCRITURACIÓN</v>
          </cell>
          <cell r="E331">
            <v>0</v>
          </cell>
          <cell r="F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B332">
            <v>39902</v>
          </cell>
          <cell r="C332">
            <v>39902</v>
          </cell>
          <cell r="D332" t="str">
            <v>OTROS SERVICIOS GENERALES</v>
          </cell>
          <cell r="E332">
            <v>390455.18</v>
          </cell>
          <cell r="F332">
            <v>0</v>
          </cell>
          <cell r="H332">
            <v>1656195.05</v>
          </cell>
          <cell r="I332">
            <v>750552.76</v>
          </cell>
          <cell r="J332">
            <v>1296097.47</v>
          </cell>
          <cell r="K332">
            <v>905642.29</v>
          </cell>
          <cell r="L332">
            <v>1283447.47</v>
          </cell>
          <cell r="M332">
            <v>1265447.47</v>
          </cell>
          <cell r="N332">
            <v>18000</v>
          </cell>
          <cell r="O332">
            <v>12650</v>
          </cell>
        </row>
        <row r="333">
          <cell r="B333">
            <v>39903</v>
          </cell>
          <cell r="C333">
            <v>39903</v>
          </cell>
          <cell r="D333" t="str">
            <v>CARGA DE AGUA A TERCEROS</v>
          </cell>
          <cell r="E333">
            <v>0</v>
          </cell>
          <cell r="F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B334">
            <v>4000</v>
          </cell>
          <cell r="C334">
            <v>4000</v>
          </cell>
          <cell r="D334" t="str">
            <v>TRANSFERENCIAS, ASIGNACIONES, SUBSIDIOS Y OTRAS AYUDAS</v>
          </cell>
          <cell r="E334">
            <v>6000</v>
          </cell>
          <cell r="F334">
            <v>0</v>
          </cell>
          <cell r="G334">
            <v>0</v>
          </cell>
          <cell r="H334">
            <v>32000</v>
          </cell>
          <cell r="I334">
            <v>23000</v>
          </cell>
          <cell r="J334">
            <v>15000</v>
          </cell>
          <cell r="K334">
            <v>9000</v>
          </cell>
          <cell r="L334">
            <v>10000</v>
          </cell>
          <cell r="M334">
            <v>10000</v>
          </cell>
          <cell r="N334">
            <v>0</v>
          </cell>
          <cell r="O334">
            <v>5000</v>
          </cell>
        </row>
        <row r="335">
          <cell r="B335">
            <v>4400</v>
          </cell>
          <cell r="C335" t="str">
            <v>.    4400</v>
          </cell>
          <cell r="D335" t="str">
            <v>AYUDAS SOCIALES</v>
          </cell>
          <cell r="E335">
            <v>6000</v>
          </cell>
          <cell r="F335">
            <v>0</v>
          </cell>
          <cell r="G335">
            <v>0</v>
          </cell>
          <cell r="H335">
            <v>32000</v>
          </cell>
          <cell r="I335">
            <v>23000</v>
          </cell>
          <cell r="J335">
            <v>15000</v>
          </cell>
          <cell r="K335">
            <v>9000</v>
          </cell>
          <cell r="L335">
            <v>10000</v>
          </cell>
          <cell r="M335">
            <v>10000</v>
          </cell>
          <cell r="N335">
            <v>0</v>
          </cell>
          <cell r="O335">
            <v>5000</v>
          </cell>
        </row>
        <row r="336">
          <cell r="B336">
            <v>4410</v>
          </cell>
          <cell r="C336" t="str">
            <v>-       4410</v>
          </cell>
          <cell r="D336" t="str">
            <v>AYUDAS SOCIALES A PERSONAS              </v>
          </cell>
          <cell r="E336">
            <v>6000</v>
          </cell>
          <cell r="F336">
            <v>0</v>
          </cell>
          <cell r="G336">
            <v>0</v>
          </cell>
          <cell r="H336">
            <v>32000</v>
          </cell>
          <cell r="I336">
            <v>23000</v>
          </cell>
          <cell r="J336">
            <v>15000</v>
          </cell>
          <cell r="K336">
            <v>9000</v>
          </cell>
          <cell r="L336">
            <v>10000</v>
          </cell>
          <cell r="M336">
            <v>10000</v>
          </cell>
          <cell r="N336">
            <v>0</v>
          </cell>
          <cell r="O336">
            <v>5000</v>
          </cell>
        </row>
        <row r="337">
          <cell r="B337">
            <v>44101</v>
          </cell>
          <cell r="C337">
            <v>44101</v>
          </cell>
          <cell r="D337" t="str">
            <v>AYUDAS DIVERSAS</v>
          </cell>
          <cell r="E337">
            <v>6000</v>
          </cell>
          <cell r="F337">
            <v>0</v>
          </cell>
          <cell r="H337">
            <v>32000</v>
          </cell>
          <cell r="I337">
            <v>23000</v>
          </cell>
          <cell r="J337">
            <v>15000</v>
          </cell>
          <cell r="K337">
            <v>9000</v>
          </cell>
          <cell r="L337">
            <v>10000</v>
          </cell>
          <cell r="M337">
            <v>10000</v>
          </cell>
          <cell r="N337">
            <v>0</v>
          </cell>
          <cell r="O337">
            <v>5000</v>
          </cell>
        </row>
        <row r="338">
          <cell r="B338">
            <v>4420</v>
          </cell>
          <cell r="C338" t="str">
            <v>-       4420</v>
          </cell>
          <cell r="D338" t="str">
            <v>BECAS Y OTRAS AYUDAS PARA PROGRAMAS DE CAPACITACION</v>
          </cell>
          <cell r="E338">
            <v>0</v>
          </cell>
          <cell r="F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B339">
            <v>44201</v>
          </cell>
          <cell r="C339">
            <v>44201</v>
          </cell>
          <cell r="D339" t="str">
            <v>FOMENTO CULTURAL</v>
          </cell>
          <cell r="E339">
            <v>0</v>
          </cell>
          <cell r="F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B340">
            <v>4800</v>
          </cell>
          <cell r="C340" t="str">
            <v>.    4800</v>
          </cell>
          <cell r="D340" t="str">
            <v xml:space="preserve">DONATIVOS 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B341">
            <v>4810</v>
          </cell>
          <cell r="C341" t="str">
            <v>-      4810</v>
          </cell>
          <cell r="D341" t="str">
            <v>DONATIVOS A INSTITUCIONES SIN FINES DE LUCRO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B342">
            <v>48101</v>
          </cell>
          <cell r="C342">
            <v>48101</v>
          </cell>
          <cell r="D342" t="str">
            <v>DONATIVOS A INST. SIN FINES DE LUCRO</v>
          </cell>
          <cell r="E342">
            <v>0</v>
          </cell>
          <cell r="F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C343" t="str">
            <v>TOTAL DE GASTO CORRIENTE</v>
          </cell>
          <cell r="E343">
            <v>845709044.25</v>
          </cell>
          <cell r="F343">
            <v>-18393506.579999998</v>
          </cell>
          <cell r="G343">
            <v>0</v>
          </cell>
          <cell r="H343">
            <v>1140625007.5599999</v>
          </cell>
          <cell r="I343">
            <v>1191368527.4199998</v>
          </cell>
          <cell r="J343">
            <v>776572017.81000006</v>
          </cell>
          <cell r="K343">
            <v>-69137026.440000013</v>
          </cell>
          <cell r="L343">
            <v>765676674.11000001</v>
          </cell>
          <cell r="M343">
            <v>667711160.08000004</v>
          </cell>
          <cell r="N343">
            <v>97965514.029999927</v>
          </cell>
          <cell r="O343">
            <v>10895343.700000022</v>
          </cell>
        </row>
        <row r="344">
          <cell r="B344">
            <v>5000</v>
          </cell>
          <cell r="C344">
            <v>5000</v>
          </cell>
          <cell r="D344" t="str">
            <v>BIENES MUEBLES, INMUEBLES E INTANGIBLES</v>
          </cell>
          <cell r="E344">
            <v>1712103</v>
          </cell>
          <cell r="F344">
            <v>0</v>
          </cell>
          <cell r="G344">
            <v>0</v>
          </cell>
          <cell r="H344">
            <v>56543864.919999994</v>
          </cell>
          <cell r="I344">
            <v>42248154.719999999</v>
          </cell>
          <cell r="J344">
            <v>16007813.199999999</v>
          </cell>
          <cell r="K344">
            <v>14295710.199999999</v>
          </cell>
          <cell r="L344">
            <v>15826359.43</v>
          </cell>
          <cell r="M344">
            <v>15675059.43</v>
          </cell>
          <cell r="N344">
            <v>151299.99999999907</v>
          </cell>
          <cell r="O344">
            <v>181453.76999999952</v>
          </cell>
        </row>
        <row r="345">
          <cell r="B345">
            <v>5100</v>
          </cell>
          <cell r="C345" t="str">
            <v>.    5100</v>
          </cell>
          <cell r="D345" t="str">
            <v>MOBILIARIO Y EQUIPO DE ADMINISTRACIÓN</v>
          </cell>
          <cell r="E345">
            <v>612103</v>
          </cell>
          <cell r="F345">
            <v>0</v>
          </cell>
          <cell r="G345">
            <v>0</v>
          </cell>
          <cell r="H345">
            <v>17022730.689999998</v>
          </cell>
          <cell r="I345">
            <v>16888909.439999998</v>
          </cell>
          <cell r="J345">
            <v>745924.25</v>
          </cell>
          <cell r="K345">
            <v>133821.25</v>
          </cell>
          <cell r="L345">
            <v>716121.01</v>
          </cell>
          <cell r="M345">
            <v>700121.01</v>
          </cell>
          <cell r="N345">
            <v>16000</v>
          </cell>
          <cell r="O345">
            <v>29803.239999999991</v>
          </cell>
        </row>
        <row r="346">
          <cell r="B346">
            <v>5110</v>
          </cell>
          <cell r="C346" t="str">
            <v>-       5110</v>
          </cell>
          <cell r="D346" t="str">
            <v>MUEBLES DE OFICINA Y ESTANTERÍA         </v>
          </cell>
          <cell r="E346">
            <v>30000</v>
          </cell>
          <cell r="F346">
            <v>0</v>
          </cell>
          <cell r="G346">
            <v>0</v>
          </cell>
          <cell r="H346">
            <v>220000</v>
          </cell>
          <cell r="I346">
            <v>250000</v>
          </cell>
          <cell r="J346">
            <v>0</v>
          </cell>
          <cell r="K346">
            <v>-30000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>
            <v>51101</v>
          </cell>
          <cell r="C347">
            <v>51101</v>
          </cell>
          <cell r="D347" t="str">
            <v>MOBILIARIO Y EQUIPO DE OFICINA</v>
          </cell>
          <cell r="E347">
            <v>30000</v>
          </cell>
          <cell r="F347">
            <v>0</v>
          </cell>
          <cell r="H347">
            <v>220000</v>
          </cell>
          <cell r="I347">
            <v>250000</v>
          </cell>
          <cell r="J347">
            <v>0</v>
          </cell>
          <cell r="K347">
            <v>-30000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B348">
            <v>51102</v>
          </cell>
          <cell r="C348">
            <v>51102</v>
          </cell>
          <cell r="D348" t="str">
            <v>EQUIPO DE INGENIERIA DIBUJO Y PROYECTO</v>
          </cell>
          <cell r="E348">
            <v>0</v>
          </cell>
          <cell r="F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B349">
            <v>5150</v>
          </cell>
          <cell r="C349" t="str">
            <v>-       5150</v>
          </cell>
          <cell r="D349" t="str">
            <v>EQUIPO DE CÓMPUTO Y DE TECNOLOGIAS DE LA INFORMACION</v>
          </cell>
          <cell r="E349">
            <v>582103</v>
          </cell>
          <cell r="F349">
            <v>0</v>
          </cell>
          <cell r="G349">
            <v>0</v>
          </cell>
          <cell r="H349">
            <v>16802730.689999998</v>
          </cell>
          <cell r="I349">
            <v>16638909.439999998</v>
          </cell>
          <cell r="J349">
            <v>745924.25</v>
          </cell>
          <cell r="K349">
            <v>163821.25</v>
          </cell>
          <cell r="L349">
            <v>716121.01</v>
          </cell>
          <cell r="M349">
            <v>700121.01</v>
          </cell>
          <cell r="N349">
            <v>16000</v>
          </cell>
          <cell r="O349">
            <v>29803.239999999991</v>
          </cell>
        </row>
        <row r="350">
          <cell r="B350">
            <v>51501</v>
          </cell>
          <cell r="C350">
            <v>51501</v>
          </cell>
          <cell r="D350" t="str">
            <v>MOBILIARIO Y EQUIPO DE COMPUTO</v>
          </cell>
          <cell r="E350">
            <v>582103</v>
          </cell>
          <cell r="F350">
            <v>0</v>
          </cell>
          <cell r="H350">
            <v>16786730.689999998</v>
          </cell>
          <cell r="I350">
            <v>16638909.439999998</v>
          </cell>
          <cell r="J350">
            <v>729924.25</v>
          </cell>
          <cell r="K350">
            <v>147821.25</v>
          </cell>
          <cell r="L350">
            <v>700121.01</v>
          </cell>
          <cell r="M350">
            <v>700121.01</v>
          </cell>
          <cell r="N350">
            <v>0</v>
          </cell>
          <cell r="O350">
            <v>29803.239999999991</v>
          </cell>
        </row>
        <row r="351">
          <cell r="B351">
            <v>51502</v>
          </cell>
          <cell r="C351">
            <v>51501</v>
          </cell>
          <cell r="D351" t="str">
            <v>TELEFONO CELULAR</v>
          </cell>
          <cell r="E351">
            <v>0</v>
          </cell>
          <cell r="F351">
            <v>0</v>
          </cell>
          <cell r="H351">
            <v>16000</v>
          </cell>
          <cell r="I351">
            <v>0</v>
          </cell>
          <cell r="J351">
            <v>16000</v>
          </cell>
          <cell r="K351">
            <v>16000</v>
          </cell>
          <cell r="L351">
            <v>16000</v>
          </cell>
          <cell r="M351">
            <v>0</v>
          </cell>
          <cell r="N351">
            <v>16000</v>
          </cell>
          <cell r="O351">
            <v>0</v>
          </cell>
        </row>
        <row r="352">
          <cell r="B352">
            <v>5190</v>
          </cell>
          <cell r="C352" t="str">
            <v>-       5190</v>
          </cell>
          <cell r="D352" t="str">
            <v>OTROS MOBILIARIOS Y EQUIPOS DE ADMINISTRACION</v>
          </cell>
          <cell r="E352">
            <v>0</v>
          </cell>
          <cell r="F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>
            <v>51901</v>
          </cell>
          <cell r="C353">
            <v>51901</v>
          </cell>
          <cell r="D353" t="str">
            <v>OTROS MOBILIARIOS Y EQUIPOS DE ADMINISTRACION</v>
          </cell>
          <cell r="E353">
            <v>0</v>
          </cell>
          <cell r="F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>
            <v>5200</v>
          </cell>
          <cell r="C354" t="str">
            <v>.    5200</v>
          </cell>
          <cell r="D354" t="str">
            <v>MOBILIARIO Y EQUIPO EDUCACIONAL Y RECREATIVO</v>
          </cell>
          <cell r="E354">
            <v>0</v>
          </cell>
          <cell r="F354">
            <v>0</v>
          </cell>
          <cell r="G354">
            <v>0</v>
          </cell>
          <cell r="H354">
            <v>11813</v>
          </cell>
          <cell r="I354">
            <v>0</v>
          </cell>
          <cell r="J354">
            <v>11813</v>
          </cell>
          <cell r="K354">
            <v>11813</v>
          </cell>
          <cell r="L354">
            <v>11813</v>
          </cell>
          <cell r="M354">
            <v>11813</v>
          </cell>
          <cell r="N354">
            <v>0</v>
          </cell>
          <cell r="O354">
            <v>0</v>
          </cell>
        </row>
        <row r="355">
          <cell r="B355">
            <v>5210</v>
          </cell>
          <cell r="C355" t="str">
            <v>-       5210</v>
          </cell>
          <cell r="D355" t="str">
            <v>EQUIPOS Y APARATOS AUDIOVISUALES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B356">
            <v>52102</v>
          </cell>
          <cell r="C356">
            <v>52102</v>
          </cell>
          <cell r="D356" t="str">
            <v>PROYECTORES</v>
          </cell>
          <cell r="E356">
            <v>0</v>
          </cell>
          <cell r="F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B357">
            <v>5230</v>
          </cell>
          <cell r="C357" t="str">
            <v>-       5230</v>
          </cell>
          <cell r="D357" t="str">
            <v>CAMARAS FOTOGRAFICAS Y DE VIDEO</v>
          </cell>
          <cell r="E357">
            <v>0</v>
          </cell>
          <cell r="F357">
            <v>0</v>
          </cell>
          <cell r="G357">
            <v>0</v>
          </cell>
          <cell r="H357">
            <v>11813</v>
          </cell>
          <cell r="I357">
            <v>0</v>
          </cell>
          <cell r="J357">
            <v>11813</v>
          </cell>
          <cell r="K357">
            <v>11813</v>
          </cell>
          <cell r="L357">
            <v>11813</v>
          </cell>
          <cell r="M357">
            <v>11813</v>
          </cell>
          <cell r="N357">
            <v>0</v>
          </cell>
          <cell r="O357">
            <v>0</v>
          </cell>
        </row>
        <row r="358">
          <cell r="B358">
            <v>52301</v>
          </cell>
          <cell r="C358">
            <v>52301</v>
          </cell>
          <cell r="D358" t="str">
            <v>CAMARAS FOTOGRAFICAS Y DE VIDEO</v>
          </cell>
          <cell r="E358">
            <v>0</v>
          </cell>
          <cell r="F358">
            <v>0</v>
          </cell>
          <cell r="H358">
            <v>11813</v>
          </cell>
          <cell r="I358">
            <v>0</v>
          </cell>
          <cell r="J358">
            <v>11813</v>
          </cell>
          <cell r="K358">
            <v>11813</v>
          </cell>
          <cell r="L358">
            <v>11813</v>
          </cell>
          <cell r="M358">
            <v>11813</v>
          </cell>
          <cell r="N358">
            <v>0</v>
          </cell>
          <cell r="O358">
            <v>0</v>
          </cell>
        </row>
        <row r="359">
          <cell r="B359">
            <v>5300</v>
          </cell>
          <cell r="C359" t="str">
            <v>.    5300</v>
          </cell>
          <cell r="D359" t="str">
            <v>EQUIPO E INSTRUMENTAL MEDICO Y DE LABORATORIO</v>
          </cell>
          <cell r="E359">
            <v>90000</v>
          </cell>
          <cell r="F359">
            <v>0</v>
          </cell>
          <cell r="G359">
            <v>0</v>
          </cell>
          <cell r="H359">
            <v>1307787.79</v>
          </cell>
          <cell r="I359">
            <v>1397787.79</v>
          </cell>
          <cell r="J359">
            <v>0</v>
          </cell>
          <cell r="K359">
            <v>-90000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B360">
            <v>5320</v>
          </cell>
          <cell r="C360" t="str">
            <v>-      5320</v>
          </cell>
          <cell r="D360" t="str">
            <v>INSTRUMENTAL MEDICO Y DE LABORATORIO</v>
          </cell>
          <cell r="E360">
            <v>90000</v>
          </cell>
          <cell r="F360">
            <v>0</v>
          </cell>
          <cell r="G360">
            <v>0</v>
          </cell>
          <cell r="H360">
            <v>1307787.79</v>
          </cell>
          <cell r="I360">
            <v>1397787.79</v>
          </cell>
          <cell r="J360">
            <v>0</v>
          </cell>
          <cell r="K360">
            <v>-90000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B361">
            <v>53201</v>
          </cell>
          <cell r="C361">
            <v>53201</v>
          </cell>
          <cell r="D361" t="str">
            <v>INSTRUMENTAL MEDICO Y DE LABORATORIO</v>
          </cell>
          <cell r="E361">
            <v>90000</v>
          </cell>
          <cell r="F361">
            <v>0</v>
          </cell>
          <cell r="H361">
            <v>1307787.79</v>
          </cell>
          <cell r="I361">
            <v>1397787.79</v>
          </cell>
          <cell r="J361">
            <v>0</v>
          </cell>
          <cell r="K361">
            <v>-90000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>
            <v>5400</v>
          </cell>
          <cell r="C362" t="str">
            <v>.    5400</v>
          </cell>
          <cell r="D362" t="str">
            <v>VEHÍCULOS Y EQUIPO DE TRANSPORTE</v>
          </cell>
          <cell r="E362">
            <v>5000</v>
          </cell>
          <cell r="F362">
            <v>0</v>
          </cell>
          <cell r="G362">
            <v>0</v>
          </cell>
          <cell r="H362">
            <v>5914777.6099999994</v>
          </cell>
          <cell r="I362">
            <v>1044224.14</v>
          </cell>
          <cell r="J362">
            <v>4875553.47</v>
          </cell>
          <cell r="K362">
            <v>4870553.47</v>
          </cell>
          <cell r="L362">
            <v>4870553.47</v>
          </cell>
          <cell r="M362">
            <v>4870553.47</v>
          </cell>
          <cell r="N362">
            <v>0</v>
          </cell>
          <cell r="O362">
            <v>5000</v>
          </cell>
        </row>
        <row r="363">
          <cell r="B363">
            <v>5410</v>
          </cell>
          <cell r="C363" t="str">
            <v>-       5410</v>
          </cell>
          <cell r="D363" t="str">
            <v>VEHÍCULOS Y EQUIPO TERRESTRE            </v>
          </cell>
          <cell r="E363">
            <v>0</v>
          </cell>
          <cell r="F363">
            <v>0</v>
          </cell>
          <cell r="H363">
            <v>4452932.7699999996</v>
          </cell>
          <cell r="I363">
            <v>0</v>
          </cell>
          <cell r="J363">
            <v>4452932.7699999996</v>
          </cell>
          <cell r="K363">
            <v>4452932.7699999996</v>
          </cell>
          <cell r="L363">
            <v>4452932.7699999996</v>
          </cell>
          <cell r="M363">
            <v>4452932.7699999996</v>
          </cell>
          <cell r="N363">
            <v>0</v>
          </cell>
          <cell r="O363">
            <v>0</v>
          </cell>
        </row>
        <row r="364">
          <cell r="B364">
            <v>54101</v>
          </cell>
          <cell r="C364">
            <v>54101</v>
          </cell>
          <cell r="D364" t="str">
            <v>AUTOMOVILES Y CAMIONES</v>
          </cell>
          <cell r="E364">
            <v>0</v>
          </cell>
          <cell r="F364">
            <v>0</v>
          </cell>
          <cell r="G364">
            <v>0</v>
          </cell>
          <cell r="H364">
            <v>4452932.7699999996</v>
          </cell>
          <cell r="I364">
            <v>0</v>
          </cell>
          <cell r="J364">
            <v>4452932.7699999996</v>
          </cell>
          <cell r="K364">
            <v>4452932.7699999996</v>
          </cell>
          <cell r="L364">
            <v>4452932.7699999996</v>
          </cell>
          <cell r="M364">
            <v>4452932.7699999996</v>
          </cell>
          <cell r="N364">
            <v>0</v>
          </cell>
          <cell r="O364">
            <v>0</v>
          </cell>
        </row>
        <row r="365">
          <cell r="B365">
            <v>5420</v>
          </cell>
          <cell r="C365" t="str">
            <v>-       5420</v>
          </cell>
          <cell r="D365" t="str">
            <v>CARROCERIAS Y REMOLQUES</v>
          </cell>
          <cell r="E365">
            <v>5000</v>
          </cell>
          <cell r="F365">
            <v>0</v>
          </cell>
          <cell r="G365">
            <v>0</v>
          </cell>
          <cell r="H365">
            <v>189000</v>
          </cell>
          <cell r="I365">
            <v>15000</v>
          </cell>
          <cell r="J365">
            <v>179000</v>
          </cell>
          <cell r="K365">
            <v>174000</v>
          </cell>
          <cell r="L365">
            <v>174000</v>
          </cell>
          <cell r="M365">
            <v>174000</v>
          </cell>
          <cell r="N365">
            <v>0</v>
          </cell>
          <cell r="O365">
            <v>5000</v>
          </cell>
        </row>
        <row r="366">
          <cell r="B366">
            <v>54201</v>
          </cell>
          <cell r="C366">
            <v>54201</v>
          </cell>
          <cell r="D366" t="str">
            <v>CARROCERIAS Y REMOLQUES</v>
          </cell>
          <cell r="E366">
            <v>5000</v>
          </cell>
          <cell r="F366">
            <v>0</v>
          </cell>
          <cell r="G366">
            <v>0</v>
          </cell>
          <cell r="H366">
            <v>189000</v>
          </cell>
          <cell r="I366">
            <v>15000</v>
          </cell>
          <cell r="J366">
            <v>179000</v>
          </cell>
          <cell r="K366">
            <v>174000</v>
          </cell>
          <cell r="L366">
            <v>174000</v>
          </cell>
          <cell r="M366">
            <v>174000</v>
          </cell>
          <cell r="N366">
            <v>0</v>
          </cell>
          <cell r="O366">
            <v>5000</v>
          </cell>
        </row>
        <row r="367">
          <cell r="B367">
            <v>5490</v>
          </cell>
          <cell r="C367" t="str">
            <v>-      5490</v>
          </cell>
          <cell r="D367" t="str">
            <v xml:space="preserve">OTROS EQUIPOS DE TRANSPORTE </v>
          </cell>
          <cell r="E367">
            <v>0</v>
          </cell>
          <cell r="F367">
            <v>0</v>
          </cell>
          <cell r="H367">
            <v>1272844.8400000001</v>
          </cell>
          <cell r="I367">
            <v>1029224.14</v>
          </cell>
          <cell r="J367">
            <v>243620.70000000007</v>
          </cell>
          <cell r="K367">
            <v>243620.70000000007</v>
          </cell>
          <cell r="L367">
            <v>243620.7</v>
          </cell>
          <cell r="M367">
            <v>243620.7</v>
          </cell>
          <cell r="N367">
            <v>0</v>
          </cell>
          <cell r="O367">
            <v>0</v>
          </cell>
        </row>
        <row r="368">
          <cell r="B368">
            <v>54901</v>
          </cell>
          <cell r="C368">
            <v>54901</v>
          </cell>
          <cell r="D368" t="str">
            <v xml:space="preserve">OTROS EQUIPOS DE TRANSPORTE </v>
          </cell>
          <cell r="E368">
            <v>0</v>
          </cell>
          <cell r="F368">
            <v>0</v>
          </cell>
          <cell r="H368">
            <v>1272844.8400000001</v>
          </cell>
          <cell r="I368">
            <v>1029224.14</v>
          </cell>
          <cell r="J368">
            <v>243620.70000000007</v>
          </cell>
          <cell r="K368">
            <v>243620.70000000007</v>
          </cell>
          <cell r="L368">
            <v>243620.7</v>
          </cell>
          <cell r="M368">
            <v>243620.7</v>
          </cell>
          <cell r="N368">
            <v>0</v>
          </cell>
          <cell r="O368">
            <v>0</v>
          </cell>
        </row>
        <row r="369">
          <cell r="B369">
            <v>5600</v>
          </cell>
          <cell r="C369" t="str">
            <v>.    5600</v>
          </cell>
          <cell r="D369" t="str">
            <v>MAQUINARIA, OTROS EQUIPOS Y HERRAMIENTAS</v>
          </cell>
          <cell r="E369">
            <v>855000</v>
          </cell>
          <cell r="F369">
            <v>0</v>
          </cell>
          <cell r="G369">
            <v>0</v>
          </cell>
          <cell r="H369">
            <v>31649255.829999998</v>
          </cell>
          <cell r="I369">
            <v>22129733.350000005</v>
          </cell>
          <cell r="J369">
            <v>10374522.48</v>
          </cell>
          <cell r="K369">
            <v>9519522.4800000004</v>
          </cell>
          <cell r="L369">
            <v>10227871.949999999</v>
          </cell>
          <cell r="M369">
            <v>10092571.950000001</v>
          </cell>
          <cell r="N369">
            <v>135299.99999999907</v>
          </cell>
          <cell r="O369">
            <v>146650.52999999953</v>
          </cell>
        </row>
        <row r="370">
          <cell r="B370">
            <v>5620</v>
          </cell>
          <cell r="C370" t="str">
            <v>-       5620</v>
          </cell>
          <cell r="D370" t="str">
            <v>MAQUINARIA Y EQUIPO INDUSTRIAL          </v>
          </cell>
          <cell r="E370">
            <v>100000</v>
          </cell>
          <cell r="F370">
            <v>0</v>
          </cell>
          <cell r="G370">
            <v>0</v>
          </cell>
          <cell r="H370">
            <v>19102843.710000001</v>
          </cell>
          <cell r="I370">
            <v>12130368.270000001</v>
          </cell>
          <cell r="J370">
            <v>7072475.4399999995</v>
          </cell>
          <cell r="K370">
            <v>6972475.4399999995</v>
          </cell>
          <cell r="L370">
            <v>7072475.4399999995</v>
          </cell>
          <cell r="M370">
            <v>6937175.4400000004</v>
          </cell>
          <cell r="N370">
            <v>135299.99999999907</v>
          </cell>
          <cell r="O370">
            <v>0</v>
          </cell>
        </row>
        <row r="371">
          <cell r="B371">
            <v>56201</v>
          </cell>
          <cell r="C371">
            <v>56201</v>
          </cell>
          <cell r="D371" t="str">
            <v>MAQUINARIA Y EQUIPO INDUSTRIAL</v>
          </cell>
          <cell r="E371">
            <v>100000</v>
          </cell>
          <cell r="F371">
            <v>0</v>
          </cell>
          <cell r="H371">
            <v>19102843.710000001</v>
          </cell>
          <cell r="I371">
            <v>12130368.270000001</v>
          </cell>
          <cell r="J371">
            <v>7072475.4399999995</v>
          </cell>
          <cell r="K371">
            <v>6972475.4399999995</v>
          </cell>
          <cell r="L371">
            <v>7072475.4399999995</v>
          </cell>
          <cell r="M371">
            <v>6937175.4400000004</v>
          </cell>
          <cell r="N371">
            <v>135299.99999999907</v>
          </cell>
          <cell r="O371">
            <v>0</v>
          </cell>
        </row>
        <row r="372">
          <cell r="B372">
            <v>5630</v>
          </cell>
          <cell r="C372" t="str">
            <v>-      5630</v>
          </cell>
          <cell r="D372" t="str">
            <v>MAQUINARIA Y EQUIPO INDUSTRIAL          </v>
          </cell>
          <cell r="E372">
            <v>0</v>
          </cell>
          <cell r="F372">
            <v>0</v>
          </cell>
          <cell r="G372">
            <v>0</v>
          </cell>
          <cell r="H372">
            <v>2531034.48</v>
          </cell>
          <cell r="I372">
            <v>0</v>
          </cell>
          <cell r="J372">
            <v>2531034.48</v>
          </cell>
          <cell r="K372">
            <v>2531034.48</v>
          </cell>
          <cell r="L372">
            <v>2531034.48</v>
          </cell>
          <cell r="M372">
            <v>2531034.48</v>
          </cell>
          <cell r="N372">
            <v>0</v>
          </cell>
          <cell r="O372">
            <v>0</v>
          </cell>
        </row>
        <row r="373">
          <cell r="B373">
            <v>56301</v>
          </cell>
          <cell r="C373">
            <v>56301</v>
          </cell>
          <cell r="D373" t="str">
            <v>MAQUINARIA Y EQUIPO EN CONSTRUCCI</v>
          </cell>
          <cell r="E373">
            <v>0</v>
          </cell>
          <cell r="F373">
            <v>0</v>
          </cell>
          <cell r="H373">
            <v>2531034.48</v>
          </cell>
          <cell r="I373">
            <v>0</v>
          </cell>
          <cell r="J373">
            <v>2531034.48</v>
          </cell>
          <cell r="K373">
            <v>2531034.48</v>
          </cell>
          <cell r="L373">
            <v>2531034.48</v>
          </cell>
          <cell r="M373">
            <v>2531034.48</v>
          </cell>
          <cell r="N373">
            <v>0</v>
          </cell>
          <cell r="O373">
            <v>0</v>
          </cell>
        </row>
        <row r="374">
          <cell r="B374">
            <v>5640</v>
          </cell>
          <cell r="C374" t="str">
            <v>-       5640</v>
          </cell>
          <cell r="D374" t="str">
            <v xml:space="preserve">SISTEMAS DE AIRE ACONDICIONADO, CALEFACCION Y DE REFRIGERACION INDUSTRIAL Y COMERCIAL. </v>
          </cell>
          <cell r="E374">
            <v>629000</v>
          </cell>
          <cell r="F374">
            <v>0</v>
          </cell>
          <cell r="G374">
            <v>0</v>
          </cell>
          <cell r="H374">
            <v>2701971.5599999996</v>
          </cell>
          <cell r="I374">
            <v>3128099.65</v>
          </cell>
          <cell r="J374">
            <v>202871.90999999968</v>
          </cell>
          <cell r="K374">
            <v>-426128.09000000032</v>
          </cell>
          <cell r="L374">
            <v>87241.369999999981</v>
          </cell>
          <cell r="M374">
            <v>87241.37</v>
          </cell>
          <cell r="N374">
            <v>0</v>
          </cell>
          <cell r="O374">
            <v>115630.5399999997</v>
          </cell>
        </row>
        <row r="375">
          <cell r="B375">
            <v>56401</v>
          </cell>
          <cell r="C375">
            <v>56401</v>
          </cell>
          <cell r="D375" t="str">
            <v>SIST. DE AIRE Y ACOND. Y CALEFACCION</v>
          </cell>
          <cell r="E375">
            <v>629000</v>
          </cell>
          <cell r="F375">
            <v>0</v>
          </cell>
          <cell r="H375">
            <v>2701971.5599999996</v>
          </cell>
          <cell r="I375">
            <v>3128099.65</v>
          </cell>
          <cell r="J375">
            <v>202871.90999999968</v>
          </cell>
          <cell r="K375">
            <v>-426128.09000000032</v>
          </cell>
          <cell r="L375">
            <v>87241.369999999981</v>
          </cell>
          <cell r="M375">
            <v>87241.37</v>
          </cell>
          <cell r="N375">
            <v>0</v>
          </cell>
          <cell r="O375">
            <v>115630.5399999997</v>
          </cell>
        </row>
        <row r="376">
          <cell r="B376">
            <v>5650</v>
          </cell>
          <cell r="C376" t="str">
            <v>-       5650</v>
          </cell>
          <cell r="D376" t="str">
            <v>EQUIPO DE COMUNICACION Y TELECOMUNICACION</v>
          </cell>
          <cell r="E376">
            <v>6000</v>
          </cell>
          <cell r="F376">
            <v>0</v>
          </cell>
          <cell r="H376">
            <v>574475.5</v>
          </cell>
          <cell r="I376">
            <v>574475.5</v>
          </cell>
          <cell r="J376">
            <v>6000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6000</v>
          </cell>
        </row>
        <row r="377">
          <cell r="B377">
            <v>56501</v>
          </cell>
          <cell r="C377">
            <v>56501</v>
          </cell>
          <cell r="D377" t="str">
            <v>EQUIPO DE COMUNICACIÓN Y RADIO</v>
          </cell>
          <cell r="E377">
            <v>6000</v>
          </cell>
          <cell r="F377">
            <v>0</v>
          </cell>
          <cell r="H377">
            <v>574475.5</v>
          </cell>
          <cell r="I377">
            <v>574475.5</v>
          </cell>
          <cell r="J377">
            <v>6000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6000</v>
          </cell>
        </row>
        <row r="378">
          <cell r="B378">
            <v>5660</v>
          </cell>
          <cell r="C378" t="str">
            <v>-       5660</v>
          </cell>
          <cell r="D378" t="str">
            <v xml:space="preserve">EQUIPOS DE GENERACIÓN ELÉCTRICA, APARATOS Y ACCESORIOS ELECTRICOS </v>
          </cell>
          <cell r="E378">
            <v>120000</v>
          </cell>
          <cell r="F378">
            <v>0</v>
          </cell>
          <cell r="G378">
            <v>0</v>
          </cell>
          <cell r="H378">
            <v>5836419.9699999997</v>
          </cell>
          <cell r="I378">
            <v>5903337.5499999998</v>
          </cell>
          <cell r="J378">
            <v>53082.419999999925</v>
          </cell>
          <cell r="K378">
            <v>-66917.580000000075</v>
          </cell>
          <cell r="L378">
            <v>40172.399999999994</v>
          </cell>
          <cell r="M378">
            <v>40172.400000000001</v>
          </cell>
          <cell r="N378">
            <v>0</v>
          </cell>
          <cell r="O378">
            <v>12910.019999999931</v>
          </cell>
        </row>
        <row r="379">
          <cell r="B379">
            <v>56601</v>
          </cell>
          <cell r="C379">
            <v>56601</v>
          </cell>
          <cell r="D379" t="str">
            <v>EQUIPOS DE GENERACION ELECTRICA, APARATO</v>
          </cell>
          <cell r="E379">
            <v>120000</v>
          </cell>
          <cell r="F379">
            <v>0</v>
          </cell>
          <cell r="H379">
            <v>5836419.9699999997</v>
          </cell>
          <cell r="I379">
            <v>5903337.5499999998</v>
          </cell>
          <cell r="J379">
            <v>53082.419999999925</v>
          </cell>
          <cell r="K379">
            <v>-66917.580000000075</v>
          </cell>
          <cell r="L379">
            <v>40172.399999999994</v>
          </cell>
          <cell r="M379">
            <v>40172.400000000001</v>
          </cell>
          <cell r="N379">
            <v>0</v>
          </cell>
          <cell r="O379">
            <v>12910.019999999931</v>
          </cell>
        </row>
        <row r="380">
          <cell r="B380">
            <v>5670</v>
          </cell>
          <cell r="C380" t="str">
            <v>-       5670</v>
          </cell>
          <cell r="D380" t="str">
            <v>HERRAMIENTAS Y MÁQUINAS-HERRAMIENTA     </v>
          </cell>
          <cell r="E380">
            <v>0</v>
          </cell>
          <cell r="F380">
            <v>0</v>
          </cell>
          <cell r="G380">
            <v>0</v>
          </cell>
          <cell r="H380">
            <v>534498.28999999992</v>
          </cell>
          <cell r="I380">
            <v>295035.92000000004</v>
          </cell>
          <cell r="J380">
            <v>239462.36999999988</v>
          </cell>
          <cell r="K380">
            <v>239462.36999999988</v>
          </cell>
          <cell r="L380">
            <v>227549.44999999998</v>
          </cell>
          <cell r="M380">
            <v>227549.45</v>
          </cell>
          <cell r="N380">
            <v>0</v>
          </cell>
          <cell r="O380">
            <v>11912.919999999896</v>
          </cell>
        </row>
        <row r="381">
          <cell r="B381">
            <v>56701</v>
          </cell>
          <cell r="C381">
            <v>56701</v>
          </cell>
          <cell r="D381" t="str">
            <v>HERRAMIENTAS</v>
          </cell>
          <cell r="E381">
            <v>0</v>
          </cell>
          <cell r="F381">
            <v>0</v>
          </cell>
          <cell r="H381">
            <v>534498.28999999992</v>
          </cell>
          <cell r="I381">
            <v>295035.92000000004</v>
          </cell>
          <cell r="J381">
            <v>239462.36999999988</v>
          </cell>
          <cell r="K381">
            <v>239462.36999999988</v>
          </cell>
          <cell r="L381">
            <v>227549.44999999998</v>
          </cell>
          <cell r="M381">
            <v>227549.45</v>
          </cell>
          <cell r="N381">
            <v>0</v>
          </cell>
          <cell r="O381">
            <v>11912.919999999896</v>
          </cell>
        </row>
        <row r="382">
          <cell r="B382">
            <v>56702</v>
          </cell>
          <cell r="C382">
            <v>56702</v>
          </cell>
          <cell r="D382" t="str">
            <v>LABORATORIO DE INYECTORES GASOLINA</v>
          </cell>
          <cell r="E382">
            <v>0</v>
          </cell>
          <cell r="F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B383">
            <v>5690</v>
          </cell>
          <cell r="C383" t="str">
            <v>-       5690</v>
          </cell>
          <cell r="D383" t="str">
            <v>OTROS EQUIPOS                           </v>
          </cell>
          <cell r="E383">
            <v>0</v>
          </cell>
          <cell r="F383">
            <v>0</v>
          </cell>
          <cell r="G383">
            <v>0</v>
          </cell>
          <cell r="H383">
            <v>368012.32</v>
          </cell>
          <cell r="I383">
            <v>98416.459999999992</v>
          </cell>
          <cell r="J383">
            <v>269595.86</v>
          </cell>
          <cell r="K383">
            <v>269595.86</v>
          </cell>
          <cell r="L383">
            <v>269398.81</v>
          </cell>
          <cell r="M383">
            <v>269398.81</v>
          </cell>
          <cell r="N383">
            <v>0</v>
          </cell>
          <cell r="O383">
            <v>197.04999999998836</v>
          </cell>
        </row>
        <row r="384">
          <cell r="B384">
            <v>56901</v>
          </cell>
          <cell r="C384">
            <v>56901</v>
          </cell>
          <cell r="D384" t="str">
            <v>MAQUINARIA Y EQUIPOS DE SISTEMAS DE AGUA</v>
          </cell>
          <cell r="E384">
            <v>0</v>
          </cell>
          <cell r="F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B385">
            <v>56902</v>
          </cell>
          <cell r="C385">
            <v>56902</v>
          </cell>
          <cell r="D385" t="str">
            <v>TERMONEBULIZADOR</v>
          </cell>
          <cell r="E385">
            <v>0</v>
          </cell>
          <cell r="F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B386">
            <v>56903</v>
          </cell>
          <cell r="C386">
            <v>56903</v>
          </cell>
          <cell r="D386" t="str">
            <v>EQUIPO DE CLORACION</v>
          </cell>
          <cell r="E386">
            <v>0</v>
          </cell>
          <cell r="F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B387">
            <v>56904</v>
          </cell>
          <cell r="C387">
            <v>56904</v>
          </cell>
          <cell r="D387" t="str">
            <v>ESCANER PARA TALLER MECANICO</v>
          </cell>
          <cell r="E387">
            <v>0</v>
          </cell>
          <cell r="F387">
            <v>0</v>
          </cell>
          <cell r="H387">
            <v>7757.76</v>
          </cell>
          <cell r="I387">
            <v>7757.76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B388">
            <v>56905</v>
          </cell>
          <cell r="C388">
            <v>56904</v>
          </cell>
          <cell r="D388" t="str">
            <v>ESCANER PARA TALLER MECANICO</v>
          </cell>
          <cell r="E388">
            <v>0</v>
          </cell>
          <cell r="F388">
            <v>0</v>
          </cell>
          <cell r="H388">
            <v>360254.56</v>
          </cell>
          <cell r="I388">
            <v>90658.7</v>
          </cell>
          <cell r="J388">
            <v>269595.86</v>
          </cell>
          <cell r="K388">
            <v>269595.86</v>
          </cell>
          <cell r="L388">
            <v>269398.81</v>
          </cell>
          <cell r="M388">
            <v>269398.81</v>
          </cell>
          <cell r="N388">
            <v>0</v>
          </cell>
          <cell r="O388">
            <v>197.04999999998836</v>
          </cell>
        </row>
        <row r="389">
          <cell r="B389">
            <v>5800</v>
          </cell>
          <cell r="C389" t="str">
            <v>.    5800</v>
          </cell>
          <cell r="D389" t="str">
            <v>BIENES INMUEBLES</v>
          </cell>
          <cell r="E389">
            <v>0</v>
          </cell>
          <cell r="F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B390">
            <v>5810</v>
          </cell>
          <cell r="C390" t="str">
            <v>-      5810</v>
          </cell>
          <cell r="D390" t="str">
            <v>TERRENOS</v>
          </cell>
          <cell r="E390">
            <v>0</v>
          </cell>
          <cell r="F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B391">
            <v>58101</v>
          </cell>
          <cell r="C391">
            <v>58101</v>
          </cell>
          <cell r="D391" t="str">
            <v>TERRENOS</v>
          </cell>
          <cell r="E391">
            <v>0</v>
          </cell>
          <cell r="F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B392">
            <v>5900</v>
          </cell>
          <cell r="C392" t="str">
            <v>.    5900</v>
          </cell>
          <cell r="D392" t="str">
            <v>ACTIVOS INTANGIBLES</v>
          </cell>
          <cell r="E392">
            <v>150000</v>
          </cell>
          <cell r="F392">
            <v>0</v>
          </cell>
          <cell r="G392">
            <v>0</v>
          </cell>
          <cell r="H392">
            <v>637500</v>
          </cell>
          <cell r="I392">
            <v>787500</v>
          </cell>
          <cell r="J392">
            <v>0</v>
          </cell>
          <cell r="K392">
            <v>-150000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B393">
            <v>5910</v>
          </cell>
          <cell r="C393" t="str">
            <v>-         5910</v>
          </cell>
          <cell r="D393" t="str">
            <v>SOFTWARE                                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B394">
            <v>59101</v>
          </cell>
          <cell r="C394">
            <v>59101</v>
          </cell>
          <cell r="D394" t="str">
            <v>SISTEMA OPERGOB</v>
          </cell>
          <cell r="E394">
            <v>0</v>
          </cell>
          <cell r="F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B395">
            <v>59103</v>
          </cell>
          <cell r="C395">
            <v>59103</v>
          </cell>
          <cell r="D395" t="str">
            <v>SOFTWARE</v>
          </cell>
          <cell r="E395">
            <v>0</v>
          </cell>
          <cell r="F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B396">
            <v>5970</v>
          </cell>
          <cell r="C396" t="str">
            <v xml:space="preserve"> -        5970</v>
          </cell>
          <cell r="D396" t="str">
            <v xml:space="preserve">LICENCIAS INFORMATICAS E INTELECTUALES </v>
          </cell>
          <cell r="E396">
            <v>150000</v>
          </cell>
          <cell r="F396">
            <v>0</v>
          </cell>
          <cell r="G396">
            <v>0</v>
          </cell>
          <cell r="H396">
            <v>637500</v>
          </cell>
          <cell r="I396">
            <v>787500</v>
          </cell>
          <cell r="J396">
            <v>0</v>
          </cell>
          <cell r="K396">
            <v>-150000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B397">
            <v>59701</v>
          </cell>
          <cell r="C397">
            <v>59701</v>
          </cell>
          <cell r="D397" t="str">
            <v>LICENCIAS INFORMATICAS E INTELECTUALES</v>
          </cell>
          <cell r="E397">
            <v>150000</v>
          </cell>
          <cell r="F397">
            <v>0</v>
          </cell>
          <cell r="H397">
            <v>637500</v>
          </cell>
          <cell r="I397">
            <v>787500</v>
          </cell>
          <cell r="J397">
            <v>0</v>
          </cell>
          <cell r="K397">
            <v>-150000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B398">
            <v>6000</v>
          </cell>
          <cell r="C398">
            <v>6000</v>
          </cell>
          <cell r="D398" t="str">
            <v xml:space="preserve">INVERSIÓN PÚBLICA </v>
          </cell>
          <cell r="E398">
            <v>28000000</v>
          </cell>
          <cell r="F398">
            <v>13500000</v>
          </cell>
          <cell r="G398">
            <v>0</v>
          </cell>
          <cell r="H398">
            <v>137271892.53999999</v>
          </cell>
          <cell r="I398">
            <v>99732386.150000006</v>
          </cell>
          <cell r="J398">
            <v>79039506.389999986</v>
          </cell>
          <cell r="K398">
            <v>51039506.389999986</v>
          </cell>
          <cell r="L398">
            <v>71532782.050000012</v>
          </cell>
          <cell r="M398">
            <v>52870809.469999999</v>
          </cell>
          <cell r="N398">
            <v>18661972.580000013</v>
          </cell>
          <cell r="O398">
            <v>7506724.3399999738</v>
          </cell>
        </row>
        <row r="399">
          <cell r="B399">
            <v>6100</v>
          </cell>
          <cell r="C399" t="str">
            <v xml:space="preserve">  .    6100</v>
          </cell>
          <cell r="D399" t="str">
            <v>OBRA PUBLICA EN BIENES DE DOMINIO PUBLICO</v>
          </cell>
          <cell r="E399">
            <v>28000000</v>
          </cell>
          <cell r="F399">
            <v>13500000</v>
          </cell>
          <cell r="G399">
            <v>0</v>
          </cell>
          <cell r="H399">
            <v>133660892.53999999</v>
          </cell>
          <cell r="I399">
            <v>99732386.150000006</v>
          </cell>
          <cell r="J399">
            <v>75428506.389999986</v>
          </cell>
          <cell r="K399">
            <v>47428506.389999986</v>
          </cell>
          <cell r="L399">
            <v>69727282.050000012</v>
          </cell>
          <cell r="M399">
            <v>51065309.469999999</v>
          </cell>
          <cell r="N399">
            <v>18661972.580000013</v>
          </cell>
          <cell r="O399">
            <v>5701224.3399999738</v>
          </cell>
        </row>
        <row r="400">
          <cell r="B400">
            <v>6140</v>
          </cell>
          <cell r="C400" t="str">
            <v>-       6140</v>
          </cell>
          <cell r="D400" t="str">
            <v>DIVISION DE TERRENOS Y CONSTRUCCIÓN DE OBRAS DE URBANIZACIÓN</v>
          </cell>
          <cell r="E400">
            <v>28000000</v>
          </cell>
          <cell r="F400">
            <v>13500000</v>
          </cell>
          <cell r="G400">
            <v>0</v>
          </cell>
          <cell r="H400">
            <v>133660892.53999999</v>
          </cell>
          <cell r="I400">
            <v>99732386.150000006</v>
          </cell>
          <cell r="J400">
            <v>75428506.389999986</v>
          </cell>
          <cell r="K400">
            <v>47428506.389999986</v>
          </cell>
          <cell r="L400">
            <v>69727282.050000012</v>
          </cell>
          <cell r="M400">
            <v>51065309.469999999</v>
          </cell>
          <cell r="N400">
            <v>18661972.580000013</v>
          </cell>
          <cell r="O400">
            <v>5701224.3399999738</v>
          </cell>
        </row>
        <row r="401">
          <cell r="B401">
            <v>61401</v>
          </cell>
          <cell r="C401">
            <v>61401</v>
          </cell>
          <cell r="D401" t="str">
            <v>CONSTRUCCIÓN DE OBRAS EN PROCESO</v>
          </cell>
          <cell r="E401">
            <v>28000000</v>
          </cell>
          <cell r="F401">
            <v>13500000</v>
          </cell>
          <cell r="H401">
            <v>133660892.53999999</v>
          </cell>
          <cell r="I401">
            <v>99732386.150000006</v>
          </cell>
          <cell r="J401">
            <v>75428506.389999986</v>
          </cell>
          <cell r="K401">
            <v>47428506.389999986</v>
          </cell>
          <cell r="L401">
            <v>69727282.050000012</v>
          </cell>
          <cell r="M401">
            <v>51065309.469999999</v>
          </cell>
          <cell r="N401">
            <v>18661972.580000013</v>
          </cell>
          <cell r="O401">
            <v>5701224.3399999738</v>
          </cell>
        </row>
        <row r="402">
          <cell r="B402">
            <v>6300</v>
          </cell>
          <cell r="C402" t="str">
            <v xml:space="preserve">  .    6300</v>
          </cell>
          <cell r="D402" t="str">
            <v>PROYECTOS PRODUCTIVOS Y ACCIONES DE FOMENTO</v>
          </cell>
          <cell r="E402">
            <v>0</v>
          </cell>
          <cell r="F402">
            <v>0</v>
          </cell>
          <cell r="G402">
            <v>0</v>
          </cell>
          <cell r="H402">
            <v>3611000</v>
          </cell>
          <cell r="I402">
            <v>0</v>
          </cell>
          <cell r="J402">
            <v>3611000</v>
          </cell>
          <cell r="K402">
            <v>3611000</v>
          </cell>
          <cell r="L402">
            <v>1805500</v>
          </cell>
          <cell r="M402">
            <v>1805500</v>
          </cell>
          <cell r="N402">
            <v>0</v>
          </cell>
          <cell r="O402">
            <v>1805500</v>
          </cell>
        </row>
        <row r="403">
          <cell r="B403">
            <v>6310</v>
          </cell>
          <cell r="C403" t="str">
            <v>-       6310</v>
          </cell>
          <cell r="D403" t="str">
            <v>PROYECTO EJECUTIVO HOSP. ISSSTE A.P.</v>
          </cell>
          <cell r="E403">
            <v>0</v>
          </cell>
          <cell r="F403">
            <v>0</v>
          </cell>
          <cell r="G403">
            <v>0</v>
          </cell>
          <cell r="H403">
            <v>3611000</v>
          </cell>
          <cell r="I403">
            <v>0</v>
          </cell>
          <cell r="J403">
            <v>3611000</v>
          </cell>
          <cell r="K403">
            <v>3611000</v>
          </cell>
          <cell r="L403">
            <v>1805500</v>
          </cell>
          <cell r="M403">
            <v>1805500</v>
          </cell>
          <cell r="N403">
            <v>0</v>
          </cell>
          <cell r="O403">
            <v>1805500</v>
          </cell>
        </row>
        <row r="404">
          <cell r="B404">
            <v>63101</v>
          </cell>
          <cell r="C404">
            <v>63101</v>
          </cell>
          <cell r="D404" t="str">
            <v>PROYECTO EJECUTIVO HOSP. ISSSTE A.P.</v>
          </cell>
          <cell r="E404">
            <v>0</v>
          </cell>
          <cell r="F404">
            <v>0</v>
          </cell>
          <cell r="H404">
            <v>3611000</v>
          </cell>
          <cell r="I404">
            <v>0</v>
          </cell>
          <cell r="J404">
            <v>3611000</v>
          </cell>
          <cell r="K404">
            <v>3611000</v>
          </cell>
          <cell r="L404">
            <v>1805500</v>
          </cell>
          <cell r="M404">
            <v>1805500</v>
          </cell>
          <cell r="N404">
            <v>0</v>
          </cell>
          <cell r="O404">
            <v>1805500</v>
          </cell>
        </row>
        <row r="405">
          <cell r="B405">
            <v>9000</v>
          </cell>
          <cell r="C405">
            <v>9000</v>
          </cell>
          <cell r="D405" t="str">
            <v>DEUDA PÚBLICA</v>
          </cell>
          <cell r="E405">
            <v>1091696.73</v>
          </cell>
          <cell r="F405">
            <v>0</v>
          </cell>
          <cell r="G405">
            <v>0</v>
          </cell>
          <cell r="H405">
            <v>47946889.270000003</v>
          </cell>
          <cell r="I405">
            <v>49038586</v>
          </cell>
          <cell r="J405">
            <v>0</v>
          </cell>
          <cell r="K405">
            <v>-1091696.7299999967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B406">
            <v>9100</v>
          </cell>
          <cell r="C406" t="str">
            <v>.    9100</v>
          </cell>
          <cell r="D406" t="str">
            <v>AMORTIZACIÓN DE LA DEUDA PÚBLICA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B407">
            <v>9110</v>
          </cell>
          <cell r="C407" t="str">
            <v>-       9110</v>
          </cell>
          <cell r="D407" t="str">
            <v xml:space="preserve">AMORTIZACIÓN DE LA DEUDA INTERNA CON INSTITUCIONES DE CRÉDITO 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>
            <v>91101</v>
          </cell>
          <cell r="C408">
            <v>91101</v>
          </cell>
          <cell r="D408" t="str">
            <v xml:space="preserve">CAPITAL CREDITO BANORTE </v>
          </cell>
          <cell r="E408">
            <v>0</v>
          </cell>
          <cell r="F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>
            <v>9200</v>
          </cell>
          <cell r="C409" t="str">
            <v>.    9200</v>
          </cell>
          <cell r="D409" t="str">
            <v xml:space="preserve">INTERESES DE LA DEUDA PUBLICA 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B410">
            <v>9210</v>
          </cell>
          <cell r="C410" t="str">
            <v>-      9210</v>
          </cell>
          <cell r="D410" t="str">
            <v>INTERESES DE LA DEUDA INTERNA CON INSTITUCIONES DE CRÉDITO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B411">
            <v>92101</v>
          </cell>
          <cell r="C411">
            <v>92101</v>
          </cell>
          <cell r="D411" t="str">
            <v>INTERESES DE CREDITO BANORTE</v>
          </cell>
          <cell r="E411">
            <v>0</v>
          </cell>
          <cell r="F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B412">
            <v>9400</v>
          </cell>
          <cell r="C412" t="str">
            <v>.    9400</v>
          </cell>
          <cell r="D412" t="str">
            <v>GASTOS DE LA DEUDA PUBLICA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B413">
            <v>9410</v>
          </cell>
          <cell r="C413" t="str">
            <v>-      9410</v>
          </cell>
          <cell r="D413" t="str">
            <v>GASTO DE LA DEUDA PUBLICA INTERNA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B414">
            <v>94101</v>
          </cell>
          <cell r="C414">
            <v>94101</v>
          </cell>
          <cell r="D414" t="str">
            <v>GASTO DE LA DEUDA PUBLICA INTERNA</v>
          </cell>
          <cell r="E414">
            <v>0</v>
          </cell>
          <cell r="F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B415">
            <v>9900</v>
          </cell>
          <cell r="C415" t="str">
            <v>.    9900</v>
          </cell>
          <cell r="D415" t="str">
            <v>ADEUDOS DE EJERCICIOS FISCALES ANTERIORES (ADEFAS)</v>
          </cell>
          <cell r="E415">
            <v>1091696.73</v>
          </cell>
          <cell r="F415">
            <v>0</v>
          </cell>
          <cell r="G415">
            <v>0</v>
          </cell>
          <cell r="H415">
            <v>47946889.270000003</v>
          </cell>
          <cell r="I415">
            <v>49038586</v>
          </cell>
          <cell r="J415">
            <v>0</v>
          </cell>
          <cell r="K415">
            <v>-1091696.7299999967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B416">
            <v>9910</v>
          </cell>
          <cell r="C416" t="str">
            <v>-       9910</v>
          </cell>
          <cell r="D416" t="str">
            <v>ADEFAS                                  </v>
          </cell>
          <cell r="E416">
            <v>1091696.73</v>
          </cell>
          <cell r="F416">
            <v>0</v>
          </cell>
          <cell r="G416">
            <v>0</v>
          </cell>
          <cell r="H416">
            <v>47946889.270000003</v>
          </cell>
          <cell r="I416">
            <v>49038586</v>
          </cell>
          <cell r="J416">
            <v>0</v>
          </cell>
          <cell r="K416">
            <v>-1091696.7299999967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B417">
            <v>99102</v>
          </cell>
          <cell r="C417">
            <v>99102</v>
          </cell>
          <cell r="D417" t="str">
            <v>AGUINALDO DE EJERCICIO ANTERIOR</v>
          </cell>
          <cell r="E417">
            <v>0</v>
          </cell>
          <cell r="F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B418">
            <v>99110</v>
          </cell>
          <cell r="C418">
            <v>99110</v>
          </cell>
          <cell r="D418" t="str">
            <v>PROVEEDORES VARIOS</v>
          </cell>
          <cell r="E418">
            <v>1091696.73</v>
          </cell>
          <cell r="F418">
            <v>0</v>
          </cell>
          <cell r="H418">
            <v>47946889.270000003</v>
          </cell>
          <cell r="I418">
            <v>49038586</v>
          </cell>
          <cell r="J418">
            <v>0</v>
          </cell>
          <cell r="K418">
            <v>-1091696.7299999967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C419" t="str">
            <v>GASTO TOTAL:</v>
          </cell>
          <cell r="E419">
            <v>876512843.98000002</v>
          </cell>
          <cell r="F419">
            <v>-4893506.5799999982</v>
          </cell>
          <cell r="G419">
            <v>0</v>
          </cell>
          <cell r="H419">
            <v>1382387654.29</v>
          </cell>
          <cell r="I419">
            <v>1382387654.29</v>
          </cell>
          <cell r="J419">
            <v>871619337.4000001</v>
          </cell>
          <cell r="K419">
            <v>-4893506.5800000206</v>
          </cell>
          <cell r="L419">
            <v>853035815.58999991</v>
          </cell>
          <cell r="M419">
            <v>736257028.98000002</v>
          </cell>
          <cell r="N419">
            <v>116778786.60999994</v>
          </cell>
          <cell r="O419">
            <v>18583521.809999995</v>
          </cell>
        </row>
        <row r="420">
          <cell r="E420">
            <v>876512843.97999859</v>
          </cell>
          <cell r="F420">
            <v>-4893506.5800011158</v>
          </cell>
          <cell r="H420">
            <v>1451318881.0999963</v>
          </cell>
          <cell r="I420">
            <v>1456212387.6799974</v>
          </cell>
          <cell r="J420">
            <v>871619337.39999878</v>
          </cell>
          <cell r="L420">
            <v>853035815.59000063</v>
          </cell>
          <cell r="M420">
            <v>735380517.16999996</v>
          </cell>
        </row>
        <row r="421">
          <cell r="E421">
            <v>1.430511474609375E-6</v>
          </cell>
          <cell r="F421">
            <v>0</v>
          </cell>
          <cell r="H421">
            <v>1.1920928955078125E-6</v>
          </cell>
          <cell r="J421">
            <v>1.3113021850585938E-6</v>
          </cell>
          <cell r="L421">
            <v>0</v>
          </cell>
          <cell r="M421">
            <v>876511.81000006199</v>
          </cell>
          <cell r="N421">
            <v>876511.8100014925</v>
          </cell>
          <cell r="O421">
            <v>-1.430511474609375E-6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11D7A-E514-4A27-9F69-2C7AC0913AC8}">
  <sheetPr>
    <tabColor rgb="FF00B0F0"/>
  </sheetPr>
  <dimension ref="A1:H113"/>
  <sheetViews>
    <sheetView tabSelected="1" topLeftCell="B1" zoomScaleNormal="100" workbookViewId="0">
      <selection activeCell="F74" sqref="F74:G80"/>
    </sheetView>
  </sheetViews>
  <sheetFormatPr baseColWidth="10" defaultRowHeight="15" x14ac:dyDescent="0.25"/>
  <cols>
    <col min="1" max="1" width="0" style="1" hidden="1" customWidth="1"/>
    <col min="2" max="2" width="51.85546875" style="1" customWidth="1"/>
    <col min="3" max="3" width="15.5703125" style="1" customWidth="1"/>
    <col min="4" max="4" width="16" style="1" customWidth="1"/>
    <col min="5" max="5" width="15.5703125" style="1" customWidth="1"/>
    <col min="6" max="6" width="16.28515625" style="1" customWidth="1"/>
    <col min="7" max="8" width="16.28515625" style="1" bestFit="1" customWidth="1"/>
    <col min="9" max="47" width="11.42578125" style="1"/>
    <col min="48" max="48" width="54.5703125" style="1" customWidth="1"/>
    <col min="49" max="49" width="20.140625" style="1" customWidth="1"/>
    <col min="50" max="50" width="22.5703125" style="1" customWidth="1"/>
    <col min="51" max="51" width="15.7109375" style="1" customWidth="1"/>
    <col min="52" max="52" width="15.42578125" style="1" customWidth="1"/>
    <col min="53" max="53" width="15.7109375" style="1" customWidth="1"/>
    <col min="54" max="54" width="16.85546875" style="1" customWidth="1"/>
    <col min="55" max="303" width="11.42578125" style="1"/>
    <col min="304" max="304" width="54.5703125" style="1" customWidth="1"/>
    <col min="305" max="305" width="20.140625" style="1" customWidth="1"/>
    <col min="306" max="306" width="22.5703125" style="1" customWidth="1"/>
    <col min="307" max="307" width="15.7109375" style="1" customWidth="1"/>
    <col min="308" max="308" width="15.42578125" style="1" customWidth="1"/>
    <col min="309" max="309" width="15.7109375" style="1" customWidth="1"/>
    <col min="310" max="310" width="16.85546875" style="1" customWidth="1"/>
    <col min="311" max="559" width="11.42578125" style="1"/>
    <col min="560" max="560" width="54.5703125" style="1" customWidth="1"/>
    <col min="561" max="561" width="20.140625" style="1" customWidth="1"/>
    <col min="562" max="562" width="22.5703125" style="1" customWidth="1"/>
    <col min="563" max="563" width="15.7109375" style="1" customWidth="1"/>
    <col min="564" max="564" width="15.42578125" style="1" customWidth="1"/>
    <col min="565" max="565" width="15.7109375" style="1" customWidth="1"/>
    <col min="566" max="566" width="16.85546875" style="1" customWidth="1"/>
    <col min="567" max="815" width="11.42578125" style="1"/>
    <col min="816" max="816" width="54.5703125" style="1" customWidth="1"/>
    <col min="817" max="817" width="20.140625" style="1" customWidth="1"/>
    <col min="818" max="818" width="22.5703125" style="1" customWidth="1"/>
    <col min="819" max="819" width="15.7109375" style="1" customWidth="1"/>
    <col min="820" max="820" width="15.42578125" style="1" customWidth="1"/>
    <col min="821" max="821" width="15.7109375" style="1" customWidth="1"/>
    <col min="822" max="822" width="16.85546875" style="1" customWidth="1"/>
    <col min="823" max="1071" width="11.42578125" style="1"/>
    <col min="1072" max="1072" width="54.5703125" style="1" customWidth="1"/>
    <col min="1073" max="1073" width="20.140625" style="1" customWidth="1"/>
    <col min="1074" max="1074" width="22.5703125" style="1" customWidth="1"/>
    <col min="1075" max="1075" width="15.7109375" style="1" customWidth="1"/>
    <col min="1076" max="1076" width="15.42578125" style="1" customWidth="1"/>
    <col min="1077" max="1077" width="15.7109375" style="1" customWidth="1"/>
    <col min="1078" max="1078" width="16.85546875" style="1" customWidth="1"/>
    <col min="1079" max="1327" width="11.42578125" style="1"/>
    <col min="1328" max="1328" width="54.5703125" style="1" customWidth="1"/>
    <col min="1329" max="1329" width="20.140625" style="1" customWidth="1"/>
    <col min="1330" max="1330" width="22.5703125" style="1" customWidth="1"/>
    <col min="1331" max="1331" width="15.7109375" style="1" customWidth="1"/>
    <col min="1332" max="1332" width="15.42578125" style="1" customWidth="1"/>
    <col min="1333" max="1333" width="15.7109375" style="1" customWidth="1"/>
    <col min="1334" max="1334" width="16.85546875" style="1" customWidth="1"/>
    <col min="1335" max="1583" width="11.42578125" style="1"/>
    <col min="1584" max="1584" width="54.5703125" style="1" customWidth="1"/>
    <col min="1585" max="1585" width="20.140625" style="1" customWidth="1"/>
    <col min="1586" max="1586" width="22.5703125" style="1" customWidth="1"/>
    <col min="1587" max="1587" width="15.7109375" style="1" customWidth="1"/>
    <col min="1588" max="1588" width="15.42578125" style="1" customWidth="1"/>
    <col min="1589" max="1589" width="15.7109375" style="1" customWidth="1"/>
    <col min="1590" max="1590" width="16.85546875" style="1" customWidth="1"/>
    <col min="1591" max="1839" width="11.42578125" style="1"/>
    <col min="1840" max="1840" width="54.5703125" style="1" customWidth="1"/>
    <col min="1841" max="1841" width="20.140625" style="1" customWidth="1"/>
    <col min="1842" max="1842" width="22.5703125" style="1" customWidth="1"/>
    <col min="1843" max="1843" width="15.7109375" style="1" customWidth="1"/>
    <col min="1844" max="1844" width="15.42578125" style="1" customWidth="1"/>
    <col min="1845" max="1845" width="15.7109375" style="1" customWidth="1"/>
    <col min="1846" max="1846" width="16.85546875" style="1" customWidth="1"/>
    <col min="1847" max="2095" width="11.42578125" style="1"/>
    <col min="2096" max="2096" width="54.5703125" style="1" customWidth="1"/>
    <col min="2097" max="2097" width="20.140625" style="1" customWidth="1"/>
    <col min="2098" max="2098" width="22.5703125" style="1" customWidth="1"/>
    <col min="2099" max="2099" width="15.7109375" style="1" customWidth="1"/>
    <col min="2100" max="2100" width="15.42578125" style="1" customWidth="1"/>
    <col min="2101" max="2101" width="15.7109375" style="1" customWidth="1"/>
    <col min="2102" max="2102" width="16.85546875" style="1" customWidth="1"/>
    <col min="2103" max="2351" width="11.42578125" style="1"/>
    <col min="2352" max="2352" width="54.5703125" style="1" customWidth="1"/>
    <col min="2353" max="2353" width="20.140625" style="1" customWidth="1"/>
    <col min="2354" max="2354" width="22.5703125" style="1" customWidth="1"/>
    <col min="2355" max="2355" width="15.7109375" style="1" customWidth="1"/>
    <col min="2356" max="2356" width="15.42578125" style="1" customWidth="1"/>
    <col min="2357" max="2357" width="15.7109375" style="1" customWidth="1"/>
    <col min="2358" max="2358" width="16.85546875" style="1" customWidth="1"/>
    <col min="2359" max="2607" width="11.42578125" style="1"/>
    <col min="2608" max="2608" width="54.5703125" style="1" customWidth="1"/>
    <col min="2609" max="2609" width="20.140625" style="1" customWidth="1"/>
    <col min="2610" max="2610" width="22.5703125" style="1" customWidth="1"/>
    <col min="2611" max="2611" width="15.7109375" style="1" customWidth="1"/>
    <col min="2612" max="2612" width="15.42578125" style="1" customWidth="1"/>
    <col min="2613" max="2613" width="15.7109375" style="1" customWidth="1"/>
    <col min="2614" max="2614" width="16.85546875" style="1" customWidth="1"/>
    <col min="2615" max="2863" width="11.42578125" style="1"/>
    <col min="2864" max="2864" width="54.5703125" style="1" customWidth="1"/>
    <col min="2865" max="2865" width="20.140625" style="1" customWidth="1"/>
    <col min="2866" max="2866" width="22.5703125" style="1" customWidth="1"/>
    <col min="2867" max="2867" width="15.7109375" style="1" customWidth="1"/>
    <col min="2868" max="2868" width="15.42578125" style="1" customWidth="1"/>
    <col min="2869" max="2869" width="15.7109375" style="1" customWidth="1"/>
    <col min="2870" max="2870" width="16.85546875" style="1" customWidth="1"/>
    <col min="2871" max="3119" width="11.42578125" style="1"/>
    <col min="3120" max="3120" width="54.5703125" style="1" customWidth="1"/>
    <col min="3121" max="3121" width="20.140625" style="1" customWidth="1"/>
    <col min="3122" max="3122" width="22.5703125" style="1" customWidth="1"/>
    <col min="3123" max="3123" width="15.7109375" style="1" customWidth="1"/>
    <col min="3124" max="3124" width="15.42578125" style="1" customWidth="1"/>
    <col min="3125" max="3125" width="15.7109375" style="1" customWidth="1"/>
    <col min="3126" max="3126" width="16.85546875" style="1" customWidth="1"/>
    <col min="3127" max="3375" width="11.42578125" style="1"/>
    <col min="3376" max="3376" width="54.5703125" style="1" customWidth="1"/>
    <col min="3377" max="3377" width="20.140625" style="1" customWidth="1"/>
    <col min="3378" max="3378" width="22.5703125" style="1" customWidth="1"/>
    <col min="3379" max="3379" width="15.7109375" style="1" customWidth="1"/>
    <col min="3380" max="3380" width="15.42578125" style="1" customWidth="1"/>
    <col min="3381" max="3381" width="15.7109375" style="1" customWidth="1"/>
    <col min="3382" max="3382" width="16.85546875" style="1" customWidth="1"/>
    <col min="3383" max="3631" width="11.42578125" style="1"/>
    <col min="3632" max="3632" width="54.5703125" style="1" customWidth="1"/>
    <col min="3633" max="3633" width="20.140625" style="1" customWidth="1"/>
    <col min="3634" max="3634" width="22.5703125" style="1" customWidth="1"/>
    <col min="3635" max="3635" width="15.7109375" style="1" customWidth="1"/>
    <col min="3636" max="3636" width="15.42578125" style="1" customWidth="1"/>
    <col min="3637" max="3637" width="15.7109375" style="1" customWidth="1"/>
    <col min="3638" max="3638" width="16.85546875" style="1" customWidth="1"/>
    <col min="3639" max="3887" width="11.42578125" style="1"/>
    <col min="3888" max="3888" width="54.5703125" style="1" customWidth="1"/>
    <col min="3889" max="3889" width="20.140625" style="1" customWidth="1"/>
    <col min="3890" max="3890" width="22.5703125" style="1" customWidth="1"/>
    <col min="3891" max="3891" width="15.7109375" style="1" customWidth="1"/>
    <col min="3892" max="3892" width="15.42578125" style="1" customWidth="1"/>
    <col min="3893" max="3893" width="15.7109375" style="1" customWidth="1"/>
    <col min="3894" max="3894" width="16.85546875" style="1" customWidth="1"/>
    <col min="3895" max="4143" width="11.42578125" style="1"/>
    <col min="4144" max="4144" width="54.5703125" style="1" customWidth="1"/>
    <col min="4145" max="4145" width="20.140625" style="1" customWidth="1"/>
    <col min="4146" max="4146" width="22.5703125" style="1" customWidth="1"/>
    <col min="4147" max="4147" width="15.7109375" style="1" customWidth="1"/>
    <col min="4148" max="4148" width="15.42578125" style="1" customWidth="1"/>
    <col min="4149" max="4149" width="15.7109375" style="1" customWidth="1"/>
    <col min="4150" max="4150" width="16.85546875" style="1" customWidth="1"/>
    <col min="4151" max="4399" width="11.42578125" style="1"/>
    <col min="4400" max="4400" width="54.5703125" style="1" customWidth="1"/>
    <col min="4401" max="4401" width="20.140625" style="1" customWidth="1"/>
    <col min="4402" max="4402" width="22.5703125" style="1" customWidth="1"/>
    <col min="4403" max="4403" width="15.7109375" style="1" customWidth="1"/>
    <col min="4404" max="4404" width="15.42578125" style="1" customWidth="1"/>
    <col min="4405" max="4405" width="15.7109375" style="1" customWidth="1"/>
    <col min="4406" max="4406" width="16.85546875" style="1" customWidth="1"/>
    <col min="4407" max="4655" width="11.42578125" style="1"/>
    <col min="4656" max="4656" width="54.5703125" style="1" customWidth="1"/>
    <col min="4657" max="4657" width="20.140625" style="1" customWidth="1"/>
    <col min="4658" max="4658" width="22.5703125" style="1" customWidth="1"/>
    <col min="4659" max="4659" width="15.7109375" style="1" customWidth="1"/>
    <col min="4660" max="4660" width="15.42578125" style="1" customWidth="1"/>
    <col min="4661" max="4661" width="15.7109375" style="1" customWidth="1"/>
    <col min="4662" max="4662" width="16.85546875" style="1" customWidth="1"/>
    <col min="4663" max="4911" width="11.42578125" style="1"/>
    <col min="4912" max="4912" width="54.5703125" style="1" customWidth="1"/>
    <col min="4913" max="4913" width="20.140625" style="1" customWidth="1"/>
    <col min="4914" max="4914" width="22.5703125" style="1" customWidth="1"/>
    <col min="4915" max="4915" width="15.7109375" style="1" customWidth="1"/>
    <col min="4916" max="4916" width="15.42578125" style="1" customWidth="1"/>
    <col min="4917" max="4917" width="15.7109375" style="1" customWidth="1"/>
    <col min="4918" max="4918" width="16.85546875" style="1" customWidth="1"/>
    <col min="4919" max="5167" width="11.42578125" style="1"/>
    <col min="5168" max="5168" width="54.5703125" style="1" customWidth="1"/>
    <col min="5169" max="5169" width="20.140625" style="1" customWidth="1"/>
    <col min="5170" max="5170" width="22.5703125" style="1" customWidth="1"/>
    <col min="5171" max="5171" width="15.7109375" style="1" customWidth="1"/>
    <col min="5172" max="5172" width="15.42578125" style="1" customWidth="1"/>
    <col min="5173" max="5173" width="15.7109375" style="1" customWidth="1"/>
    <col min="5174" max="5174" width="16.85546875" style="1" customWidth="1"/>
    <col min="5175" max="5423" width="11.42578125" style="1"/>
    <col min="5424" max="5424" width="54.5703125" style="1" customWidth="1"/>
    <col min="5425" max="5425" width="20.140625" style="1" customWidth="1"/>
    <col min="5426" max="5426" width="22.5703125" style="1" customWidth="1"/>
    <col min="5427" max="5427" width="15.7109375" style="1" customWidth="1"/>
    <col min="5428" max="5428" width="15.42578125" style="1" customWidth="1"/>
    <col min="5429" max="5429" width="15.7109375" style="1" customWidth="1"/>
    <col min="5430" max="5430" width="16.85546875" style="1" customWidth="1"/>
    <col min="5431" max="5679" width="11.42578125" style="1"/>
    <col min="5680" max="5680" width="54.5703125" style="1" customWidth="1"/>
    <col min="5681" max="5681" width="20.140625" style="1" customWidth="1"/>
    <col min="5682" max="5682" width="22.5703125" style="1" customWidth="1"/>
    <col min="5683" max="5683" width="15.7109375" style="1" customWidth="1"/>
    <col min="5684" max="5684" width="15.42578125" style="1" customWidth="1"/>
    <col min="5685" max="5685" width="15.7109375" style="1" customWidth="1"/>
    <col min="5686" max="5686" width="16.85546875" style="1" customWidth="1"/>
    <col min="5687" max="5935" width="11.42578125" style="1"/>
    <col min="5936" max="5936" width="54.5703125" style="1" customWidth="1"/>
    <col min="5937" max="5937" width="20.140625" style="1" customWidth="1"/>
    <col min="5938" max="5938" width="22.5703125" style="1" customWidth="1"/>
    <col min="5939" max="5939" width="15.7109375" style="1" customWidth="1"/>
    <col min="5940" max="5940" width="15.42578125" style="1" customWidth="1"/>
    <col min="5941" max="5941" width="15.7109375" style="1" customWidth="1"/>
    <col min="5942" max="5942" width="16.85546875" style="1" customWidth="1"/>
    <col min="5943" max="6191" width="11.42578125" style="1"/>
    <col min="6192" max="6192" width="54.5703125" style="1" customWidth="1"/>
    <col min="6193" max="6193" width="20.140625" style="1" customWidth="1"/>
    <col min="6194" max="6194" width="22.5703125" style="1" customWidth="1"/>
    <col min="6195" max="6195" width="15.7109375" style="1" customWidth="1"/>
    <col min="6196" max="6196" width="15.42578125" style="1" customWidth="1"/>
    <col min="6197" max="6197" width="15.7109375" style="1" customWidth="1"/>
    <col min="6198" max="6198" width="16.85546875" style="1" customWidth="1"/>
    <col min="6199" max="6447" width="11.42578125" style="1"/>
    <col min="6448" max="6448" width="54.5703125" style="1" customWidth="1"/>
    <col min="6449" max="6449" width="20.140625" style="1" customWidth="1"/>
    <col min="6450" max="6450" width="22.5703125" style="1" customWidth="1"/>
    <col min="6451" max="6451" width="15.7109375" style="1" customWidth="1"/>
    <col min="6452" max="6452" width="15.42578125" style="1" customWidth="1"/>
    <col min="6453" max="6453" width="15.7109375" style="1" customWidth="1"/>
    <col min="6454" max="6454" width="16.85546875" style="1" customWidth="1"/>
    <col min="6455" max="6703" width="11.42578125" style="1"/>
    <col min="6704" max="6704" width="54.5703125" style="1" customWidth="1"/>
    <col min="6705" max="6705" width="20.140625" style="1" customWidth="1"/>
    <col min="6706" max="6706" width="22.5703125" style="1" customWidth="1"/>
    <col min="6707" max="6707" width="15.7109375" style="1" customWidth="1"/>
    <col min="6708" max="6708" width="15.42578125" style="1" customWidth="1"/>
    <col min="6709" max="6709" width="15.7109375" style="1" customWidth="1"/>
    <col min="6710" max="6710" width="16.85546875" style="1" customWidth="1"/>
    <col min="6711" max="6959" width="11.42578125" style="1"/>
    <col min="6960" max="6960" width="54.5703125" style="1" customWidth="1"/>
    <col min="6961" max="6961" width="20.140625" style="1" customWidth="1"/>
    <col min="6962" max="6962" width="22.5703125" style="1" customWidth="1"/>
    <col min="6963" max="6963" width="15.7109375" style="1" customWidth="1"/>
    <col min="6964" max="6964" width="15.42578125" style="1" customWidth="1"/>
    <col min="6965" max="6965" width="15.7109375" style="1" customWidth="1"/>
    <col min="6966" max="6966" width="16.85546875" style="1" customWidth="1"/>
    <col min="6967" max="7215" width="11.42578125" style="1"/>
    <col min="7216" max="7216" width="54.5703125" style="1" customWidth="1"/>
    <col min="7217" max="7217" width="20.140625" style="1" customWidth="1"/>
    <col min="7218" max="7218" width="22.5703125" style="1" customWidth="1"/>
    <col min="7219" max="7219" width="15.7109375" style="1" customWidth="1"/>
    <col min="7220" max="7220" width="15.42578125" style="1" customWidth="1"/>
    <col min="7221" max="7221" width="15.7109375" style="1" customWidth="1"/>
    <col min="7222" max="7222" width="16.85546875" style="1" customWidth="1"/>
    <col min="7223" max="7471" width="11.42578125" style="1"/>
    <col min="7472" max="7472" width="54.5703125" style="1" customWidth="1"/>
    <col min="7473" max="7473" width="20.140625" style="1" customWidth="1"/>
    <col min="7474" max="7474" width="22.5703125" style="1" customWidth="1"/>
    <col min="7475" max="7475" width="15.7109375" style="1" customWidth="1"/>
    <col min="7476" max="7476" width="15.42578125" style="1" customWidth="1"/>
    <col min="7477" max="7477" width="15.7109375" style="1" customWidth="1"/>
    <col min="7478" max="7478" width="16.85546875" style="1" customWidth="1"/>
    <col min="7479" max="7727" width="11.42578125" style="1"/>
    <col min="7728" max="7728" width="54.5703125" style="1" customWidth="1"/>
    <col min="7729" max="7729" width="20.140625" style="1" customWidth="1"/>
    <col min="7730" max="7730" width="22.5703125" style="1" customWidth="1"/>
    <col min="7731" max="7731" width="15.7109375" style="1" customWidth="1"/>
    <col min="7732" max="7732" width="15.42578125" style="1" customWidth="1"/>
    <col min="7733" max="7733" width="15.7109375" style="1" customWidth="1"/>
    <col min="7734" max="7734" width="16.85546875" style="1" customWidth="1"/>
    <col min="7735" max="7983" width="11.42578125" style="1"/>
    <col min="7984" max="7984" width="54.5703125" style="1" customWidth="1"/>
    <col min="7985" max="7985" width="20.140625" style="1" customWidth="1"/>
    <col min="7986" max="7986" width="22.5703125" style="1" customWidth="1"/>
    <col min="7987" max="7987" width="15.7109375" style="1" customWidth="1"/>
    <col min="7988" max="7988" width="15.42578125" style="1" customWidth="1"/>
    <col min="7989" max="7989" width="15.7109375" style="1" customWidth="1"/>
    <col min="7990" max="7990" width="16.85546875" style="1" customWidth="1"/>
    <col min="7991" max="8239" width="11.42578125" style="1"/>
    <col min="8240" max="8240" width="54.5703125" style="1" customWidth="1"/>
    <col min="8241" max="8241" width="20.140625" style="1" customWidth="1"/>
    <col min="8242" max="8242" width="22.5703125" style="1" customWidth="1"/>
    <col min="8243" max="8243" width="15.7109375" style="1" customWidth="1"/>
    <col min="8244" max="8244" width="15.42578125" style="1" customWidth="1"/>
    <col min="8245" max="8245" width="15.7109375" style="1" customWidth="1"/>
    <col min="8246" max="8246" width="16.85546875" style="1" customWidth="1"/>
    <col min="8247" max="8495" width="11.42578125" style="1"/>
    <col min="8496" max="8496" width="54.5703125" style="1" customWidth="1"/>
    <col min="8497" max="8497" width="20.140625" style="1" customWidth="1"/>
    <col min="8498" max="8498" width="22.5703125" style="1" customWidth="1"/>
    <col min="8499" max="8499" width="15.7109375" style="1" customWidth="1"/>
    <col min="8500" max="8500" width="15.42578125" style="1" customWidth="1"/>
    <col min="8501" max="8501" width="15.7109375" style="1" customWidth="1"/>
    <col min="8502" max="8502" width="16.85546875" style="1" customWidth="1"/>
    <col min="8503" max="8751" width="11.42578125" style="1"/>
    <col min="8752" max="8752" width="54.5703125" style="1" customWidth="1"/>
    <col min="8753" max="8753" width="20.140625" style="1" customWidth="1"/>
    <col min="8754" max="8754" width="22.5703125" style="1" customWidth="1"/>
    <col min="8755" max="8755" width="15.7109375" style="1" customWidth="1"/>
    <col min="8756" max="8756" width="15.42578125" style="1" customWidth="1"/>
    <col min="8757" max="8757" width="15.7109375" style="1" customWidth="1"/>
    <col min="8758" max="8758" width="16.85546875" style="1" customWidth="1"/>
    <col min="8759" max="9007" width="11.42578125" style="1"/>
    <col min="9008" max="9008" width="54.5703125" style="1" customWidth="1"/>
    <col min="9009" max="9009" width="20.140625" style="1" customWidth="1"/>
    <col min="9010" max="9010" width="22.5703125" style="1" customWidth="1"/>
    <col min="9011" max="9011" width="15.7109375" style="1" customWidth="1"/>
    <col min="9012" max="9012" width="15.42578125" style="1" customWidth="1"/>
    <col min="9013" max="9013" width="15.7109375" style="1" customWidth="1"/>
    <col min="9014" max="9014" width="16.85546875" style="1" customWidth="1"/>
    <col min="9015" max="9263" width="11.42578125" style="1"/>
    <col min="9264" max="9264" width="54.5703125" style="1" customWidth="1"/>
    <col min="9265" max="9265" width="20.140625" style="1" customWidth="1"/>
    <col min="9266" max="9266" width="22.5703125" style="1" customWidth="1"/>
    <col min="9267" max="9267" width="15.7109375" style="1" customWidth="1"/>
    <col min="9268" max="9268" width="15.42578125" style="1" customWidth="1"/>
    <col min="9269" max="9269" width="15.7109375" style="1" customWidth="1"/>
    <col min="9270" max="9270" width="16.85546875" style="1" customWidth="1"/>
    <col min="9271" max="9519" width="11.42578125" style="1"/>
    <col min="9520" max="9520" width="54.5703125" style="1" customWidth="1"/>
    <col min="9521" max="9521" width="20.140625" style="1" customWidth="1"/>
    <col min="9522" max="9522" width="22.5703125" style="1" customWidth="1"/>
    <col min="9523" max="9523" width="15.7109375" style="1" customWidth="1"/>
    <col min="9524" max="9524" width="15.42578125" style="1" customWidth="1"/>
    <col min="9525" max="9525" width="15.7109375" style="1" customWidth="1"/>
    <col min="9526" max="9526" width="16.85546875" style="1" customWidth="1"/>
    <col min="9527" max="9775" width="11.42578125" style="1"/>
    <col min="9776" max="9776" width="54.5703125" style="1" customWidth="1"/>
    <col min="9777" max="9777" width="20.140625" style="1" customWidth="1"/>
    <col min="9778" max="9778" width="22.5703125" style="1" customWidth="1"/>
    <col min="9779" max="9779" width="15.7109375" style="1" customWidth="1"/>
    <col min="9780" max="9780" width="15.42578125" style="1" customWidth="1"/>
    <col min="9781" max="9781" width="15.7109375" style="1" customWidth="1"/>
    <col min="9782" max="9782" width="16.85546875" style="1" customWidth="1"/>
    <col min="9783" max="10031" width="11.42578125" style="1"/>
    <col min="10032" max="10032" width="54.5703125" style="1" customWidth="1"/>
    <col min="10033" max="10033" width="20.140625" style="1" customWidth="1"/>
    <col min="10034" max="10034" width="22.5703125" style="1" customWidth="1"/>
    <col min="10035" max="10035" width="15.7109375" style="1" customWidth="1"/>
    <col min="10036" max="10036" width="15.42578125" style="1" customWidth="1"/>
    <col min="10037" max="10037" width="15.7109375" style="1" customWidth="1"/>
    <col min="10038" max="10038" width="16.85546875" style="1" customWidth="1"/>
    <col min="10039" max="10287" width="11.42578125" style="1"/>
    <col min="10288" max="10288" width="54.5703125" style="1" customWidth="1"/>
    <col min="10289" max="10289" width="20.140625" style="1" customWidth="1"/>
    <col min="10290" max="10290" width="22.5703125" style="1" customWidth="1"/>
    <col min="10291" max="10291" width="15.7109375" style="1" customWidth="1"/>
    <col min="10292" max="10292" width="15.42578125" style="1" customWidth="1"/>
    <col min="10293" max="10293" width="15.7109375" style="1" customWidth="1"/>
    <col min="10294" max="10294" width="16.85546875" style="1" customWidth="1"/>
    <col min="10295" max="10543" width="11.42578125" style="1"/>
    <col min="10544" max="10544" width="54.5703125" style="1" customWidth="1"/>
    <col min="10545" max="10545" width="20.140625" style="1" customWidth="1"/>
    <col min="10546" max="10546" width="22.5703125" style="1" customWidth="1"/>
    <col min="10547" max="10547" width="15.7109375" style="1" customWidth="1"/>
    <col min="10548" max="10548" width="15.42578125" style="1" customWidth="1"/>
    <col min="10549" max="10549" width="15.7109375" style="1" customWidth="1"/>
    <col min="10550" max="10550" width="16.85546875" style="1" customWidth="1"/>
    <col min="10551" max="10799" width="11.42578125" style="1"/>
    <col min="10800" max="10800" width="54.5703125" style="1" customWidth="1"/>
    <col min="10801" max="10801" width="20.140625" style="1" customWidth="1"/>
    <col min="10802" max="10802" width="22.5703125" style="1" customWidth="1"/>
    <col min="10803" max="10803" width="15.7109375" style="1" customWidth="1"/>
    <col min="10804" max="10804" width="15.42578125" style="1" customWidth="1"/>
    <col min="10805" max="10805" width="15.7109375" style="1" customWidth="1"/>
    <col min="10806" max="10806" width="16.85546875" style="1" customWidth="1"/>
    <col min="10807" max="11055" width="11.42578125" style="1"/>
    <col min="11056" max="11056" width="54.5703125" style="1" customWidth="1"/>
    <col min="11057" max="11057" width="20.140625" style="1" customWidth="1"/>
    <col min="11058" max="11058" width="22.5703125" style="1" customWidth="1"/>
    <col min="11059" max="11059" width="15.7109375" style="1" customWidth="1"/>
    <col min="11060" max="11060" width="15.42578125" style="1" customWidth="1"/>
    <col min="11061" max="11061" width="15.7109375" style="1" customWidth="1"/>
    <col min="11062" max="11062" width="16.85546875" style="1" customWidth="1"/>
    <col min="11063" max="11311" width="11.42578125" style="1"/>
    <col min="11312" max="11312" width="54.5703125" style="1" customWidth="1"/>
    <col min="11313" max="11313" width="20.140625" style="1" customWidth="1"/>
    <col min="11314" max="11314" width="22.5703125" style="1" customWidth="1"/>
    <col min="11315" max="11315" width="15.7109375" style="1" customWidth="1"/>
    <col min="11316" max="11316" width="15.42578125" style="1" customWidth="1"/>
    <col min="11317" max="11317" width="15.7109375" style="1" customWidth="1"/>
    <col min="11318" max="11318" width="16.85546875" style="1" customWidth="1"/>
    <col min="11319" max="11567" width="11.42578125" style="1"/>
    <col min="11568" max="11568" width="54.5703125" style="1" customWidth="1"/>
    <col min="11569" max="11569" width="20.140625" style="1" customWidth="1"/>
    <col min="11570" max="11570" width="22.5703125" style="1" customWidth="1"/>
    <col min="11571" max="11571" width="15.7109375" style="1" customWidth="1"/>
    <col min="11572" max="11572" width="15.42578125" style="1" customWidth="1"/>
    <col min="11573" max="11573" width="15.7109375" style="1" customWidth="1"/>
    <col min="11574" max="11574" width="16.85546875" style="1" customWidth="1"/>
    <col min="11575" max="11823" width="11.42578125" style="1"/>
    <col min="11824" max="11824" width="54.5703125" style="1" customWidth="1"/>
    <col min="11825" max="11825" width="20.140625" style="1" customWidth="1"/>
    <col min="11826" max="11826" width="22.5703125" style="1" customWidth="1"/>
    <col min="11827" max="11827" width="15.7109375" style="1" customWidth="1"/>
    <col min="11828" max="11828" width="15.42578125" style="1" customWidth="1"/>
    <col min="11829" max="11829" width="15.7109375" style="1" customWidth="1"/>
    <col min="11830" max="11830" width="16.85546875" style="1" customWidth="1"/>
    <col min="11831" max="12079" width="11.42578125" style="1"/>
    <col min="12080" max="12080" width="54.5703125" style="1" customWidth="1"/>
    <col min="12081" max="12081" width="20.140625" style="1" customWidth="1"/>
    <col min="12082" max="12082" width="22.5703125" style="1" customWidth="1"/>
    <col min="12083" max="12083" width="15.7109375" style="1" customWidth="1"/>
    <col min="12084" max="12084" width="15.42578125" style="1" customWidth="1"/>
    <col min="12085" max="12085" width="15.7109375" style="1" customWidth="1"/>
    <col min="12086" max="12086" width="16.85546875" style="1" customWidth="1"/>
    <col min="12087" max="12335" width="11.42578125" style="1"/>
    <col min="12336" max="12336" width="54.5703125" style="1" customWidth="1"/>
    <col min="12337" max="12337" width="20.140625" style="1" customWidth="1"/>
    <col min="12338" max="12338" width="22.5703125" style="1" customWidth="1"/>
    <col min="12339" max="12339" width="15.7109375" style="1" customWidth="1"/>
    <col min="12340" max="12340" width="15.42578125" style="1" customWidth="1"/>
    <col min="12341" max="12341" width="15.7109375" style="1" customWidth="1"/>
    <col min="12342" max="12342" width="16.85546875" style="1" customWidth="1"/>
    <col min="12343" max="12591" width="11.42578125" style="1"/>
    <col min="12592" max="12592" width="54.5703125" style="1" customWidth="1"/>
    <col min="12593" max="12593" width="20.140625" style="1" customWidth="1"/>
    <col min="12594" max="12594" width="22.5703125" style="1" customWidth="1"/>
    <col min="12595" max="12595" width="15.7109375" style="1" customWidth="1"/>
    <col min="12596" max="12596" width="15.42578125" style="1" customWidth="1"/>
    <col min="12597" max="12597" width="15.7109375" style="1" customWidth="1"/>
    <col min="12598" max="12598" width="16.85546875" style="1" customWidth="1"/>
    <col min="12599" max="12847" width="11.42578125" style="1"/>
    <col min="12848" max="12848" width="54.5703125" style="1" customWidth="1"/>
    <col min="12849" max="12849" width="20.140625" style="1" customWidth="1"/>
    <col min="12850" max="12850" width="22.5703125" style="1" customWidth="1"/>
    <col min="12851" max="12851" width="15.7109375" style="1" customWidth="1"/>
    <col min="12852" max="12852" width="15.42578125" style="1" customWidth="1"/>
    <col min="12853" max="12853" width="15.7109375" style="1" customWidth="1"/>
    <col min="12854" max="12854" width="16.85546875" style="1" customWidth="1"/>
    <col min="12855" max="13103" width="11.42578125" style="1"/>
    <col min="13104" max="13104" width="54.5703125" style="1" customWidth="1"/>
    <col min="13105" max="13105" width="20.140625" style="1" customWidth="1"/>
    <col min="13106" max="13106" width="22.5703125" style="1" customWidth="1"/>
    <col min="13107" max="13107" width="15.7109375" style="1" customWidth="1"/>
    <col min="13108" max="13108" width="15.42578125" style="1" customWidth="1"/>
    <col min="13109" max="13109" width="15.7109375" style="1" customWidth="1"/>
    <col min="13110" max="13110" width="16.85546875" style="1" customWidth="1"/>
    <col min="13111" max="13359" width="11.42578125" style="1"/>
    <col min="13360" max="13360" width="54.5703125" style="1" customWidth="1"/>
    <col min="13361" max="13361" width="20.140625" style="1" customWidth="1"/>
    <col min="13362" max="13362" width="22.5703125" style="1" customWidth="1"/>
    <col min="13363" max="13363" width="15.7109375" style="1" customWidth="1"/>
    <col min="13364" max="13364" width="15.42578125" style="1" customWidth="1"/>
    <col min="13365" max="13365" width="15.7109375" style="1" customWidth="1"/>
    <col min="13366" max="13366" width="16.85546875" style="1" customWidth="1"/>
    <col min="13367" max="13615" width="11.42578125" style="1"/>
    <col min="13616" max="13616" width="54.5703125" style="1" customWidth="1"/>
    <col min="13617" max="13617" width="20.140625" style="1" customWidth="1"/>
    <col min="13618" max="13618" width="22.5703125" style="1" customWidth="1"/>
    <col min="13619" max="13619" width="15.7109375" style="1" customWidth="1"/>
    <col min="13620" max="13620" width="15.42578125" style="1" customWidth="1"/>
    <col min="13621" max="13621" width="15.7109375" style="1" customWidth="1"/>
    <col min="13622" max="13622" width="16.85546875" style="1" customWidth="1"/>
    <col min="13623" max="13871" width="11.42578125" style="1"/>
    <col min="13872" max="13872" width="54.5703125" style="1" customWidth="1"/>
    <col min="13873" max="13873" width="20.140625" style="1" customWidth="1"/>
    <col min="13874" max="13874" width="22.5703125" style="1" customWidth="1"/>
    <col min="13875" max="13875" width="15.7109375" style="1" customWidth="1"/>
    <col min="13876" max="13876" width="15.42578125" style="1" customWidth="1"/>
    <col min="13877" max="13877" width="15.7109375" style="1" customWidth="1"/>
    <col min="13878" max="13878" width="16.85546875" style="1" customWidth="1"/>
    <col min="13879" max="14127" width="11.42578125" style="1"/>
    <col min="14128" max="14128" width="54.5703125" style="1" customWidth="1"/>
    <col min="14129" max="14129" width="20.140625" style="1" customWidth="1"/>
    <col min="14130" max="14130" width="22.5703125" style="1" customWidth="1"/>
    <col min="14131" max="14131" width="15.7109375" style="1" customWidth="1"/>
    <col min="14132" max="14132" width="15.42578125" style="1" customWidth="1"/>
    <col min="14133" max="14133" width="15.7109375" style="1" customWidth="1"/>
    <col min="14134" max="14134" width="16.85546875" style="1" customWidth="1"/>
    <col min="14135" max="14383" width="11.42578125" style="1"/>
    <col min="14384" max="14384" width="54.5703125" style="1" customWidth="1"/>
    <col min="14385" max="14385" width="20.140625" style="1" customWidth="1"/>
    <col min="14386" max="14386" width="22.5703125" style="1" customWidth="1"/>
    <col min="14387" max="14387" width="15.7109375" style="1" customWidth="1"/>
    <col min="14388" max="14388" width="15.42578125" style="1" customWidth="1"/>
    <col min="14389" max="14389" width="15.7109375" style="1" customWidth="1"/>
    <col min="14390" max="14390" width="16.85546875" style="1" customWidth="1"/>
    <col min="14391" max="14639" width="11.42578125" style="1"/>
    <col min="14640" max="14640" width="54.5703125" style="1" customWidth="1"/>
    <col min="14641" max="14641" width="20.140625" style="1" customWidth="1"/>
    <col min="14642" max="14642" width="22.5703125" style="1" customWidth="1"/>
    <col min="14643" max="14643" width="15.7109375" style="1" customWidth="1"/>
    <col min="14644" max="14644" width="15.42578125" style="1" customWidth="1"/>
    <col min="14645" max="14645" width="15.7109375" style="1" customWidth="1"/>
    <col min="14646" max="14646" width="16.85546875" style="1" customWidth="1"/>
    <col min="14647" max="14895" width="11.42578125" style="1"/>
    <col min="14896" max="14896" width="54.5703125" style="1" customWidth="1"/>
    <col min="14897" max="14897" width="20.140625" style="1" customWidth="1"/>
    <col min="14898" max="14898" width="22.5703125" style="1" customWidth="1"/>
    <col min="14899" max="14899" width="15.7109375" style="1" customWidth="1"/>
    <col min="14900" max="14900" width="15.42578125" style="1" customWidth="1"/>
    <col min="14901" max="14901" width="15.7109375" style="1" customWidth="1"/>
    <col min="14902" max="14902" width="16.85546875" style="1" customWidth="1"/>
    <col min="14903" max="15151" width="11.42578125" style="1"/>
    <col min="15152" max="15152" width="54.5703125" style="1" customWidth="1"/>
    <col min="15153" max="15153" width="20.140625" style="1" customWidth="1"/>
    <col min="15154" max="15154" width="22.5703125" style="1" customWidth="1"/>
    <col min="15155" max="15155" width="15.7109375" style="1" customWidth="1"/>
    <col min="15156" max="15156" width="15.42578125" style="1" customWidth="1"/>
    <col min="15157" max="15157" width="15.7109375" style="1" customWidth="1"/>
    <col min="15158" max="15158" width="16.85546875" style="1" customWidth="1"/>
    <col min="15159" max="15407" width="11.42578125" style="1"/>
    <col min="15408" max="15408" width="54.5703125" style="1" customWidth="1"/>
    <col min="15409" max="15409" width="20.140625" style="1" customWidth="1"/>
    <col min="15410" max="15410" width="22.5703125" style="1" customWidth="1"/>
    <col min="15411" max="15411" width="15.7109375" style="1" customWidth="1"/>
    <col min="15412" max="15412" width="15.42578125" style="1" customWidth="1"/>
    <col min="15413" max="15413" width="15.7109375" style="1" customWidth="1"/>
    <col min="15414" max="15414" width="16.85546875" style="1" customWidth="1"/>
    <col min="15415" max="15663" width="11.42578125" style="1"/>
    <col min="15664" max="15664" width="54.5703125" style="1" customWidth="1"/>
    <col min="15665" max="15665" width="20.140625" style="1" customWidth="1"/>
    <col min="15666" max="15666" width="22.5703125" style="1" customWidth="1"/>
    <col min="15667" max="15667" width="15.7109375" style="1" customWidth="1"/>
    <col min="15668" max="15668" width="15.42578125" style="1" customWidth="1"/>
    <col min="15669" max="15669" width="15.7109375" style="1" customWidth="1"/>
    <col min="15670" max="15670" width="16.85546875" style="1" customWidth="1"/>
    <col min="15671" max="15919" width="11.42578125" style="1"/>
    <col min="15920" max="15920" width="54.5703125" style="1" customWidth="1"/>
    <col min="15921" max="15921" width="20.140625" style="1" customWidth="1"/>
    <col min="15922" max="15922" width="22.5703125" style="1" customWidth="1"/>
    <col min="15923" max="15923" width="15.7109375" style="1" customWidth="1"/>
    <col min="15924" max="15924" width="15.42578125" style="1" customWidth="1"/>
    <col min="15925" max="15925" width="15.7109375" style="1" customWidth="1"/>
    <col min="15926" max="15926" width="16.85546875" style="1" customWidth="1"/>
    <col min="15927" max="16384" width="11.42578125" style="1"/>
  </cols>
  <sheetData>
    <row r="1" spans="1:8" ht="16.5" thickBot="1" x14ac:dyDescent="0.3">
      <c r="G1" s="2"/>
      <c r="H1" s="3"/>
    </row>
    <row r="2" spans="1:8" ht="18" customHeight="1" x14ac:dyDescent="0.25">
      <c r="B2" s="4" t="s">
        <v>0</v>
      </c>
      <c r="C2" s="5"/>
      <c r="D2" s="5"/>
      <c r="E2" s="5"/>
      <c r="F2" s="5"/>
      <c r="G2" s="5"/>
      <c r="H2" s="6"/>
    </row>
    <row r="3" spans="1:8" x14ac:dyDescent="0.25">
      <c r="B3" s="7" t="s">
        <v>1</v>
      </c>
      <c r="C3" s="8"/>
      <c r="D3" s="8"/>
      <c r="E3" s="8"/>
      <c r="F3" s="8"/>
      <c r="G3" s="8"/>
      <c r="H3" s="9"/>
    </row>
    <row r="4" spans="1:8" x14ac:dyDescent="0.25">
      <c r="B4" s="7" t="s">
        <v>2</v>
      </c>
      <c r="C4" s="10"/>
      <c r="D4" s="10"/>
      <c r="E4" s="10"/>
      <c r="F4" s="10"/>
      <c r="G4" s="10"/>
      <c r="H4" s="11"/>
    </row>
    <row r="5" spans="1:8" ht="15.75" thickBot="1" x14ac:dyDescent="0.3">
      <c r="B5" s="12" t="str">
        <f>+[1]PI!J2</f>
        <v>DEL 01 DE ENERO AL 31 DE DICIEMBRE DE 2024</v>
      </c>
      <c r="C5" s="13"/>
      <c r="D5" s="13"/>
      <c r="E5" s="13"/>
      <c r="F5" s="13"/>
      <c r="G5" s="13"/>
      <c r="H5" s="14"/>
    </row>
    <row r="6" spans="1:8" ht="15.75" thickBot="1" x14ac:dyDescent="0.3">
      <c r="B6" s="15" t="s">
        <v>3</v>
      </c>
      <c r="C6" s="16" t="s">
        <v>4</v>
      </c>
      <c r="D6" s="17"/>
      <c r="E6" s="17"/>
      <c r="F6" s="17"/>
      <c r="G6" s="18"/>
      <c r="H6" s="19" t="s">
        <v>5</v>
      </c>
    </row>
    <row r="7" spans="1:8" ht="23.25" thickBot="1" x14ac:dyDescent="0.3">
      <c r="B7" s="20"/>
      <c r="C7" s="21" t="s">
        <v>6</v>
      </c>
      <c r="D7" s="21" t="s">
        <v>7</v>
      </c>
      <c r="E7" s="22" t="s">
        <v>8</v>
      </c>
      <c r="F7" s="22" t="s">
        <v>9</v>
      </c>
      <c r="G7" s="22" t="s">
        <v>10</v>
      </c>
      <c r="H7" s="23"/>
    </row>
    <row r="8" spans="1:8" ht="15.75" thickBot="1" x14ac:dyDescent="0.3">
      <c r="B8" s="24"/>
      <c r="C8" s="22">
        <v>1</v>
      </c>
      <c r="D8" s="22">
        <v>2</v>
      </c>
      <c r="E8" s="22" t="s">
        <v>11</v>
      </c>
      <c r="F8" s="22">
        <v>4</v>
      </c>
      <c r="G8" s="22">
        <v>5</v>
      </c>
      <c r="H8" s="22" t="s">
        <v>12</v>
      </c>
    </row>
    <row r="9" spans="1:8" x14ac:dyDescent="0.25">
      <c r="A9" s="1" t="s">
        <v>13</v>
      </c>
      <c r="B9" s="25" t="s">
        <v>14</v>
      </c>
      <c r="C9" s="26">
        <f t="shared" ref="C9:H9" si="0">SUM(C10:C16)</f>
        <v>522519815.98000002</v>
      </c>
      <c r="D9" s="26">
        <f t="shared" si="0"/>
        <v>8691006.9100000225</v>
      </c>
      <c r="E9" s="26">
        <f t="shared" si="0"/>
        <v>531210822.88999999</v>
      </c>
      <c r="F9" s="26">
        <f t="shared" si="0"/>
        <v>530332292.75</v>
      </c>
      <c r="G9" s="26">
        <f t="shared" si="0"/>
        <v>507691005.94999999</v>
      </c>
      <c r="H9" s="27">
        <f t="shared" si="0"/>
        <v>878530.14000000898</v>
      </c>
    </row>
    <row r="10" spans="1:8" x14ac:dyDescent="0.25">
      <c r="A10" s="28">
        <v>1100</v>
      </c>
      <c r="B10" s="29" t="s">
        <v>15</v>
      </c>
      <c r="C10" s="30">
        <v>279689282.40000004</v>
      </c>
      <c r="D10" s="30">
        <v>9702936.5200000033</v>
      </c>
      <c r="E10" s="30">
        <f>+C10+D10</f>
        <v>289392218.92000002</v>
      </c>
      <c r="F10" s="30">
        <v>289392218.9199999</v>
      </c>
      <c r="G10" s="30">
        <v>289317627.61000001</v>
      </c>
      <c r="H10" s="31">
        <f>+E10-F10</f>
        <v>0</v>
      </c>
    </row>
    <row r="11" spans="1:8" x14ac:dyDescent="0.25">
      <c r="A11" s="28">
        <v>1200</v>
      </c>
      <c r="B11" s="29" t="s">
        <v>16</v>
      </c>
      <c r="C11" s="30">
        <v>16724745.260000005</v>
      </c>
      <c r="D11" s="30">
        <v>-15319.580000001006</v>
      </c>
      <c r="E11" s="30">
        <f t="shared" ref="E11:E16" si="1">+C11+D11</f>
        <v>16709425.680000003</v>
      </c>
      <c r="F11" s="30">
        <v>16709425.680000003</v>
      </c>
      <c r="G11" s="30">
        <v>16705002.970000001</v>
      </c>
      <c r="H11" s="31">
        <f t="shared" ref="H11:H16" si="2">+E11-F11</f>
        <v>0</v>
      </c>
    </row>
    <row r="12" spans="1:8" x14ac:dyDescent="0.25">
      <c r="A12" s="28">
        <v>1300</v>
      </c>
      <c r="B12" s="29" t="s">
        <v>17</v>
      </c>
      <c r="C12" s="30">
        <v>114702175.67999998</v>
      </c>
      <c r="D12" s="30">
        <v>4289313.549999997</v>
      </c>
      <c r="E12" s="30">
        <f t="shared" si="1"/>
        <v>118991489.22999997</v>
      </c>
      <c r="F12" s="30">
        <v>118991489.23</v>
      </c>
      <c r="G12" s="30">
        <v>112561012.53999999</v>
      </c>
      <c r="H12" s="31">
        <f t="shared" si="2"/>
        <v>0</v>
      </c>
    </row>
    <row r="13" spans="1:8" x14ac:dyDescent="0.25">
      <c r="A13" s="28">
        <v>1400</v>
      </c>
      <c r="B13" s="29" t="s">
        <v>18</v>
      </c>
      <c r="C13" s="30">
        <v>58287800</v>
      </c>
      <c r="D13" s="30">
        <v>109477.58000000566</v>
      </c>
      <c r="E13" s="30">
        <f t="shared" si="1"/>
        <v>58397277.580000006</v>
      </c>
      <c r="F13" s="30">
        <v>58394483.99000001</v>
      </c>
      <c r="G13" s="30">
        <v>55493271.280000001</v>
      </c>
      <c r="H13" s="31">
        <f t="shared" si="2"/>
        <v>2793.5899999961257</v>
      </c>
    </row>
    <row r="14" spans="1:8" x14ac:dyDescent="0.25">
      <c r="A14" s="28">
        <v>1500</v>
      </c>
      <c r="B14" s="29" t="s">
        <v>19</v>
      </c>
      <c r="C14" s="30">
        <v>46981588.280000001</v>
      </c>
      <c r="D14" s="30">
        <v>-4128968.9499999955</v>
      </c>
      <c r="E14" s="30">
        <f t="shared" si="1"/>
        <v>42852619.330000006</v>
      </c>
      <c r="F14" s="30">
        <v>42852619.330000013</v>
      </c>
      <c r="G14" s="30">
        <v>29624392.73</v>
      </c>
      <c r="H14" s="31">
        <f t="shared" si="2"/>
        <v>0</v>
      </c>
    </row>
    <row r="15" spans="1:8" x14ac:dyDescent="0.25">
      <c r="A15" s="28">
        <v>1600</v>
      </c>
      <c r="B15" s="29" t="s">
        <v>20</v>
      </c>
      <c r="C15" s="30">
        <v>4339999.72</v>
      </c>
      <c r="D15" s="30">
        <v>-3464263.1699999869</v>
      </c>
      <c r="E15" s="30">
        <f t="shared" si="1"/>
        <v>875736.55000001285</v>
      </c>
      <c r="F15" s="30">
        <v>0</v>
      </c>
      <c r="G15" s="30">
        <v>0</v>
      </c>
      <c r="H15" s="31">
        <f t="shared" si="2"/>
        <v>875736.55000001285</v>
      </c>
    </row>
    <row r="16" spans="1:8" x14ac:dyDescent="0.25">
      <c r="A16" s="28">
        <v>1700</v>
      </c>
      <c r="B16" s="29" t="s">
        <v>21</v>
      </c>
      <c r="C16" s="30">
        <v>1794224.6400000001</v>
      </c>
      <c r="D16" s="30">
        <v>2197830.96</v>
      </c>
      <c r="E16" s="30">
        <f t="shared" si="1"/>
        <v>3992055.6</v>
      </c>
      <c r="F16" s="30">
        <v>3992055.6</v>
      </c>
      <c r="G16" s="30">
        <v>3989698.82</v>
      </c>
      <c r="H16" s="31">
        <f t="shared" si="2"/>
        <v>0</v>
      </c>
    </row>
    <row r="17" spans="1:8" x14ac:dyDescent="0.25">
      <c r="A17" s="28" t="s">
        <v>13</v>
      </c>
      <c r="B17" s="32" t="s">
        <v>22</v>
      </c>
      <c r="C17" s="33">
        <f t="shared" ref="C17:H17" si="3">SUM(C18:C26)</f>
        <v>67368097.420000002</v>
      </c>
      <c r="D17" s="33">
        <f t="shared" si="3"/>
        <v>-8250424.6699999683</v>
      </c>
      <c r="E17" s="33">
        <f t="shared" si="3"/>
        <v>59117672.75000003</v>
      </c>
      <c r="F17" s="33">
        <f t="shared" si="3"/>
        <v>57444423.870000005</v>
      </c>
      <c r="G17" s="33">
        <f t="shared" si="3"/>
        <v>50131900.530000001</v>
      </c>
      <c r="H17" s="34">
        <f t="shared" si="3"/>
        <v>1673248.8800000297</v>
      </c>
    </row>
    <row r="18" spans="1:8" ht="21" customHeight="1" x14ac:dyDescent="0.25">
      <c r="A18" s="28">
        <v>2100</v>
      </c>
      <c r="B18" s="35" t="s">
        <v>23</v>
      </c>
      <c r="C18" s="30">
        <v>5818106.1399999997</v>
      </c>
      <c r="D18" s="30">
        <v>-1739591.8800000027</v>
      </c>
      <c r="E18" s="36">
        <f t="shared" ref="E18:E80" si="4">+C18+D18</f>
        <v>4078514.259999997</v>
      </c>
      <c r="F18" s="30">
        <v>3636294.47</v>
      </c>
      <c r="G18" s="30">
        <v>3308706.86</v>
      </c>
      <c r="H18" s="37">
        <f t="shared" ref="H18:H26" si="5">+E18-F18</f>
        <v>442219.78999999678</v>
      </c>
    </row>
    <row r="19" spans="1:8" x14ac:dyDescent="0.25">
      <c r="A19" s="28">
        <v>2200</v>
      </c>
      <c r="B19" s="29" t="s">
        <v>24</v>
      </c>
      <c r="C19" s="30">
        <v>550510.9</v>
      </c>
      <c r="D19" s="30">
        <v>-217790.46999999997</v>
      </c>
      <c r="E19" s="36">
        <f t="shared" si="4"/>
        <v>332720.43000000005</v>
      </c>
      <c r="F19" s="30">
        <v>295869.89999999997</v>
      </c>
      <c r="G19" s="30">
        <v>295869.90000000002</v>
      </c>
      <c r="H19" s="31">
        <f t="shared" si="5"/>
        <v>36850.530000000086</v>
      </c>
    </row>
    <row r="20" spans="1:8" x14ac:dyDescent="0.25">
      <c r="A20" s="28">
        <v>2300</v>
      </c>
      <c r="B20" s="29" t="s">
        <v>25</v>
      </c>
      <c r="C20" s="30">
        <v>818273.34</v>
      </c>
      <c r="D20" s="30">
        <v>2044616.6600000001</v>
      </c>
      <c r="E20" s="36">
        <f t="shared" si="4"/>
        <v>2862890</v>
      </c>
      <c r="F20" s="30">
        <v>2862877.4</v>
      </c>
      <c r="G20" s="30">
        <v>2862877.4</v>
      </c>
      <c r="H20" s="31">
        <f t="shared" si="5"/>
        <v>12.600000000093132</v>
      </c>
    </row>
    <row r="21" spans="1:8" x14ac:dyDescent="0.25">
      <c r="A21" s="28">
        <v>2400</v>
      </c>
      <c r="B21" s="29" t="s">
        <v>26</v>
      </c>
      <c r="C21" s="30">
        <v>826814.26</v>
      </c>
      <c r="D21" s="30">
        <v>4281569.4399999939</v>
      </c>
      <c r="E21" s="36">
        <f t="shared" si="4"/>
        <v>5108383.6999999937</v>
      </c>
      <c r="F21" s="30">
        <v>4932701.9399999995</v>
      </c>
      <c r="G21" s="30">
        <v>4477131.8600000003</v>
      </c>
      <c r="H21" s="31">
        <f t="shared" si="5"/>
        <v>175681.75999999419</v>
      </c>
    </row>
    <row r="22" spans="1:8" x14ac:dyDescent="0.25">
      <c r="A22" s="28">
        <v>2500</v>
      </c>
      <c r="B22" s="29" t="s">
        <v>27</v>
      </c>
      <c r="C22" s="30">
        <v>36102938.780000001</v>
      </c>
      <c r="D22" s="30">
        <v>-15729691.079999983</v>
      </c>
      <c r="E22" s="36">
        <f t="shared" si="4"/>
        <v>20373247.700000018</v>
      </c>
      <c r="F22" s="30">
        <v>20247295.390000001</v>
      </c>
      <c r="G22" s="30">
        <v>14652651.32</v>
      </c>
      <c r="H22" s="31">
        <f t="shared" si="5"/>
        <v>125952.31000001729</v>
      </c>
    </row>
    <row r="23" spans="1:8" x14ac:dyDescent="0.25">
      <c r="A23" s="28">
        <v>2600</v>
      </c>
      <c r="B23" s="29" t="s">
        <v>28</v>
      </c>
      <c r="C23" s="30">
        <v>14609102.1</v>
      </c>
      <c r="D23" s="30">
        <v>-3396225.8399999887</v>
      </c>
      <c r="E23" s="36">
        <f t="shared" si="4"/>
        <v>11212876.260000011</v>
      </c>
      <c r="F23" s="30">
        <v>11145659.649999997</v>
      </c>
      <c r="G23" s="30">
        <v>10709402.220000001</v>
      </c>
      <c r="H23" s="31">
        <f t="shared" si="5"/>
        <v>67216.610000014305</v>
      </c>
    </row>
    <row r="24" spans="1:8" x14ac:dyDescent="0.25">
      <c r="A24" s="28">
        <v>2700</v>
      </c>
      <c r="B24" s="29" t="s">
        <v>29</v>
      </c>
      <c r="C24" s="30">
        <v>290330.55</v>
      </c>
      <c r="D24" s="30">
        <v>697471.19000000041</v>
      </c>
      <c r="E24" s="36">
        <f t="shared" si="4"/>
        <v>987801.74000000046</v>
      </c>
      <c r="F24" s="30">
        <v>936452.16999999993</v>
      </c>
      <c r="G24" s="30">
        <v>923208.91</v>
      </c>
      <c r="H24" s="31">
        <f t="shared" si="5"/>
        <v>51349.570000000531</v>
      </c>
    </row>
    <row r="25" spans="1:8" x14ac:dyDescent="0.25">
      <c r="A25" s="28">
        <v>2800</v>
      </c>
      <c r="B25" s="29" t="s">
        <v>30</v>
      </c>
      <c r="C25" s="30">
        <v>0</v>
      </c>
      <c r="D25" s="30">
        <v>0</v>
      </c>
      <c r="E25" s="36">
        <f t="shared" si="4"/>
        <v>0</v>
      </c>
      <c r="F25" s="30">
        <v>0</v>
      </c>
      <c r="G25" s="30">
        <v>0</v>
      </c>
      <c r="H25" s="31">
        <f t="shared" si="5"/>
        <v>0</v>
      </c>
    </row>
    <row r="26" spans="1:8" x14ac:dyDescent="0.25">
      <c r="A26" s="28">
        <v>2900</v>
      </c>
      <c r="B26" s="29" t="s">
        <v>31</v>
      </c>
      <c r="C26" s="30">
        <v>8352021.3499999996</v>
      </c>
      <c r="D26" s="30">
        <v>5809217.3100000098</v>
      </c>
      <c r="E26" s="36">
        <f t="shared" si="4"/>
        <v>14161238.660000009</v>
      </c>
      <c r="F26" s="30">
        <v>13387272.950000003</v>
      </c>
      <c r="G26" s="30">
        <v>12902052.060000001</v>
      </c>
      <c r="H26" s="31">
        <f t="shared" si="5"/>
        <v>773965.71000000648</v>
      </c>
    </row>
    <row r="27" spans="1:8" x14ac:dyDescent="0.25">
      <c r="A27" s="28" t="s">
        <v>13</v>
      </c>
      <c r="B27" s="32" t="s">
        <v>32</v>
      </c>
      <c r="C27" s="33">
        <f t="shared" ref="C27:H27" si="6">SUM(C28:C36)</f>
        <v>255815130.85000002</v>
      </c>
      <c r="D27" s="33">
        <f t="shared" si="6"/>
        <v>-69586608.680000007</v>
      </c>
      <c r="E27" s="33">
        <f t="shared" si="6"/>
        <v>186228522.16999999</v>
      </c>
      <c r="F27" s="33">
        <f t="shared" si="6"/>
        <v>177889957.49000001</v>
      </c>
      <c r="G27" s="33">
        <f t="shared" si="6"/>
        <v>109878253.60000001</v>
      </c>
      <c r="H27" s="34">
        <f t="shared" si="6"/>
        <v>8338564.679999996</v>
      </c>
    </row>
    <row r="28" spans="1:8" x14ac:dyDescent="0.25">
      <c r="A28" s="28">
        <v>3100</v>
      </c>
      <c r="B28" s="29" t="s">
        <v>33</v>
      </c>
      <c r="C28" s="30">
        <v>143782441.31</v>
      </c>
      <c r="D28" s="30">
        <v>-36449370.27000007</v>
      </c>
      <c r="E28" s="36">
        <f t="shared" si="4"/>
        <v>107333071.03999993</v>
      </c>
      <c r="F28" s="30">
        <v>99726884.650000006</v>
      </c>
      <c r="G28" s="30">
        <v>58243664.240000002</v>
      </c>
      <c r="H28" s="31">
        <f t="shared" ref="H28:H36" si="7">+E28-F28</f>
        <v>7606186.3899999261</v>
      </c>
    </row>
    <row r="29" spans="1:8" x14ac:dyDescent="0.25">
      <c r="A29" s="28">
        <v>3200</v>
      </c>
      <c r="B29" s="29" t="s">
        <v>34</v>
      </c>
      <c r="C29" s="30">
        <v>2743537.99</v>
      </c>
      <c r="D29" s="30">
        <v>1760741.620000001</v>
      </c>
      <c r="E29" s="36">
        <f t="shared" si="4"/>
        <v>4504279.6100000013</v>
      </c>
      <c r="F29" s="30">
        <v>4474596.05</v>
      </c>
      <c r="G29" s="30">
        <v>4073596.13</v>
      </c>
      <c r="H29" s="31">
        <f t="shared" si="7"/>
        <v>29683.560000001453</v>
      </c>
    </row>
    <row r="30" spans="1:8" x14ac:dyDescent="0.25">
      <c r="A30" s="28">
        <v>3300</v>
      </c>
      <c r="B30" s="29" t="s">
        <v>35</v>
      </c>
      <c r="C30" s="30">
        <v>689417.24</v>
      </c>
      <c r="D30" s="30">
        <v>360816.29999999981</v>
      </c>
      <c r="E30" s="36">
        <f t="shared" si="4"/>
        <v>1050233.5399999998</v>
      </c>
      <c r="F30" s="30">
        <v>803895.01</v>
      </c>
      <c r="G30" s="30">
        <v>501552.21</v>
      </c>
      <c r="H30" s="31">
        <f t="shared" si="7"/>
        <v>246338.5299999998</v>
      </c>
    </row>
    <row r="31" spans="1:8" x14ac:dyDescent="0.25">
      <c r="A31" s="28">
        <v>3400</v>
      </c>
      <c r="B31" s="29" t="s">
        <v>36</v>
      </c>
      <c r="C31" s="30">
        <v>5364303.2699999996</v>
      </c>
      <c r="D31" s="30">
        <v>2935660.9900000021</v>
      </c>
      <c r="E31" s="36">
        <f t="shared" si="4"/>
        <v>8299964.2600000016</v>
      </c>
      <c r="F31" s="30">
        <v>8299964.2599999998</v>
      </c>
      <c r="G31" s="30">
        <v>7773683.9900000002</v>
      </c>
      <c r="H31" s="31">
        <f t="shared" si="7"/>
        <v>0</v>
      </c>
    </row>
    <row r="32" spans="1:8" x14ac:dyDescent="0.25">
      <c r="A32" s="28">
        <v>3500</v>
      </c>
      <c r="B32" s="38" t="s">
        <v>37</v>
      </c>
      <c r="C32" s="30">
        <v>11638340.609999999</v>
      </c>
      <c r="D32" s="30">
        <v>-34423.839999988675</v>
      </c>
      <c r="E32" s="36">
        <f t="shared" si="4"/>
        <v>11603916.770000011</v>
      </c>
      <c r="F32" s="30">
        <v>11511944.610000001</v>
      </c>
      <c r="G32" s="30">
        <v>10737993.02</v>
      </c>
      <c r="H32" s="31">
        <f t="shared" si="7"/>
        <v>91972.160000009462</v>
      </c>
    </row>
    <row r="33" spans="1:8" x14ac:dyDescent="0.25">
      <c r="A33" s="28">
        <v>3600</v>
      </c>
      <c r="B33" s="29" t="s">
        <v>38</v>
      </c>
      <c r="C33" s="30">
        <v>173274.24000000002</v>
      </c>
      <c r="D33" s="30">
        <v>663464.18000000005</v>
      </c>
      <c r="E33" s="36">
        <f t="shared" si="4"/>
        <v>836738.42</v>
      </c>
      <c r="F33" s="30">
        <v>834947.43</v>
      </c>
      <c r="G33" s="30">
        <v>834947.43</v>
      </c>
      <c r="H33" s="31">
        <f t="shared" si="7"/>
        <v>1790.9899999999907</v>
      </c>
    </row>
    <row r="34" spans="1:8" x14ac:dyDescent="0.25">
      <c r="A34" s="28">
        <v>3700</v>
      </c>
      <c r="B34" s="29" t="s">
        <v>39</v>
      </c>
      <c r="C34" s="30">
        <v>979904.48</v>
      </c>
      <c r="D34" s="30">
        <v>1123606.1599999997</v>
      </c>
      <c r="E34" s="36">
        <f t="shared" si="4"/>
        <v>2103510.6399999997</v>
      </c>
      <c r="F34" s="30">
        <v>1932662.3800000001</v>
      </c>
      <c r="G34" s="30">
        <v>1932662.38</v>
      </c>
      <c r="H34" s="31">
        <f t="shared" si="7"/>
        <v>170848.25999999954</v>
      </c>
    </row>
    <row r="35" spans="1:8" x14ac:dyDescent="0.25">
      <c r="A35" s="28">
        <v>3800</v>
      </c>
      <c r="B35" s="29" t="s">
        <v>40</v>
      </c>
      <c r="C35" s="30">
        <v>80000</v>
      </c>
      <c r="D35" s="30">
        <v>-3751.8299999999581</v>
      </c>
      <c r="E35" s="36">
        <f t="shared" si="4"/>
        <v>76248.170000000042</v>
      </c>
      <c r="F35" s="30">
        <v>76248.17</v>
      </c>
      <c r="G35" s="30">
        <v>76248.17</v>
      </c>
      <c r="H35" s="31">
        <f t="shared" si="7"/>
        <v>0</v>
      </c>
    </row>
    <row r="36" spans="1:8" x14ac:dyDescent="0.25">
      <c r="A36" s="28">
        <v>3900</v>
      </c>
      <c r="B36" s="29" t="s">
        <v>41</v>
      </c>
      <c r="C36" s="30">
        <v>90363911.710000008</v>
      </c>
      <c r="D36" s="30">
        <v>-39943351.98999995</v>
      </c>
      <c r="E36" s="36">
        <f t="shared" si="4"/>
        <v>50420559.720000058</v>
      </c>
      <c r="F36" s="30">
        <v>50228814.93</v>
      </c>
      <c r="G36" s="30">
        <v>25703906.029999997</v>
      </c>
      <c r="H36" s="31">
        <f t="shared" si="7"/>
        <v>191744.79000005871</v>
      </c>
    </row>
    <row r="37" spans="1:8" ht="24" x14ac:dyDescent="0.25">
      <c r="A37" s="1" t="s">
        <v>13</v>
      </c>
      <c r="B37" s="39" t="s">
        <v>42</v>
      </c>
      <c r="C37" s="40">
        <f t="shared" ref="C37:H37" si="8">SUM(C38:C46)</f>
        <v>6000</v>
      </c>
      <c r="D37" s="40">
        <f t="shared" si="8"/>
        <v>9000</v>
      </c>
      <c r="E37" s="40">
        <f t="shared" si="8"/>
        <v>15000</v>
      </c>
      <c r="F37" s="40">
        <f t="shared" si="8"/>
        <v>10000</v>
      </c>
      <c r="G37" s="40">
        <f t="shared" si="8"/>
        <v>10000</v>
      </c>
      <c r="H37" s="41">
        <f t="shared" si="8"/>
        <v>5000</v>
      </c>
    </row>
    <row r="38" spans="1:8" x14ac:dyDescent="0.25">
      <c r="A38" s="1">
        <v>4100</v>
      </c>
      <c r="B38" s="29" t="s">
        <v>43</v>
      </c>
      <c r="C38" s="30">
        <v>0</v>
      </c>
      <c r="D38" s="30">
        <v>0</v>
      </c>
      <c r="E38" s="36">
        <f t="shared" si="4"/>
        <v>0</v>
      </c>
      <c r="F38" s="30">
        <v>0</v>
      </c>
      <c r="G38" s="30">
        <v>0</v>
      </c>
      <c r="H38" s="31">
        <f t="shared" ref="H38:H46" si="9">+E38-F38</f>
        <v>0</v>
      </c>
    </row>
    <row r="39" spans="1:8" x14ac:dyDescent="0.25">
      <c r="A39" s="1">
        <v>4200</v>
      </c>
      <c r="B39" s="29" t="s">
        <v>44</v>
      </c>
      <c r="C39" s="30">
        <v>0</v>
      </c>
      <c r="D39" s="30">
        <v>0</v>
      </c>
      <c r="E39" s="36">
        <f t="shared" si="4"/>
        <v>0</v>
      </c>
      <c r="F39" s="30">
        <v>0</v>
      </c>
      <c r="G39" s="30">
        <v>0</v>
      </c>
      <c r="H39" s="31">
        <f t="shared" si="9"/>
        <v>0</v>
      </c>
    </row>
    <row r="40" spans="1:8" x14ac:dyDescent="0.25">
      <c r="A40" s="1">
        <v>4300</v>
      </c>
      <c r="B40" s="29" t="s">
        <v>45</v>
      </c>
      <c r="C40" s="30">
        <v>0</v>
      </c>
      <c r="D40" s="30">
        <v>0</v>
      </c>
      <c r="E40" s="36">
        <f t="shared" si="4"/>
        <v>0</v>
      </c>
      <c r="F40" s="30">
        <v>0</v>
      </c>
      <c r="G40" s="30">
        <v>0</v>
      </c>
      <c r="H40" s="31">
        <f t="shared" si="9"/>
        <v>0</v>
      </c>
    </row>
    <row r="41" spans="1:8" x14ac:dyDescent="0.25">
      <c r="A41" s="1">
        <v>4400</v>
      </c>
      <c r="B41" s="29" t="s">
        <v>46</v>
      </c>
      <c r="C41" s="30">
        <v>6000</v>
      </c>
      <c r="D41" s="30">
        <v>9000</v>
      </c>
      <c r="E41" s="36">
        <f t="shared" si="4"/>
        <v>15000</v>
      </c>
      <c r="F41" s="30">
        <v>10000</v>
      </c>
      <c r="G41" s="30">
        <v>10000</v>
      </c>
      <c r="H41" s="31">
        <f t="shared" si="9"/>
        <v>5000</v>
      </c>
    </row>
    <row r="42" spans="1:8" x14ac:dyDescent="0.25">
      <c r="A42" s="1">
        <v>4500</v>
      </c>
      <c r="B42" s="29" t="s">
        <v>47</v>
      </c>
      <c r="C42" s="30">
        <v>0</v>
      </c>
      <c r="D42" s="30">
        <v>0</v>
      </c>
      <c r="E42" s="36">
        <f t="shared" si="4"/>
        <v>0</v>
      </c>
      <c r="F42" s="30">
        <v>0</v>
      </c>
      <c r="G42" s="30">
        <v>0</v>
      </c>
      <c r="H42" s="31">
        <f t="shared" si="9"/>
        <v>0</v>
      </c>
    </row>
    <row r="43" spans="1:8" x14ac:dyDescent="0.25">
      <c r="A43" s="1">
        <v>4600</v>
      </c>
      <c r="B43" s="29" t="s">
        <v>48</v>
      </c>
      <c r="C43" s="30">
        <v>0</v>
      </c>
      <c r="D43" s="30">
        <v>0</v>
      </c>
      <c r="E43" s="36">
        <f t="shared" si="4"/>
        <v>0</v>
      </c>
      <c r="F43" s="30">
        <v>0</v>
      </c>
      <c r="G43" s="30">
        <v>0</v>
      </c>
      <c r="H43" s="31">
        <f t="shared" si="9"/>
        <v>0</v>
      </c>
    </row>
    <row r="44" spans="1:8" x14ac:dyDescent="0.25">
      <c r="A44" s="1">
        <v>4700</v>
      </c>
      <c r="B44" s="29" t="s">
        <v>49</v>
      </c>
      <c r="C44" s="30">
        <v>0</v>
      </c>
      <c r="D44" s="30">
        <v>0</v>
      </c>
      <c r="E44" s="36">
        <f t="shared" si="4"/>
        <v>0</v>
      </c>
      <c r="F44" s="30">
        <v>0</v>
      </c>
      <c r="G44" s="30">
        <v>0</v>
      </c>
      <c r="H44" s="31">
        <f t="shared" si="9"/>
        <v>0</v>
      </c>
    </row>
    <row r="45" spans="1:8" x14ac:dyDescent="0.25">
      <c r="A45" s="1">
        <v>4800</v>
      </c>
      <c r="B45" s="29" t="s">
        <v>50</v>
      </c>
      <c r="C45" s="30">
        <v>0</v>
      </c>
      <c r="D45" s="30">
        <v>0</v>
      </c>
      <c r="E45" s="36">
        <f t="shared" si="4"/>
        <v>0</v>
      </c>
      <c r="F45" s="30">
        <v>0</v>
      </c>
      <c r="G45" s="30">
        <v>0</v>
      </c>
      <c r="H45" s="31">
        <f t="shared" si="9"/>
        <v>0</v>
      </c>
    </row>
    <row r="46" spans="1:8" x14ac:dyDescent="0.25">
      <c r="A46" s="1">
        <v>4900</v>
      </c>
      <c r="B46" s="29" t="s">
        <v>51</v>
      </c>
      <c r="C46" s="30">
        <f>IFERROR(VLOOKUP(A46,'[1]1 COG'!B:P,4,0),0)</f>
        <v>0</v>
      </c>
      <c r="D46" s="30">
        <f>IFERROR(VLOOKUP(A46,'[1]1 COG'!B:P,5,0),0)-IFERROR(VLOOKUP(A46,'[1]1 COG'!B:P,6,0),0)+IFERROR(VLOOKUP(A46,'[1]1 COG'!B:P,7,0),0)-IFERROR(VLOOKUP(A46,'[1]1 COG'!B:P,8,0),0)</f>
        <v>0</v>
      </c>
      <c r="E46" s="36">
        <f t="shared" si="4"/>
        <v>0</v>
      </c>
      <c r="F46" s="30">
        <v>0</v>
      </c>
      <c r="G46" s="30">
        <v>0</v>
      </c>
      <c r="H46" s="31">
        <f t="shared" si="9"/>
        <v>0</v>
      </c>
    </row>
    <row r="47" spans="1:8" x14ac:dyDescent="0.25">
      <c r="A47" s="1" t="s">
        <v>13</v>
      </c>
      <c r="B47" s="32" t="s">
        <v>52</v>
      </c>
      <c r="C47" s="33">
        <f t="shared" ref="C47:H47" si="10">SUM(C48:C56)</f>
        <v>1712103</v>
      </c>
      <c r="D47" s="33">
        <f t="shared" si="10"/>
        <v>14295710.199999992</v>
      </c>
      <c r="E47" s="33">
        <f t="shared" si="10"/>
        <v>16007813.199999992</v>
      </c>
      <c r="F47" s="33">
        <f>SUM(F48:F56)</f>
        <v>15826359.43</v>
      </c>
      <c r="G47" s="33">
        <f t="shared" si="10"/>
        <v>15675059.43</v>
      </c>
      <c r="H47" s="34">
        <f t="shared" si="10"/>
        <v>181453.76999999373</v>
      </c>
    </row>
    <row r="48" spans="1:8" x14ac:dyDescent="0.25">
      <c r="A48" s="1">
        <v>5100</v>
      </c>
      <c r="B48" s="29" t="s">
        <v>53</v>
      </c>
      <c r="C48" s="30">
        <v>612103</v>
      </c>
      <c r="D48" s="30">
        <v>133821.25</v>
      </c>
      <c r="E48" s="36">
        <f t="shared" si="4"/>
        <v>745924.25</v>
      </c>
      <c r="F48" s="30">
        <v>716121.01</v>
      </c>
      <c r="G48" s="30">
        <v>700121.01</v>
      </c>
      <c r="H48" s="31">
        <f t="shared" ref="H48:H56" si="11">+E48-F48</f>
        <v>29803.239999999991</v>
      </c>
    </row>
    <row r="49" spans="1:8" x14ac:dyDescent="0.25">
      <c r="A49" s="1">
        <v>5200</v>
      </c>
      <c r="B49" s="29" t="s">
        <v>54</v>
      </c>
      <c r="C49" s="30">
        <v>0</v>
      </c>
      <c r="D49" s="30">
        <v>11813</v>
      </c>
      <c r="E49" s="36">
        <f t="shared" si="4"/>
        <v>11813</v>
      </c>
      <c r="F49" s="30">
        <v>11813</v>
      </c>
      <c r="G49" s="30">
        <v>11813</v>
      </c>
      <c r="H49" s="31">
        <f t="shared" si="11"/>
        <v>0</v>
      </c>
    </row>
    <row r="50" spans="1:8" x14ac:dyDescent="0.25">
      <c r="A50" s="1">
        <v>5300</v>
      </c>
      <c r="B50" s="29" t="s">
        <v>55</v>
      </c>
      <c r="C50" s="30">
        <v>90000</v>
      </c>
      <c r="D50" s="30">
        <v>-90000</v>
      </c>
      <c r="E50" s="36">
        <f t="shared" si="4"/>
        <v>0</v>
      </c>
      <c r="F50" s="30">
        <v>0</v>
      </c>
      <c r="G50" s="30">
        <v>0</v>
      </c>
      <c r="H50" s="31">
        <f t="shared" si="11"/>
        <v>0</v>
      </c>
    </row>
    <row r="51" spans="1:8" x14ac:dyDescent="0.25">
      <c r="A51" s="1">
        <v>5400</v>
      </c>
      <c r="B51" s="29" t="s">
        <v>56</v>
      </c>
      <c r="C51" s="30">
        <v>5000</v>
      </c>
      <c r="D51" s="30">
        <v>4870553.47</v>
      </c>
      <c r="E51" s="36">
        <f t="shared" si="4"/>
        <v>4875553.47</v>
      </c>
      <c r="F51" s="30">
        <v>4870553.47</v>
      </c>
      <c r="G51" s="30">
        <v>4870553.47</v>
      </c>
      <c r="H51" s="31">
        <f t="shared" si="11"/>
        <v>5000</v>
      </c>
    </row>
    <row r="52" spans="1:8" x14ac:dyDescent="0.25">
      <c r="A52" s="1">
        <v>5500</v>
      </c>
      <c r="B52" s="29" t="s">
        <v>57</v>
      </c>
      <c r="C52" s="30">
        <v>0</v>
      </c>
      <c r="D52" s="30">
        <v>0</v>
      </c>
      <c r="E52" s="36">
        <f t="shared" si="4"/>
        <v>0</v>
      </c>
      <c r="F52" s="30">
        <v>0</v>
      </c>
      <c r="G52" s="30">
        <v>0</v>
      </c>
      <c r="H52" s="31">
        <f t="shared" si="11"/>
        <v>0</v>
      </c>
    </row>
    <row r="53" spans="1:8" x14ac:dyDescent="0.25">
      <c r="A53" s="1">
        <v>5600</v>
      </c>
      <c r="B53" s="29" t="s">
        <v>58</v>
      </c>
      <c r="C53" s="30">
        <v>855000</v>
      </c>
      <c r="D53" s="30">
        <v>9519522.479999993</v>
      </c>
      <c r="E53" s="36">
        <f t="shared" si="4"/>
        <v>10374522.479999993</v>
      </c>
      <c r="F53" s="30">
        <v>10227871.949999999</v>
      </c>
      <c r="G53" s="30">
        <v>10092571.950000001</v>
      </c>
      <c r="H53" s="31">
        <f t="shared" si="11"/>
        <v>146650.52999999374</v>
      </c>
    </row>
    <row r="54" spans="1:8" x14ac:dyDescent="0.25">
      <c r="A54" s="1">
        <v>5700</v>
      </c>
      <c r="B54" s="29" t="s">
        <v>59</v>
      </c>
      <c r="C54" s="30">
        <v>0</v>
      </c>
      <c r="D54" s="30">
        <v>0</v>
      </c>
      <c r="E54" s="36">
        <f t="shared" si="4"/>
        <v>0</v>
      </c>
      <c r="F54" s="30">
        <v>0</v>
      </c>
      <c r="G54" s="30">
        <v>0</v>
      </c>
      <c r="H54" s="31">
        <f t="shared" si="11"/>
        <v>0</v>
      </c>
    </row>
    <row r="55" spans="1:8" x14ac:dyDescent="0.25">
      <c r="A55" s="1">
        <v>5800</v>
      </c>
      <c r="B55" s="29" t="s">
        <v>60</v>
      </c>
      <c r="C55" s="30">
        <v>0</v>
      </c>
      <c r="D55" s="30">
        <v>0</v>
      </c>
      <c r="E55" s="36">
        <f t="shared" si="4"/>
        <v>0</v>
      </c>
      <c r="F55" s="30">
        <v>0</v>
      </c>
      <c r="G55" s="30">
        <v>0</v>
      </c>
      <c r="H55" s="31">
        <f t="shared" si="11"/>
        <v>0</v>
      </c>
    </row>
    <row r="56" spans="1:8" x14ac:dyDescent="0.25">
      <c r="A56" s="1">
        <v>5900</v>
      </c>
      <c r="B56" s="29" t="s">
        <v>61</v>
      </c>
      <c r="C56" s="30">
        <v>150000</v>
      </c>
      <c r="D56" s="30">
        <v>-150000</v>
      </c>
      <c r="E56" s="36">
        <f t="shared" si="4"/>
        <v>0</v>
      </c>
      <c r="F56" s="30">
        <v>0</v>
      </c>
      <c r="G56" s="30">
        <v>0</v>
      </c>
      <c r="H56" s="31">
        <f t="shared" si="11"/>
        <v>0</v>
      </c>
    </row>
    <row r="57" spans="1:8" x14ac:dyDescent="0.25">
      <c r="A57" s="1" t="s">
        <v>13</v>
      </c>
      <c r="B57" s="32" t="s">
        <v>62</v>
      </c>
      <c r="C57" s="33">
        <f t="shared" ref="C57:H57" si="12">SUM(C58:C60)</f>
        <v>28000000</v>
      </c>
      <c r="D57" s="33">
        <f t="shared" si="12"/>
        <v>51039506.389999986</v>
      </c>
      <c r="E57" s="33">
        <f t="shared" si="12"/>
        <v>79039506.389999986</v>
      </c>
      <c r="F57" s="33">
        <f t="shared" si="12"/>
        <v>71532782.050000012</v>
      </c>
      <c r="G57" s="33">
        <f t="shared" si="12"/>
        <v>52870809.469999999</v>
      </c>
      <c r="H57" s="34">
        <f t="shared" si="12"/>
        <v>7506724.3399999738</v>
      </c>
    </row>
    <row r="58" spans="1:8" x14ac:dyDescent="0.25">
      <c r="A58" s="1">
        <v>6100</v>
      </c>
      <c r="B58" s="42" t="s">
        <v>63</v>
      </c>
      <c r="C58" s="30">
        <v>28000000</v>
      </c>
      <c r="D58" s="30">
        <v>47428506.389999986</v>
      </c>
      <c r="E58" s="36">
        <f t="shared" si="4"/>
        <v>75428506.389999986</v>
      </c>
      <c r="F58" s="30">
        <v>69727282.050000012</v>
      </c>
      <c r="G58" s="30">
        <v>51065309.469999999</v>
      </c>
      <c r="H58" s="43">
        <f>+E58-F58</f>
        <v>5701224.3399999738</v>
      </c>
    </row>
    <row r="59" spans="1:8" x14ac:dyDescent="0.25">
      <c r="A59" s="1">
        <v>6200</v>
      </c>
      <c r="B59" s="38" t="s">
        <v>64</v>
      </c>
      <c r="C59" s="30">
        <v>0</v>
      </c>
      <c r="D59" s="30">
        <v>0</v>
      </c>
      <c r="E59" s="36">
        <f t="shared" si="4"/>
        <v>0</v>
      </c>
      <c r="F59" s="30">
        <v>0</v>
      </c>
      <c r="G59" s="30">
        <v>0</v>
      </c>
      <c r="H59" s="43">
        <f>+E59-F59</f>
        <v>0</v>
      </c>
    </row>
    <row r="60" spans="1:8" x14ac:dyDescent="0.25">
      <c r="A60" s="1">
        <v>6300</v>
      </c>
      <c r="B60" s="29" t="s">
        <v>65</v>
      </c>
      <c r="C60" s="30">
        <v>0</v>
      </c>
      <c r="D60" s="30">
        <v>3611000</v>
      </c>
      <c r="E60" s="36">
        <f t="shared" si="4"/>
        <v>3611000</v>
      </c>
      <c r="F60" s="30">
        <v>1805500</v>
      </c>
      <c r="G60" s="30">
        <v>1805500</v>
      </c>
      <c r="H60" s="43">
        <f>+E60-F60</f>
        <v>1805500</v>
      </c>
    </row>
    <row r="61" spans="1:8" x14ac:dyDescent="0.25">
      <c r="A61" s="1" t="s">
        <v>13</v>
      </c>
      <c r="B61" s="32" t="s">
        <v>66</v>
      </c>
      <c r="C61" s="33">
        <f t="shared" ref="C61:H61" si="13">SUM(C62:C68)</f>
        <v>0</v>
      </c>
      <c r="D61" s="33">
        <f t="shared" si="13"/>
        <v>0</v>
      </c>
      <c r="E61" s="33">
        <f t="shared" si="13"/>
        <v>0</v>
      </c>
      <c r="F61" s="33">
        <f t="shared" si="13"/>
        <v>0</v>
      </c>
      <c r="G61" s="33">
        <f t="shared" si="13"/>
        <v>0</v>
      </c>
      <c r="H61" s="34">
        <f t="shared" si="13"/>
        <v>0</v>
      </c>
    </row>
    <row r="62" spans="1:8" x14ac:dyDescent="0.25">
      <c r="B62" s="29" t="s">
        <v>67</v>
      </c>
      <c r="C62" s="30">
        <f>IFERROR(VLOOKUP(A62,'[1]1 COG'!B:P,4,0),0)</f>
        <v>0</v>
      </c>
      <c r="D62" s="44">
        <v>0</v>
      </c>
      <c r="E62" s="36">
        <f t="shared" si="4"/>
        <v>0</v>
      </c>
      <c r="F62" s="44">
        <v>0</v>
      </c>
      <c r="G62" s="44">
        <v>0</v>
      </c>
      <c r="H62" s="43">
        <f t="shared" ref="H62:H68" si="14">+E62-F62</f>
        <v>0</v>
      </c>
    </row>
    <row r="63" spans="1:8" x14ac:dyDescent="0.25">
      <c r="B63" s="29" t="s">
        <v>68</v>
      </c>
      <c r="C63" s="30">
        <f>IFERROR(VLOOKUP(A63,'[1]1 COG'!B:P,4,0),0)</f>
        <v>0</v>
      </c>
      <c r="D63" s="44">
        <v>0</v>
      </c>
      <c r="E63" s="36">
        <f t="shared" si="4"/>
        <v>0</v>
      </c>
      <c r="F63" s="44">
        <v>0</v>
      </c>
      <c r="G63" s="44">
        <v>0</v>
      </c>
      <c r="H63" s="43">
        <f t="shared" si="14"/>
        <v>0</v>
      </c>
    </row>
    <row r="64" spans="1:8" x14ac:dyDescent="0.25">
      <c r="B64" s="29" t="s">
        <v>69</v>
      </c>
      <c r="C64" s="30">
        <f>IFERROR(VLOOKUP(A64,'[1]1 COG'!B:P,4,0),0)</f>
        <v>0</v>
      </c>
      <c r="D64" s="44">
        <v>0</v>
      </c>
      <c r="E64" s="36">
        <f t="shared" si="4"/>
        <v>0</v>
      </c>
      <c r="F64" s="44">
        <v>0</v>
      </c>
      <c r="G64" s="44">
        <v>0</v>
      </c>
      <c r="H64" s="43">
        <f t="shared" si="14"/>
        <v>0</v>
      </c>
    </row>
    <row r="65" spans="1:8" x14ac:dyDescent="0.25">
      <c r="B65" s="29" t="s">
        <v>70</v>
      </c>
      <c r="C65" s="30">
        <f>IFERROR(VLOOKUP(A65,'[1]1 COG'!B:P,4,0),0)</f>
        <v>0</v>
      </c>
      <c r="D65" s="44">
        <v>0</v>
      </c>
      <c r="E65" s="36">
        <f t="shared" si="4"/>
        <v>0</v>
      </c>
      <c r="F65" s="44">
        <v>0</v>
      </c>
      <c r="G65" s="44">
        <v>0</v>
      </c>
      <c r="H65" s="43">
        <f t="shared" si="14"/>
        <v>0</v>
      </c>
    </row>
    <row r="66" spans="1:8" x14ac:dyDescent="0.25">
      <c r="B66" s="29" t="s">
        <v>71</v>
      </c>
      <c r="C66" s="30">
        <f>IFERROR(VLOOKUP(A66,'[1]1 COG'!B:P,4,0),0)</f>
        <v>0</v>
      </c>
      <c r="D66" s="44">
        <v>0</v>
      </c>
      <c r="E66" s="36">
        <f t="shared" si="4"/>
        <v>0</v>
      </c>
      <c r="F66" s="44">
        <v>0</v>
      </c>
      <c r="G66" s="44">
        <v>0</v>
      </c>
      <c r="H66" s="43">
        <f t="shared" si="14"/>
        <v>0</v>
      </c>
    </row>
    <row r="67" spans="1:8" x14ac:dyDescent="0.25">
      <c r="B67" s="29" t="s">
        <v>72</v>
      </c>
      <c r="C67" s="30">
        <f>IFERROR(VLOOKUP(A67,'[1]1 COG'!B:P,4,0),0)</f>
        <v>0</v>
      </c>
      <c r="D67" s="44">
        <v>0</v>
      </c>
      <c r="E67" s="36">
        <f t="shared" si="4"/>
        <v>0</v>
      </c>
      <c r="F67" s="44">
        <v>0</v>
      </c>
      <c r="G67" s="44">
        <v>0</v>
      </c>
      <c r="H67" s="43">
        <f>+E67-F67</f>
        <v>0</v>
      </c>
    </row>
    <row r="68" spans="1:8" x14ac:dyDescent="0.25">
      <c r="B68" s="29" t="s">
        <v>73</v>
      </c>
      <c r="C68" s="30">
        <f>IFERROR(VLOOKUP(A68,'[1]1 COG'!B:P,4,0),0)</f>
        <v>0</v>
      </c>
      <c r="D68" s="44">
        <v>0</v>
      </c>
      <c r="E68" s="36">
        <f t="shared" si="4"/>
        <v>0</v>
      </c>
      <c r="F68" s="44">
        <v>0</v>
      </c>
      <c r="G68" s="44">
        <v>0</v>
      </c>
      <c r="H68" s="43">
        <f t="shared" si="14"/>
        <v>0</v>
      </c>
    </row>
    <row r="69" spans="1:8" x14ac:dyDescent="0.25">
      <c r="B69" s="32" t="s">
        <v>74</v>
      </c>
      <c r="C69" s="45">
        <f t="shared" ref="C69:H69" si="15">SUM(C70:C72)</f>
        <v>0</v>
      </c>
      <c r="D69" s="45">
        <f t="shared" si="15"/>
        <v>0</v>
      </c>
      <c r="E69" s="45">
        <f t="shared" si="15"/>
        <v>0</v>
      </c>
      <c r="F69" s="45">
        <f t="shared" si="15"/>
        <v>0</v>
      </c>
      <c r="G69" s="45">
        <f t="shared" si="15"/>
        <v>0</v>
      </c>
      <c r="H69" s="46">
        <f t="shared" si="15"/>
        <v>0</v>
      </c>
    </row>
    <row r="70" spans="1:8" x14ac:dyDescent="0.25">
      <c r="B70" s="29" t="s">
        <v>75</v>
      </c>
      <c r="C70" s="30">
        <f>IFERROR(VLOOKUP(A70,'[1]1 COG'!B:P,4,0),0)</f>
        <v>0</v>
      </c>
      <c r="D70" s="44">
        <v>0</v>
      </c>
      <c r="E70" s="36">
        <f t="shared" si="4"/>
        <v>0</v>
      </c>
      <c r="F70" s="44">
        <v>0</v>
      </c>
      <c r="G70" s="44">
        <v>0</v>
      </c>
      <c r="H70" s="43">
        <f>+E70-F70</f>
        <v>0</v>
      </c>
    </row>
    <row r="71" spans="1:8" x14ac:dyDescent="0.25">
      <c r="B71" s="29" t="s">
        <v>76</v>
      </c>
      <c r="C71" s="30">
        <f>IFERROR(VLOOKUP(A71,'[1]1 COG'!B:P,4,0),0)</f>
        <v>0</v>
      </c>
      <c r="D71" s="44">
        <v>0</v>
      </c>
      <c r="E71" s="36">
        <f t="shared" si="4"/>
        <v>0</v>
      </c>
      <c r="F71" s="44">
        <v>0</v>
      </c>
      <c r="G71" s="44">
        <v>0</v>
      </c>
      <c r="H71" s="43">
        <f>+E71-F71</f>
        <v>0</v>
      </c>
    </row>
    <row r="72" spans="1:8" x14ac:dyDescent="0.25">
      <c r="B72" s="29" t="s">
        <v>77</v>
      </c>
      <c r="C72" s="30">
        <f>IFERROR(VLOOKUP(A72,'[1]1 COG'!B:P,4,0),0)</f>
        <v>0</v>
      </c>
      <c r="D72" s="44">
        <v>0</v>
      </c>
      <c r="E72" s="36">
        <f t="shared" si="4"/>
        <v>0</v>
      </c>
      <c r="F72" s="44">
        <v>0</v>
      </c>
      <c r="G72" s="44">
        <v>0</v>
      </c>
      <c r="H72" s="43">
        <f>+E72-F72</f>
        <v>0</v>
      </c>
    </row>
    <row r="73" spans="1:8" x14ac:dyDescent="0.25">
      <c r="A73" s="1" t="s">
        <v>13</v>
      </c>
      <c r="B73" s="32" t="s">
        <v>78</v>
      </c>
      <c r="C73" s="33">
        <f t="shared" ref="C73:H73" si="16">SUM(C74:C80)</f>
        <v>1091696.73</v>
      </c>
      <c r="D73" s="33">
        <f t="shared" si="16"/>
        <v>-1091696.7299999967</v>
      </c>
      <c r="E73" s="33">
        <f t="shared" si="16"/>
        <v>3.2596290111541748E-9</v>
      </c>
      <c r="F73" s="33">
        <f t="shared" si="16"/>
        <v>0</v>
      </c>
      <c r="G73" s="33">
        <f t="shared" si="16"/>
        <v>0</v>
      </c>
      <c r="H73" s="34">
        <f t="shared" si="16"/>
        <v>3.2596290111541748E-9</v>
      </c>
    </row>
    <row r="74" spans="1:8" x14ac:dyDescent="0.25">
      <c r="A74" s="1">
        <v>9100</v>
      </c>
      <c r="B74" s="29" t="s">
        <v>79</v>
      </c>
      <c r="C74" s="30">
        <v>0</v>
      </c>
      <c r="D74" s="30">
        <v>0</v>
      </c>
      <c r="E74" s="36">
        <f t="shared" si="4"/>
        <v>0</v>
      </c>
      <c r="F74" s="30">
        <v>0</v>
      </c>
      <c r="G74" s="30">
        <v>0</v>
      </c>
      <c r="H74" s="31">
        <f t="shared" ref="H74:H79" si="17">+E74-F74</f>
        <v>0</v>
      </c>
    </row>
    <row r="75" spans="1:8" x14ac:dyDescent="0.25">
      <c r="A75" s="1">
        <v>9200</v>
      </c>
      <c r="B75" s="29" t="s">
        <v>80</v>
      </c>
      <c r="C75" s="30">
        <v>0</v>
      </c>
      <c r="D75" s="30">
        <v>0</v>
      </c>
      <c r="E75" s="36">
        <f t="shared" si="4"/>
        <v>0</v>
      </c>
      <c r="F75" s="30">
        <v>0</v>
      </c>
      <c r="G75" s="30">
        <v>0</v>
      </c>
      <c r="H75" s="31">
        <f t="shared" si="17"/>
        <v>0</v>
      </c>
    </row>
    <row r="76" spans="1:8" x14ac:dyDescent="0.25">
      <c r="A76" s="1">
        <v>9300</v>
      </c>
      <c r="B76" s="29" t="s">
        <v>81</v>
      </c>
      <c r="C76" s="30">
        <v>0</v>
      </c>
      <c r="D76" s="30">
        <v>0</v>
      </c>
      <c r="E76" s="36">
        <f t="shared" si="4"/>
        <v>0</v>
      </c>
      <c r="F76" s="30">
        <v>0</v>
      </c>
      <c r="G76" s="30">
        <v>0</v>
      </c>
      <c r="H76" s="31">
        <f t="shared" si="17"/>
        <v>0</v>
      </c>
    </row>
    <row r="77" spans="1:8" x14ac:dyDescent="0.25">
      <c r="A77" s="1">
        <v>9400</v>
      </c>
      <c r="B77" s="29" t="s">
        <v>82</v>
      </c>
      <c r="C77" s="30">
        <v>0</v>
      </c>
      <c r="D77" s="30">
        <v>0</v>
      </c>
      <c r="E77" s="36">
        <f t="shared" si="4"/>
        <v>0</v>
      </c>
      <c r="F77" s="30">
        <v>0</v>
      </c>
      <c r="G77" s="30">
        <v>0</v>
      </c>
      <c r="H77" s="31">
        <f t="shared" si="17"/>
        <v>0</v>
      </c>
    </row>
    <row r="78" spans="1:8" x14ac:dyDescent="0.25">
      <c r="B78" s="29" t="s">
        <v>83</v>
      </c>
      <c r="C78" s="30">
        <v>0</v>
      </c>
      <c r="D78" s="30">
        <v>0</v>
      </c>
      <c r="E78" s="36">
        <f t="shared" si="4"/>
        <v>0</v>
      </c>
      <c r="F78" s="30">
        <v>0</v>
      </c>
      <c r="G78" s="30">
        <v>0</v>
      </c>
      <c r="H78" s="31">
        <f t="shared" si="17"/>
        <v>0</v>
      </c>
    </row>
    <row r="79" spans="1:8" x14ac:dyDescent="0.25">
      <c r="B79" s="29" t="s">
        <v>84</v>
      </c>
      <c r="C79" s="30">
        <v>0</v>
      </c>
      <c r="D79" s="30">
        <v>0</v>
      </c>
      <c r="E79" s="36">
        <f t="shared" si="4"/>
        <v>0</v>
      </c>
      <c r="F79" s="30">
        <v>0</v>
      </c>
      <c r="G79" s="30">
        <v>0</v>
      </c>
      <c r="H79" s="31">
        <f t="shared" si="17"/>
        <v>0</v>
      </c>
    </row>
    <row r="80" spans="1:8" ht="15.75" thickBot="1" x14ac:dyDescent="0.3">
      <c r="A80" s="1">
        <v>9900</v>
      </c>
      <c r="B80" s="47" t="s">
        <v>85</v>
      </c>
      <c r="C80" s="30">
        <v>1091696.73</v>
      </c>
      <c r="D80" s="30">
        <v>-1091696.7299999967</v>
      </c>
      <c r="E80" s="36">
        <f t="shared" si="4"/>
        <v>3.2596290111541748E-9</v>
      </c>
      <c r="F80" s="30">
        <v>0</v>
      </c>
      <c r="G80" s="30">
        <v>0</v>
      </c>
      <c r="H80" s="48">
        <f>+E80-F80</f>
        <v>3.2596290111541748E-9</v>
      </c>
    </row>
    <row r="81" spans="2:8" s="51" customFormat="1" ht="24.95" customHeight="1" thickBot="1" x14ac:dyDescent="0.3">
      <c r="B81" s="49" t="s">
        <v>86</v>
      </c>
      <c r="C81" s="50">
        <f t="shared" ref="C81:H81" si="18">SUM(C9,C17,C27,C37,C47,C57,C73)</f>
        <v>876512843.98000002</v>
      </c>
      <c r="D81" s="50">
        <f t="shared" si="18"/>
        <v>-4893506.5799999759</v>
      </c>
      <c r="E81" s="50">
        <f t="shared" si="18"/>
        <v>871619337.39999998</v>
      </c>
      <c r="F81" s="50">
        <f t="shared" si="18"/>
        <v>853035815.58999991</v>
      </c>
      <c r="G81" s="50">
        <f t="shared" si="18"/>
        <v>736257028.98000002</v>
      </c>
      <c r="H81" s="50">
        <f t="shared" si="18"/>
        <v>18583521.810000006</v>
      </c>
    </row>
    <row r="82" spans="2:8" s="54" customFormat="1" ht="12.75" x14ac:dyDescent="0.2">
      <c r="B82" s="52"/>
      <c r="C82" s="53"/>
      <c r="D82" s="53"/>
      <c r="E82" s="53"/>
      <c r="F82" s="53"/>
      <c r="G82" s="53"/>
      <c r="H82" s="53"/>
    </row>
    <row r="83" spans="2:8" x14ac:dyDescent="0.25">
      <c r="B83" s="55"/>
      <c r="C83" s="56"/>
      <c r="D83" s="56"/>
      <c r="E83" s="56"/>
      <c r="F83" s="56"/>
      <c r="G83" s="56"/>
      <c r="H83" s="56"/>
    </row>
    <row r="84" spans="2:8" x14ac:dyDescent="0.25">
      <c r="B84" s="55"/>
      <c r="C84" s="56"/>
      <c r="D84" s="56"/>
      <c r="E84" s="56"/>
      <c r="F84" s="56"/>
      <c r="G84" s="56"/>
      <c r="H84" s="56"/>
    </row>
    <row r="85" spans="2:8" x14ac:dyDescent="0.25">
      <c r="B85" s="57"/>
      <c r="C85" s="58"/>
      <c r="D85" s="58"/>
      <c r="E85" s="58"/>
      <c r="F85" s="58"/>
      <c r="G85" s="58"/>
      <c r="H85" s="58"/>
    </row>
    <row r="86" spans="2:8" x14ac:dyDescent="0.25">
      <c r="B86" s="59"/>
      <c r="C86" s="60"/>
      <c r="D86" s="60"/>
      <c r="E86" s="60"/>
      <c r="F86" s="60"/>
      <c r="G86" s="60"/>
      <c r="H86" s="60"/>
    </row>
    <row r="87" spans="2:8" x14ac:dyDescent="0.25">
      <c r="B87" s="59"/>
      <c r="C87" s="59"/>
      <c r="D87" s="59"/>
      <c r="E87" s="59"/>
      <c r="F87" s="59"/>
      <c r="G87" s="59"/>
      <c r="H87" s="59"/>
    </row>
    <row r="88" spans="2:8" x14ac:dyDescent="0.25">
      <c r="B88" s="59"/>
      <c r="C88" s="59"/>
      <c r="D88" s="59"/>
      <c r="E88" s="61"/>
      <c r="F88" s="59"/>
      <c r="G88" s="59"/>
      <c r="H88" s="59"/>
    </row>
    <row r="89" spans="2:8" x14ac:dyDescent="0.25">
      <c r="C89" s="62"/>
      <c r="D89" s="62"/>
      <c r="E89" s="62"/>
      <c r="F89" s="62"/>
      <c r="G89" s="62"/>
      <c r="H89" s="62"/>
    </row>
    <row r="91" spans="2:8" x14ac:dyDescent="0.25">
      <c r="B91" s="63"/>
      <c r="C91" s="64"/>
      <c r="D91" s="64"/>
      <c r="E91" s="64"/>
      <c r="F91" s="64"/>
      <c r="G91" s="64"/>
      <c r="H91" s="64"/>
    </row>
    <row r="92" spans="2:8" x14ac:dyDescent="0.25">
      <c r="B92" s="63"/>
      <c r="C92" s="64"/>
      <c r="D92" s="64"/>
      <c r="E92" s="64"/>
      <c r="F92" s="64"/>
      <c r="G92" s="64"/>
      <c r="H92" s="64"/>
    </row>
    <row r="93" spans="2:8" x14ac:dyDescent="0.25">
      <c r="B93" s="63"/>
      <c r="C93" s="64"/>
      <c r="D93" s="64"/>
      <c r="E93" s="64"/>
      <c r="F93" s="64"/>
      <c r="G93" s="64"/>
      <c r="H93" s="64"/>
    </row>
    <row r="94" spans="2:8" x14ac:dyDescent="0.25">
      <c r="D94" s="64"/>
    </row>
    <row r="95" spans="2:8" x14ac:dyDescent="0.25">
      <c r="D95" s="64"/>
      <c r="F95" s="64"/>
      <c r="G95" s="64"/>
    </row>
    <row r="96" spans="2:8" x14ac:dyDescent="0.25">
      <c r="D96" s="64"/>
      <c r="F96" s="64"/>
      <c r="G96" s="64"/>
    </row>
    <row r="97" spans="3:7" x14ac:dyDescent="0.25">
      <c r="D97" s="64"/>
      <c r="F97" s="64"/>
      <c r="G97" s="64"/>
    </row>
    <row r="98" spans="3:7" x14ac:dyDescent="0.25">
      <c r="D98" s="64"/>
      <c r="F98" s="64"/>
      <c r="G98" s="64"/>
    </row>
    <row r="99" spans="3:7" x14ac:dyDescent="0.25">
      <c r="D99" s="64"/>
      <c r="F99" s="64"/>
      <c r="G99" s="64"/>
    </row>
    <row r="100" spans="3:7" x14ac:dyDescent="0.25">
      <c r="D100" s="64"/>
      <c r="F100" s="64"/>
      <c r="G100" s="64"/>
    </row>
    <row r="101" spans="3:7" x14ac:dyDescent="0.25">
      <c r="D101" s="64"/>
      <c r="F101" s="64"/>
      <c r="G101" s="64"/>
    </row>
    <row r="104" spans="3:7" x14ac:dyDescent="0.25">
      <c r="C104" s="64"/>
      <c r="D104" s="64"/>
      <c r="E104" s="64"/>
      <c r="F104" s="64"/>
      <c r="G104" s="64"/>
    </row>
    <row r="109" spans="3:7" x14ac:dyDescent="0.25">
      <c r="C109" s="64"/>
      <c r="D109" s="64"/>
      <c r="F109" s="64"/>
      <c r="G109" s="64"/>
    </row>
    <row r="110" spans="3:7" x14ac:dyDescent="0.25">
      <c r="C110" s="64"/>
      <c r="D110" s="64"/>
      <c r="F110" s="64"/>
    </row>
    <row r="111" spans="3:7" x14ac:dyDescent="0.25">
      <c r="C111" s="64"/>
      <c r="D111" s="64"/>
      <c r="F111" s="64"/>
      <c r="G111" s="64"/>
    </row>
    <row r="113" spans="3:7" x14ac:dyDescent="0.25">
      <c r="C113" s="64"/>
      <c r="F113" s="64"/>
      <c r="G113" s="64"/>
    </row>
  </sheetData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47244094488188981" right="0.47244094488188981" top="0.55118110236220474" bottom="1.1417322834645669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 C.XOBJ GTO.</vt:lpstr>
      <vt:lpstr>'18 C.XOBJ GTO.'!Títulos_a_imprimir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2025-01-30T23:34:06Z</dcterms:created>
  <dcterms:modified xsi:type="dcterms:W3CDTF">2025-01-30T23:35:20Z</dcterms:modified>
</cp:coreProperties>
</file>