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C.XOBJ GTO. MAR 2022" sheetId="1" r:id="rId1"/>
  </sheets>
  <definedNames>
    <definedName name="_xlnm._FilterDatabase" localSheetId="0" hidden="1">'C.XOBJ GTO. MAR 2022'!$A$9:$G$9</definedName>
    <definedName name="_xlnm.Print_Titles" localSheetId="0">'C.XOBJ GTO. MAR 2022'!$1:$8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C73" i="1"/>
  <c r="B73" i="1"/>
  <c r="D72" i="1"/>
  <c r="G72" i="1" s="1"/>
  <c r="D71" i="1"/>
  <c r="G71" i="1" s="1"/>
  <c r="D70" i="1"/>
  <c r="G70" i="1" s="1"/>
  <c r="G69" i="1" s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 s="1"/>
  <c r="F61" i="1"/>
  <c r="E61" i="1"/>
  <c r="C61" i="1"/>
  <c r="B61" i="1"/>
  <c r="D60" i="1"/>
  <c r="G60" i="1" s="1"/>
  <c r="D59" i="1"/>
  <c r="D57" i="1" s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7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7" i="1" s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" i="1" s="1"/>
  <c r="E9" i="1"/>
  <c r="E81" i="1" s="1"/>
  <c r="C9" i="1"/>
  <c r="C81" i="1" s="1"/>
  <c r="B9" i="1"/>
  <c r="B81" i="1" s="1"/>
  <c r="G57" i="1" l="1"/>
  <c r="G9" i="1"/>
  <c r="G73" i="1"/>
  <c r="G47" i="1"/>
  <c r="D9" i="1"/>
  <c r="D81" i="1" s="1"/>
  <c r="D61" i="1"/>
  <c r="D73" i="1"/>
  <c r="G19" i="1"/>
  <c r="G17" i="1" s="1"/>
  <c r="G29" i="1"/>
  <c r="G27" i="1" s="1"/>
  <c r="G59" i="1"/>
  <c r="D37" i="1"/>
  <c r="D47" i="1"/>
  <c r="D69" i="1"/>
  <c r="G81" i="1" l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<sst xmlns="http://schemas.openxmlformats.org/spreadsheetml/2006/main" count="87" uniqueCount="87">
  <si>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</si>
  <si>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</si>
  <si>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</si>
  <si>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Marzo de 2022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</si>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</sst>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43" fontId="9" fillId="0" borderId="24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84</xdr:row>
      <xdr:rowOff>123825</xdr:rowOff>
    </xdr:from>
    <xdr:to>
      <xdr:col>5</xdr:col>
      <xdr:colOff>771525</xdr:colOff>
      <xdr:row>91</xdr:row>
      <xdr:rowOff>41002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6267450" y="16563975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0</xdr:col>
      <xdr:colOff>933450</xdr:colOff>
      <xdr:row>99</xdr:row>
      <xdr:rowOff>0</xdr:rowOff>
    </xdr:from>
    <xdr:to>
      <xdr:col>0</xdr:col>
      <xdr:colOff>3152775</xdr:colOff>
      <xdr:row>105</xdr:row>
      <xdr:rowOff>47624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933450" y="192976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752475</xdr:colOff>
      <xdr:row>99</xdr:row>
      <xdr:rowOff>9525</xdr:rowOff>
    </xdr:from>
    <xdr:to>
      <xdr:col>5</xdr:col>
      <xdr:colOff>676275</xdr:colOff>
      <xdr:row>105</xdr:row>
      <xdr:rowOff>57149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6315075" y="193071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PJ112"/>
  <sheetViews>
    <sheetView tabSelected="1" workbookViewId="0">
      <selection activeCell="B16" sqref="B16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95" width="11.42578125" style="4"/>
    <col min="96" max="96" width="54.5703125" style="4" customWidth="1"/>
    <col min="97" max="97" width="20.140625" style="4" customWidth="1"/>
    <col min="98" max="98" width="22.5703125" style="4" customWidth="1"/>
    <col min="99" max="99" width="15.7109375" style="4" customWidth="1"/>
    <col min="100" max="100" width="15.42578125" style="4" customWidth="1"/>
    <col min="101" max="101" width="15.7109375" style="4" customWidth="1"/>
    <col min="102" max="102" width="16.85546875" style="4" customWidth="1"/>
    <col min="103" max="351" width="11.42578125" style="4"/>
    <col min="352" max="352" width="54.5703125" style="4" customWidth="1"/>
    <col min="353" max="353" width="20.140625" style="4" customWidth="1"/>
    <col min="354" max="354" width="22.5703125" style="4" customWidth="1"/>
    <col min="355" max="355" width="15.7109375" style="4" customWidth="1"/>
    <col min="356" max="356" width="15.42578125" style="4" customWidth="1"/>
    <col min="357" max="357" width="15.7109375" style="4" customWidth="1"/>
    <col min="358" max="358" width="16.85546875" style="4" customWidth="1"/>
    <col min="359" max="607" width="11.42578125" style="4"/>
    <col min="608" max="608" width="54.5703125" style="4" customWidth="1"/>
    <col min="609" max="609" width="20.140625" style="4" customWidth="1"/>
    <col min="610" max="610" width="22.5703125" style="4" customWidth="1"/>
    <col min="611" max="611" width="15.7109375" style="4" customWidth="1"/>
    <col min="612" max="612" width="15.42578125" style="4" customWidth="1"/>
    <col min="613" max="613" width="15.7109375" style="4" customWidth="1"/>
    <col min="614" max="614" width="16.85546875" style="4" customWidth="1"/>
    <col min="615" max="863" width="11.42578125" style="4"/>
    <col min="864" max="864" width="54.5703125" style="4" customWidth="1"/>
    <col min="865" max="865" width="20.140625" style="4" customWidth="1"/>
    <col min="866" max="866" width="22.5703125" style="4" customWidth="1"/>
    <col min="867" max="867" width="15.7109375" style="4" customWidth="1"/>
    <col min="868" max="868" width="15.42578125" style="4" customWidth="1"/>
    <col min="869" max="869" width="15.7109375" style="4" customWidth="1"/>
    <col min="870" max="870" width="16.85546875" style="4" customWidth="1"/>
    <col min="871" max="1119" width="11.42578125" style="4"/>
    <col min="1120" max="1120" width="54.5703125" style="4" customWidth="1"/>
    <col min="1121" max="1121" width="20.140625" style="4" customWidth="1"/>
    <col min="1122" max="1122" width="22.5703125" style="4" customWidth="1"/>
    <col min="1123" max="1123" width="15.7109375" style="4" customWidth="1"/>
    <col min="1124" max="1124" width="15.42578125" style="4" customWidth="1"/>
    <col min="1125" max="1125" width="15.7109375" style="4" customWidth="1"/>
    <col min="1126" max="1126" width="16.85546875" style="4" customWidth="1"/>
    <col min="1127" max="1375" width="11.42578125" style="4"/>
    <col min="1376" max="1376" width="54.5703125" style="4" customWidth="1"/>
    <col min="1377" max="1377" width="20.140625" style="4" customWidth="1"/>
    <col min="1378" max="1378" width="22.5703125" style="4" customWidth="1"/>
    <col min="1379" max="1379" width="15.7109375" style="4" customWidth="1"/>
    <col min="1380" max="1380" width="15.42578125" style="4" customWidth="1"/>
    <col min="1381" max="1381" width="15.7109375" style="4" customWidth="1"/>
    <col min="1382" max="1382" width="16.85546875" style="4" customWidth="1"/>
    <col min="1383" max="1631" width="11.42578125" style="4"/>
    <col min="1632" max="1632" width="54.5703125" style="4" customWidth="1"/>
    <col min="1633" max="1633" width="20.140625" style="4" customWidth="1"/>
    <col min="1634" max="1634" width="22.5703125" style="4" customWidth="1"/>
    <col min="1635" max="1635" width="15.7109375" style="4" customWidth="1"/>
    <col min="1636" max="1636" width="15.42578125" style="4" customWidth="1"/>
    <col min="1637" max="1637" width="15.7109375" style="4" customWidth="1"/>
    <col min="1638" max="1638" width="16.85546875" style="4" customWidth="1"/>
    <col min="1639" max="1887" width="11.42578125" style="4"/>
    <col min="1888" max="1888" width="54.5703125" style="4" customWidth="1"/>
    <col min="1889" max="1889" width="20.140625" style="4" customWidth="1"/>
    <col min="1890" max="1890" width="22.5703125" style="4" customWidth="1"/>
    <col min="1891" max="1891" width="15.7109375" style="4" customWidth="1"/>
    <col min="1892" max="1892" width="15.42578125" style="4" customWidth="1"/>
    <col min="1893" max="1893" width="15.7109375" style="4" customWidth="1"/>
    <col min="1894" max="1894" width="16.85546875" style="4" customWidth="1"/>
    <col min="1895" max="2143" width="11.42578125" style="4"/>
    <col min="2144" max="2144" width="54.5703125" style="4" customWidth="1"/>
    <col min="2145" max="2145" width="20.140625" style="4" customWidth="1"/>
    <col min="2146" max="2146" width="22.5703125" style="4" customWidth="1"/>
    <col min="2147" max="2147" width="15.7109375" style="4" customWidth="1"/>
    <col min="2148" max="2148" width="15.42578125" style="4" customWidth="1"/>
    <col min="2149" max="2149" width="15.7109375" style="4" customWidth="1"/>
    <col min="2150" max="2150" width="16.85546875" style="4" customWidth="1"/>
    <col min="2151" max="2399" width="11.42578125" style="4"/>
    <col min="2400" max="2400" width="54.5703125" style="4" customWidth="1"/>
    <col min="2401" max="2401" width="20.140625" style="4" customWidth="1"/>
    <col min="2402" max="2402" width="22.5703125" style="4" customWidth="1"/>
    <col min="2403" max="2403" width="15.7109375" style="4" customWidth="1"/>
    <col min="2404" max="2404" width="15.42578125" style="4" customWidth="1"/>
    <col min="2405" max="2405" width="15.7109375" style="4" customWidth="1"/>
    <col min="2406" max="2406" width="16.85546875" style="4" customWidth="1"/>
    <col min="2407" max="2655" width="11.42578125" style="4"/>
    <col min="2656" max="2656" width="54.5703125" style="4" customWidth="1"/>
    <col min="2657" max="2657" width="20.140625" style="4" customWidth="1"/>
    <col min="2658" max="2658" width="22.5703125" style="4" customWidth="1"/>
    <col min="2659" max="2659" width="15.7109375" style="4" customWidth="1"/>
    <col min="2660" max="2660" width="15.42578125" style="4" customWidth="1"/>
    <col min="2661" max="2661" width="15.7109375" style="4" customWidth="1"/>
    <col min="2662" max="2662" width="16.85546875" style="4" customWidth="1"/>
    <col min="2663" max="2911" width="11.42578125" style="4"/>
    <col min="2912" max="2912" width="54.5703125" style="4" customWidth="1"/>
    <col min="2913" max="2913" width="20.140625" style="4" customWidth="1"/>
    <col min="2914" max="2914" width="22.5703125" style="4" customWidth="1"/>
    <col min="2915" max="2915" width="15.7109375" style="4" customWidth="1"/>
    <col min="2916" max="2916" width="15.42578125" style="4" customWidth="1"/>
    <col min="2917" max="2917" width="15.7109375" style="4" customWidth="1"/>
    <col min="2918" max="2918" width="16.85546875" style="4" customWidth="1"/>
    <col min="2919" max="3167" width="11.42578125" style="4"/>
    <col min="3168" max="3168" width="54.5703125" style="4" customWidth="1"/>
    <col min="3169" max="3169" width="20.140625" style="4" customWidth="1"/>
    <col min="3170" max="3170" width="22.5703125" style="4" customWidth="1"/>
    <col min="3171" max="3171" width="15.7109375" style="4" customWidth="1"/>
    <col min="3172" max="3172" width="15.42578125" style="4" customWidth="1"/>
    <col min="3173" max="3173" width="15.7109375" style="4" customWidth="1"/>
    <col min="3174" max="3174" width="16.85546875" style="4" customWidth="1"/>
    <col min="3175" max="3423" width="11.42578125" style="4"/>
    <col min="3424" max="3424" width="54.5703125" style="4" customWidth="1"/>
    <col min="3425" max="3425" width="20.140625" style="4" customWidth="1"/>
    <col min="3426" max="3426" width="22.5703125" style="4" customWidth="1"/>
    <col min="3427" max="3427" width="15.7109375" style="4" customWidth="1"/>
    <col min="3428" max="3428" width="15.42578125" style="4" customWidth="1"/>
    <col min="3429" max="3429" width="15.7109375" style="4" customWidth="1"/>
    <col min="3430" max="3430" width="16.85546875" style="4" customWidth="1"/>
    <col min="3431" max="3679" width="11.42578125" style="4"/>
    <col min="3680" max="3680" width="54.5703125" style="4" customWidth="1"/>
    <col min="3681" max="3681" width="20.140625" style="4" customWidth="1"/>
    <col min="3682" max="3682" width="22.5703125" style="4" customWidth="1"/>
    <col min="3683" max="3683" width="15.7109375" style="4" customWidth="1"/>
    <col min="3684" max="3684" width="15.42578125" style="4" customWidth="1"/>
    <col min="3685" max="3685" width="15.7109375" style="4" customWidth="1"/>
    <col min="3686" max="3686" width="16.85546875" style="4" customWidth="1"/>
    <col min="3687" max="3935" width="11.42578125" style="4"/>
    <col min="3936" max="3936" width="54.5703125" style="4" customWidth="1"/>
    <col min="3937" max="3937" width="20.140625" style="4" customWidth="1"/>
    <col min="3938" max="3938" width="22.5703125" style="4" customWidth="1"/>
    <col min="3939" max="3939" width="15.7109375" style="4" customWidth="1"/>
    <col min="3940" max="3940" width="15.42578125" style="4" customWidth="1"/>
    <col min="3941" max="3941" width="15.7109375" style="4" customWidth="1"/>
    <col min="3942" max="3942" width="16.85546875" style="4" customWidth="1"/>
    <col min="3943" max="4191" width="11.42578125" style="4"/>
    <col min="4192" max="4192" width="54.5703125" style="4" customWidth="1"/>
    <col min="4193" max="4193" width="20.140625" style="4" customWidth="1"/>
    <col min="4194" max="4194" width="22.5703125" style="4" customWidth="1"/>
    <col min="4195" max="4195" width="15.7109375" style="4" customWidth="1"/>
    <col min="4196" max="4196" width="15.42578125" style="4" customWidth="1"/>
    <col min="4197" max="4197" width="15.7109375" style="4" customWidth="1"/>
    <col min="4198" max="4198" width="16.85546875" style="4" customWidth="1"/>
    <col min="4199" max="4447" width="11.42578125" style="4"/>
    <col min="4448" max="4448" width="54.5703125" style="4" customWidth="1"/>
    <col min="4449" max="4449" width="20.140625" style="4" customWidth="1"/>
    <col min="4450" max="4450" width="22.5703125" style="4" customWidth="1"/>
    <col min="4451" max="4451" width="15.7109375" style="4" customWidth="1"/>
    <col min="4452" max="4452" width="15.42578125" style="4" customWidth="1"/>
    <col min="4453" max="4453" width="15.7109375" style="4" customWidth="1"/>
    <col min="4454" max="4454" width="16.85546875" style="4" customWidth="1"/>
    <col min="4455" max="4703" width="11.42578125" style="4"/>
    <col min="4704" max="4704" width="54.5703125" style="4" customWidth="1"/>
    <col min="4705" max="4705" width="20.140625" style="4" customWidth="1"/>
    <col min="4706" max="4706" width="22.5703125" style="4" customWidth="1"/>
    <col min="4707" max="4707" width="15.7109375" style="4" customWidth="1"/>
    <col min="4708" max="4708" width="15.42578125" style="4" customWidth="1"/>
    <col min="4709" max="4709" width="15.7109375" style="4" customWidth="1"/>
    <col min="4710" max="4710" width="16.85546875" style="4" customWidth="1"/>
    <col min="4711" max="4959" width="11.42578125" style="4"/>
    <col min="4960" max="4960" width="54.5703125" style="4" customWidth="1"/>
    <col min="4961" max="4961" width="20.140625" style="4" customWidth="1"/>
    <col min="4962" max="4962" width="22.5703125" style="4" customWidth="1"/>
    <col min="4963" max="4963" width="15.7109375" style="4" customWidth="1"/>
    <col min="4964" max="4964" width="15.42578125" style="4" customWidth="1"/>
    <col min="4965" max="4965" width="15.7109375" style="4" customWidth="1"/>
    <col min="4966" max="4966" width="16.85546875" style="4" customWidth="1"/>
    <col min="4967" max="5215" width="11.42578125" style="4"/>
    <col min="5216" max="5216" width="54.5703125" style="4" customWidth="1"/>
    <col min="5217" max="5217" width="20.140625" style="4" customWidth="1"/>
    <col min="5218" max="5218" width="22.5703125" style="4" customWidth="1"/>
    <col min="5219" max="5219" width="15.7109375" style="4" customWidth="1"/>
    <col min="5220" max="5220" width="15.42578125" style="4" customWidth="1"/>
    <col min="5221" max="5221" width="15.7109375" style="4" customWidth="1"/>
    <col min="5222" max="5222" width="16.85546875" style="4" customWidth="1"/>
    <col min="5223" max="5471" width="11.42578125" style="4"/>
    <col min="5472" max="5472" width="54.5703125" style="4" customWidth="1"/>
    <col min="5473" max="5473" width="20.140625" style="4" customWidth="1"/>
    <col min="5474" max="5474" width="22.5703125" style="4" customWidth="1"/>
    <col min="5475" max="5475" width="15.7109375" style="4" customWidth="1"/>
    <col min="5476" max="5476" width="15.42578125" style="4" customWidth="1"/>
    <col min="5477" max="5477" width="15.7109375" style="4" customWidth="1"/>
    <col min="5478" max="5478" width="16.85546875" style="4" customWidth="1"/>
    <col min="5479" max="5727" width="11.42578125" style="4"/>
    <col min="5728" max="5728" width="54.5703125" style="4" customWidth="1"/>
    <col min="5729" max="5729" width="20.140625" style="4" customWidth="1"/>
    <col min="5730" max="5730" width="22.5703125" style="4" customWidth="1"/>
    <col min="5731" max="5731" width="15.7109375" style="4" customWidth="1"/>
    <col min="5732" max="5732" width="15.42578125" style="4" customWidth="1"/>
    <col min="5733" max="5733" width="15.7109375" style="4" customWidth="1"/>
    <col min="5734" max="5734" width="16.85546875" style="4" customWidth="1"/>
    <col min="5735" max="5983" width="11.42578125" style="4"/>
    <col min="5984" max="5984" width="54.5703125" style="4" customWidth="1"/>
    <col min="5985" max="5985" width="20.140625" style="4" customWidth="1"/>
    <col min="5986" max="5986" width="22.5703125" style="4" customWidth="1"/>
    <col min="5987" max="5987" width="15.7109375" style="4" customWidth="1"/>
    <col min="5988" max="5988" width="15.42578125" style="4" customWidth="1"/>
    <col min="5989" max="5989" width="15.7109375" style="4" customWidth="1"/>
    <col min="5990" max="5990" width="16.85546875" style="4" customWidth="1"/>
    <col min="5991" max="6239" width="11.42578125" style="4"/>
    <col min="6240" max="6240" width="54.5703125" style="4" customWidth="1"/>
    <col min="6241" max="6241" width="20.140625" style="4" customWidth="1"/>
    <col min="6242" max="6242" width="22.5703125" style="4" customWidth="1"/>
    <col min="6243" max="6243" width="15.7109375" style="4" customWidth="1"/>
    <col min="6244" max="6244" width="15.42578125" style="4" customWidth="1"/>
    <col min="6245" max="6245" width="15.7109375" style="4" customWidth="1"/>
    <col min="6246" max="6246" width="16.85546875" style="4" customWidth="1"/>
    <col min="6247" max="6495" width="11.42578125" style="4"/>
    <col min="6496" max="6496" width="54.5703125" style="4" customWidth="1"/>
    <col min="6497" max="6497" width="20.140625" style="4" customWidth="1"/>
    <col min="6498" max="6498" width="22.5703125" style="4" customWidth="1"/>
    <col min="6499" max="6499" width="15.7109375" style="4" customWidth="1"/>
    <col min="6500" max="6500" width="15.42578125" style="4" customWidth="1"/>
    <col min="6501" max="6501" width="15.7109375" style="4" customWidth="1"/>
    <col min="6502" max="6502" width="16.85546875" style="4" customWidth="1"/>
    <col min="6503" max="6751" width="11.42578125" style="4"/>
    <col min="6752" max="6752" width="54.5703125" style="4" customWidth="1"/>
    <col min="6753" max="6753" width="20.140625" style="4" customWidth="1"/>
    <col min="6754" max="6754" width="22.5703125" style="4" customWidth="1"/>
    <col min="6755" max="6755" width="15.7109375" style="4" customWidth="1"/>
    <col min="6756" max="6756" width="15.42578125" style="4" customWidth="1"/>
    <col min="6757" max="6757" width="15.7109375" style="4" customWidth="1"/>
    <col min="6758" max="6758" width="16.85546875" style="4" customWidth="1"/>
    <col min="6759" max="7007" width="11.42578125" style="4"/>
    <col min="7008" max="7008" width="54.5703125" style="4" customWidth="1"/>
    <col min="7009" max="7009" width="20.140625" style="4" customWidth="1"/>
    <col min="7010" max="7010" width="22.5703125" style="4" customWidth="1"/>
    <col min="7011" max="7011" width="15.7109375" style="4" customWidth="1"/>
    <col min="7012" max="7012" width="15.42578125" style="4" customWidth="1"/>
    <col min="7013" max="7013" width="15.7109375" style="4" customWidth="1"/>
    <col min="7014" max="7014" width="16.85546875" style="4" customWidth="1"/>
    <col min="7015" max="7263" width="11.42578125" style="4"/>
    <col min="7264" max="7264" width="54.5703125" style="4" customWidth="1"/>
    <col min="7265" max="7265" width="20.140625" style="4" customWidth="1"/>
    <col min="7266" max="7266" width="22.5703125" style="4" customWidth="1"/>
    <col min="7267" max="7267" width="15.7109375" style="4" customWidth="1"/>
    <col min="7268" max="7268" width="15.42578125" style="4" customWidth="1"/>
    <col min="7269" max="7269" width="15.7109375" style="4" customWidth="1"/>
    <col min="7270" max="7270" width="16.85546875" style="4" customWidth="1"/>
    <col min="7271" max="7519" width="11.42578125" style="4"/>
    <col min="7520" max="7520" width="54.5703125" style="4" customWidth="1"/>
    <col min="7521" max="7521" width="20.140625" style="4" customWidth="1"/>
    <col min="7522" max="7522" width="22.5703125" style="4" customWidth="1"/>
    <col min="7523" max="7523" width="15.7109375" style="4" customWidth="1"/>
    <col min="7524" max="7524" width="15.42578125" style="4" customWidth="1"/>
    <col min="7525" max="7525" width="15.7109375" style="4" customWidth="1"/>
    <col min="7526" max="7526" width="16.85546875" style="4" customWidth="1"/>
    <col min="7527" max="7775" width="11.42578125" style="4"/>
    <col min="7776" max="7776" width="54.5703125" style="4" customWidth="1"/>
    <col min="7777" max="7777" width="20.140625" style="4" customWidth="1"/>
    <col min="7778" max="7778" width="22.5703125" style="4" customWidth="1"/>
    <col min="7779" max="7779" width="15.7109375" style="4" customWidth="1"/>
    <col min="7780" max="7780" width="15.42578125" style="4" customWidth="1"/>
    <col min="7781" max="7781" width="15.7109375" style="4" customWidth="1"/>
    <col min="7782" max="7782" width="16.85546875" style="4" customWidth="1"/>
    <col min="7783" max="8031" width="11.42578125" style="4"/>
    <col min="8032" max="8032" width="54.5703125" style="4" customWidth="1"/>
    <col min="8033" max="8033" width="20.140625" style="4" customWidth="1"/>
    <col min="8034" max="8034" width="22.5703125" style="4" customWidth="1"/>
    <col min="8035" max="8035" width="15.7109375" style="4" customWidth="1"/>
    <col min="8036" max="8036" width="15.42578125" style="4" customWidth="1"/>
    <col min="8037" max="8037" width="15.7109375" style="4" customWidth="1"/>
    <col min="8038" max="8038" width="16.85546875" style="4" customWidth="1"/>
    <col min="8039" max="8287" width="11.42578125" style="4"/>
    <col min="8288" max="8288" width="54.5703125" style="4" customWidth="1"/>
    <col min="8289" max="8289" width="20.140625" style="4" customWidth="1"/>
    <col min="8290" max="8290" width="22.5703125" style="4" customWidth="1"/>
    <col min="8291" max="8291" width="15.7109375" style="4" customWidth="1"/>
    <col min="8292" max="8292" width="15.42578125" style="4" customWidth="1"/>
    <col min="8293" max="8293" width="15.7109375" style="4" customWidth="1"/>
    <col min="8294" max="8294" width="16.85546875" style="4" customWidth="1"/>
    <col min="8295" max="8543" width="11.42578125" style="4"/>
    <col min="8544" max="8544" width="54.5703125" style="4" customWidth="1"/>
    <col min="8545" max="8545" width="20.140625" style="4" customWidth="1"/>
    <col min="8546" max="8546" width="22.5703125" style="4" customWidth="1"/>
    <col min="8547" max="8547" width="15.7109375" style="4" customWidth="1"/>
    <col min="8548" max="8548" width="15.42578125" style="4" customWidth="1"/>
    <col min="8549" max="8549" width="15.7109375" style="4" customWidth="1"/>
    <col min="8550" max="8550" width="16.85546875" style="4" customWidth="1"/>
    <col min="8551" max="8799" width="11.42578125" style="4"/>
    <col min="8800" max="8800" width="54.5703125" style="4" customWidth="1"/>
    <col min="8801" max="8801" width="20.140625" style="4" customWidth="1"/>
    <col min="8802" max="8802" width="22.5703125" style="4" customWidth="1"/>
    <col min="8803" max="8803" width="15.7109375" style="4" customWidth="1"/>
    <col min="8804" max="8804" width="15.42578125" style="4" customWidth="1"/>
    <col min="8805" max="8805" width="15.7109375" style="4" customWidth="1"/>
    <col min="8806" max="8806" width="16.85546875" style="4" customWidth="1"/>
    <col min="8807" max="9055" width="11.42578125" style="4"/>
    <col min="9056" max="9056" width="54.5703125" style="4" customWidth="1"/>
    <col min="9057" max="9057" width="20.140625" style="4" customWidth="1"/>
    <col min="9058" max="9058" width="22.5703125" style="4" customWidth="1"/>
    <col min="9059" max="9059" width="15.7109375" style="4" customWidth="1"/>
    <col min="9060" max="9060" width="15.42578125" style="4" customWidth="1"/>
    <col min="9061" max="9061" width="15.7109375" style="4" customWidth="1"/>
    <col min="9062" max="9062" width="16.85546875" style="4" customWidth="1"/>
    <col min="9063" max="9311" width="11.42578125" style="4"/>
    <col min="9312" max="9312" width="54.5703125" style="4" customWidth="1"/>
    <col min="9313" max="9313" width="20.140625" style="4" customWidth="1"/>
    <col min="9314" max="9314" width="22.5703125" style="4" customWidth="1"/>
    <col min="9315" max="9315" width="15.7109375" style="4" customWidth="1"/>
    <col min="9316" max="9316" width="15.42578125" style="4" customWidth="1"/>
    <col min="9317" max="9317" width="15.7109375" style="4" customWidth="1"/>
    <col min="9318" max="9318" width="16.85546875" style="4" customWidth="1"/>
    <col min="9319" max="9567" width="11.42578125" style="4"/>
    <col min="9568" max="9568" width="54.5703125" style="4" customWidth="1"/>
    <col min="9569" max="9569" width="20.140625" style="4" customWidth="1"/>
    <col min="9570" max="9570" width="22.5703125" style="4" customWidth="1"/>
    <col min="9571" max="9571" width="15.7109375" style="4" customWidth="1"/>
    <col min="9572" max="9572" width="15.42578125" style="4" customWidth="1"/>
    <col min="9573" max="9573" width="15.7109375" style="4" customWidth="1"/>
    <col min="9574" max="9574" width="16.85546875" style="4" customWidth="1"/>
    <col min="9575" max="9823" width="11.42578125" style="4"/>
    <col min="9824" max="9824" width="54.5703125" style="4" customWidth="1"/>
    <col min="9825" max="9825" width="20.140625" style="4" customWidth="1"/>
    <col min="9826" max="9826" width="22.5703125" style="4" customWidth="1"/>
    <col min="9827" max="9827" width="15.7109375" style="4" customWidth="1"/>
    <col min="9828" max="9828" width="15.42578125" style="4" customWidth="1"/>
    <col min="9829" max="9829" width="15.7109375" style="4" customWidth="1"/>
    <col min="9830" max="9830" width="16.85546875" style="4" customWidth="1"/>
    <col min="9831" max="10079" width="11.42578125" style="4"/>
    <col min="10080" max="10080" width="54.5703125" style="4" customWidth="1"/>
    <col min="10081" max="10081" width="20.140625" style="4" customWidth="1"/>
    <col min="10082" max="10082" width="22.5703125" style="4" customWidth="1"/>
    <col min="10083" max="10083" width="15.7109375" style="4" customWidth="1"/>
    <col min="10084" max="10084" width="15.42578125" style="4" customWidth="1"/>
    <col min="10085" max="10085" width="15.7109375" style="4" customWidth="1"/>
    <col min="10086" max="10086" width="16.85546875" style="4" customWidth="1"/>
    <col min="10087" max="10335" width="11.42578125" style="4"/>
    <col min="10336" max="10336" width="54.5703125" style="4" customWidth="1"/>
    <col min="10337" max="10337" width="20.140625" style="4" customWidth="1"/>
    <col min="10338" max="10338" width="22.5703125" style="4" customWidth="1"/>
    <col min="10339" max="10339" width="15.7109375" style="4" customWidth="1"/>
    <col min="10340" max="10340" width="15.42578125" style="4" customWidth="1"/>
    <col min="10341" max="10341" width="15.7109375" style="4" customWidth="1"/>
    <col min="10342" max="10342" width="16.85546875" style="4" customWidth="1"/>
    <col min="10343" max="10591" width="11.42578125" style="4"/>
    <col min="10592" max="10592" width="54.5703125" style="4" customWidth="1"/>
    <col min="10593" max="10593" width="20.140625" style="4" customWidth="1"/>
    <col min="10594" max="10594" width="22.5703125" style="4" customWidth="1"/>
    <col min="10595" max="10595" width="15.7109375" style="4" customWidth="1"/>
    <col min="10596" max="10596" width="15.42578125" style="4" customWidth="1"/>
    <col min="10597" max="10597" width="15.7109375" style="4" customWidth="1"/>
    <col min="10598" max="10598" width="16.85546875" style="4" customWidth="1"/>
    <col min="10599" max="10847" width="11.42578125" style="4"/>
    <col min="10848" max="10848" width="54.5703125" style="4" customWidth="1"/>
    <col min="10849" max="10849" width="20.140625" style="4" customWidth="1"/>
    <col min="10850" max="10850" width="22.5703125" style="4" customWidth="1"/>
    <col min="10851" max="10851" width="15.7109375" style="4" customWidth="1"/>
    <col min="10852" max="10852" width="15.42578125" style="4" customWidth="1"/>
    <col min="10853" max="10853" width="15.7109375" style="4" customWidth="1"/>
    <col min="10854" max="10854" width="16.85546875" style="4" customWidth="1"/>
    <col min="10855" max="11103" width="11.42578125" style="4"/>
    <col min="11104" max="11104" width="54.5703125" style="4" customWidth="1"/>
    <col min="11105" max="11105" width="20.140625" style="4" customWidth="1"/>
    <col min="11106" max="11106" width="22.5703125" style="4" customWidth="1"/>
    <col min="11107" max="11107" width="15.7109375" style="4" customWidth="1"/>
    <col min="11108" max="11108" width="15.42578125" style="4" customWidth="1"/>
    <col min="11109" max="11109" width="15.7109375" style="4" customWidth="1"/>
    <col min="11110" max="11110" width="16.85546875" style="4" customWidth="1"/>
    <col min="11111" max="11359" width="11.42578125" style="4"/>
    <col min="11360" max="11360" width="54.5703125" style="4" customWidth="1"/>
    <col min="11361" max="11361" width="20.140625" style="4" customWidth="1"/>
    <col min="11362" max="11362" width="22.5703125" style="4" customWidth="1"/>
    <col min="11363" max="11363" width="15.7109375" style="4" customWidth="1"/>
    <col min="11364" max="11364" width="15.42578125" style="4" customWidth="1"/>
    <col min="11365" max="11365" width="15.7109375" style="4" customWidth="1"/>
    <col min="11366" max="11366" width="16.85546875" style="4" customWidth="1"/>
    <col min="11367" max="11615" width="11.42578125" style="4"/>
    <col min="11616" max="11616" width="54.5703125" style="4" customWidth="1"/>
    <col min="11617" max="11617" width="20.140625" style="4" customWidth="1"/>
    <col min="11618" max="11618" width="22.5703125" style="4" customWidth="1"/>
    <col min="11619" max="11619" width="15.7109375" style="4" customWidth="1"/>
    <col min="11620" max="11620" width="15.42578125" style="4" customWidth="1"/>
    <col min="11621" max="11621" width="15.7109375" style="4" customWidth="1"/>
    <col min="11622" max="11622" width="16.85546875" style="4" customWidth="1"/>
    <col min="11623" max="11871" width="11.42578125" style="4"/>
    <col min="11872" max="11872" width="54.5703125" style="4" customWidth="1"/>
    <col min="11873" max="11873" width="20.140625" style="4" customWidth="1"/>
    <col min="11874" max="11874" width="22.5703125" style="4" customWidth="1"/>
    <col min="11875" max="11875" width="15.7109375" style="4" customWidth="1"/>
    <col min="11876" max="11876" width="15.42578125" style="4" customWidth="1"/>
    <col min="11877" max="11877" width="15.7109375" style="4" customWidth="1"/>
    <col min="11878" max="11878" width="16.85546875" style="4" customWidth="1"/>
    <col min="11879" max="12127" width="11.42578125" style="4"/>
    <col min="12128" max="12128" width="54.5703125" style="4" customWidth="1"/>
    <col min="12129" max="12129" width="20.140625" style="4" customWidth="1"/>
    <col min="12130" max="12130" width="22.5703125" style="4" customWidth="1"/>
    <col min="12131" max="12131" width="15.7109375" style="4" customWidth="1"/>
    <col min="12132" max="12132" width="15.42578125" style="4" customWidth="1"/>
    <col min="12133" max="12133" width="15.7109375" style="4" customWidth="1"/>
    <col min="12134" max="12134" width="16.85546875" style="4" customWidth="1"/>
    <col min="12135" max="12383" width="11.42578125" style="4"/>
    <col min="12384" max="12384" width="54.5703125" style="4" customWidth="1"/>
    <col min="12385" max="12385" width="20.140625" style="4" customWidth="1"/>
    <col min="12386" max="12386" width="22.5703125" style="4" customWidth="1"/>
    <col min="12387" max="12387" width="15.7109375" style="4" customWidth="1"/>
    <col min="12388" max="12388" width="15.42578125" style="4" customWidth="1"/>
    <col min="12389" max="12389" width="15.7109375" style="4" customWidth="1"/>
    <col min="12390" max="12390" width="16.85546875" style="4" customWidth="1"/>
    <col min="12391" max="12639" width="11.42578125" style="4"/>
    <col min="12640" max="12640" width="54.5703125" style="4" customWidth="1"/>
    <col min="12641" max="12641" width="20.140625" style="4" customWidth="1"/>
    <col min="12642" max="12642" width="22.5703125" style="4" customWidth="1"/>
    <col min="12643" max="12643" width="15.7109375" style="4" customWidth="1"/>
    <col min="12644" max="12644" width="15.42578125" style="4" customWidth="1"/>
    <col min="12645" max="12645" width="15.7109375" style="4" customWidth="1"/>
    <col min="12646" max="12646" width="16.85546875" style="4" customWidth="1"/>
    <col min="12647" max="12895" width="11.42578125" style="4"/>
    <col min="12896" max="12896" width="54.5703125" style="4" customWidth="1"/>
    <col min="12897" max="12897" width="20.140625" style="4" customWidth="1"/>
    <col min="12898" max="12898" width="22.5703125" style="4" customWidth="1"/>
    <col min="12899" max="12899" width="15.7109375" style="4" customWidth="1"/>
    <col min="12900" max="12900" width="15.42578125" style="4" customWidth="1"/>
    <col min="12901" max="12901" width="15.7109375" style="4" customWidth="1"/>
    <col min="12902" max="12902" width="16.85546875" style="4" customWidth="1"/>
    <col min="12903" max="13151" width="11.42578125" style="4"/>
    <col min="13152" max="13152" width="54.5703125" style="4" customWidth="1"/>
    <col min="13153" max="13153" width="20.140625" style="4" customWidth="1"/>
    <col min="13154" max="13154" width="22.5703125" style="4" customWidth="1"/>
    <col min="13155" max="13155" width="15.7109375" style="4" customWidth="1"/>
    <col min="13156" max="13156" width="15.42578125" style="4" customWidth="1"/>
    <col min="13157" max="13157" width="15.7109375" style="4" customWidth="1"/>
    <col min="13158" max="13158" width="16.85546875" style="4" customWidth="1"/>
    <col min="13159" max="13407" width="11.42578125" style="4"/>
    <col min="13408" max="13408" width="54.5703125" style="4" customWidth="1"/>
    <col min="13409" max="13409" width="20.140625" style="4" customWidth="1"/>
    <col min="13410" max="13410" width="22.5703125" style="4" customWidth="1"/>
    <col min="13411" max="13411" width="15.7109375" style="4" customWidth="1"/>
    <col min="13412" max="13412" width="15.42578125" style="4" customWidth="1"/>
    <col min="13413" max="13413" width="15.7109375" style="4" customWidth="1"/>
    <col min="13414" max="13414" width="16.85546875" style="4" customWidth="1"/>
    <col min="13415" max="13663" width="11.42578125" style="4"/>
    <col min="13664" max="13664" width="54.5703125" style="4" customWidth="1"/>
    <col min="13665" max="13665" width="20.140625" style="4" customWidth="1"/>
    <col min="13666" max="13666" width="22.5703125" style="4" customWidth="1"/>
    <col min="13667" max="13667" width="15.7109375" style="4" customWidth="1"/>
    <col min="13668" max="13668" width="15.42578125" style="4" customWidth="1"/>
    <col min="13669" max="13669" width="15.7109375" style="4" customWidth="1"/>
    <col min="13670" max="13670" width="16.85546875" style="4" customWidth="1"/>
    <col min="13671" max="13919" width="11.42578125" style="4"/>
    <col min="13920" max="13920" width="54.5703125" style="4" customWidth="1"/>
    <col min="13921" max="13921" width="20.140625" style="4" customWidth="1"/>
    <col min="13922" max="13922" width="22.5703125" style="4" customWidth="1"/>
    <col min="13923" max="13923" width="15.7109375" style="4" customWidth="1"/>
    <col min="13924" max="13924" width="15.42578125" style="4" customWidth="1"/>
    <col min="13925" max="13925" width="15.7109375" style="4" customWidth="1"/>
    <col min="13926" max="13926" width="16.85546875" style="4" customWidth="1"/>
    <col min="13927" max="14175" width="11.42578125" style="4"/>
    <col min="14176" max="14176" width="54.5703125" style="4" customWidth="1"/>
    <col min="14177" max="14177" width="20.140625" style="4" customWidth="1"/>
    <col min="14178" max="14178" width="22.5703125" style="4" customWidth="1"/>
    <col min="14179" max="14179" width="15.7109375" style="4" customWidth="1"/>
    <col min="14180" max="14180" width="15.42578125" style="4" customWidth="1"/>
    <col min="14181" max="14181" width="15.7109375" style="4" customWidth="1"/>
    <col min="14182" max="14182" width="16.85546875" style="4" customWidth="1"/>
    <col min="14183" max="14431" width="11.42578125" style="4"/>
    <col min="14432" max="14432" width="54.5703125" style="4" customWidth="1"/>
    <col min="14433" max="14433" width="20.140625" style="4" customWidth="1"/>
    <col min="14434" max="14434" width="22.5703125" style="4" customWidth="1"/>
    <col min="14435" max="14435" width="15.7109375" style="4" customWidth="1"/>
    <col min="14436" max="14436" width="15.42578125" style="4" customWidth="1"/>
    <col min="14437" max="14437" width="15.7109375" style="4" customWidth="1"/>
    <col min="14438" max="14438" width="16.85546875" style="4" customWidth="1"/>
    <col min="14439" max="14687" width="11.42578125" style="4"/>
    <col min="14688" max="14688" width="54.5703125" style="4" customWidth="1"/>
    <col min="14689" max="14689" width="20.140625" style="4" customWidth="1"/>
    <col min="14690" max="14690" width="22.5703125" style="4" customWidth="1"/>
    <col min="14691" max="14691" width="15.7109375" style="4" customWidth="1"/>
    <col min="14692" max="14692" width="15.42578125" style="4" customWidth="1"/>
    <col min="14693" max="14693" width="15.7109375" style="4" customWidth="1"/>
    <col min="14694" max="14694" width="16.85546875" style="4" customWidth="1"/>
    <col min="14695" max="14943" width="11.42578125" style="4"/>
    <col min="14944" max="14944" width="54.5703125" style="4" customWidth="1"/>
    <col min="14945" max="14945" width="20.140625" style="4" customWidth="1"/>
    <col min="14946" max="14946" width="22.5703125" style="4" customWidth="1"/>
    <col min="14947" max="14947" width="15.7109375" style="4" customWidth="1"/>
    <col min="14948" max="14948" width="15.42578125" style="4" customWidth="1"/>
    <col min="14949" max="14949" width="15.7109375" style="4" customWidth="1"/>
    <col min="14950" max="14950" width="16.85546875" style="4" customWidth="1"/>
    <col min="14951" max="15199" width="11.42578125" style="4"/>
    <col min="15200" max="15200" width="54.5703125" style="4" customWidth="1"/>
    <col min="15201" max="15201" width="20.140625" style="4" customWidth="1"/>
    <col min="15202" max="15202" width="22.5703125" style="4" customWidth="1"/>
    <col min="15203" max="15203" width="15.7109375" style="4" customWidth="1"/>
    <col min="15204" max="15204" width="15.42578125" style="4" customWidth="1"/>
    <col min="15205" max="15205" width="15.7109375" style="4" customWidth="1"/>
    <col min="15206" max="15206" width="16.85546875" style="4" customWidth="1"/>
    <col min="15207" max="15455" width="11.42578125" style="4"/>
    <col min="15456" max="15456" width="54.5703125" style="4" customWidth="1"/>
    <col min="15457" max="15457" width="20.140625" style="4" customWidth="1"/>
    <col min="15458" max="15458" width="22.5703125" style="4" customWidth="1"/>
    <col min="15459" max="15459" width="15.7109375" style="4" customWidth="1"/>
    <col min="15460" max="15460" width="15.42578125" style="4" customWidth="1"/>
    <col min="15461" max="15461" width="15.7109375" style="4" customWidth="1"/>
    <col min="15462" max="15462" width="16.85546875" style="4" customWidth="1"/>
    <col min="15463" max="15711" width="11.42578125" style="4"/>
    <col min="15712" max="15712" width="54.5703125" style="4" customWidth="1"/>
    <col min="15713" max="15713" width="20.140625" style="4" customWidth="1"/>
    <col min="15714" max="15714" width="22.5703125" style="4" customWidth="1"/>
    <col min="15715" max="15715" width="15.7109375" style="4" customWidth="1"/>
    <col min="15716" max="15716" width="15.42578125" style="4" customWidth="1"/>
    <col min="15717" max="15717" width="15.7109375" style="4" customWidth="1"/>
    <col min="15718" max="15718" width="16.85546875" style="4" customWidth="1"/>
    <col min="15719" max="15967" width="11.42578125" style="4"/>
    <col min="15968" max="15968" width="54.5703125" style="4" customWidth="1"/>
    <col min="15969" max="15969" width="20.140625" style="4" customWidth="1"/>
    <col min="15970" max="15970" width="22.5703125" style="4" customWidth="1"/>
    <col min="15971" max="15971" width="15.7109375" style="4" customWidth="1"/>
    <col min="15972" max="15972" width="15.42578125" style="4" customWidth="1"/>
    <col min="15973" max="15973" width="15.7109375" style="4" customWidth="1"/>
    <col min="15974" max="15974" width="16.85546875" style="4" customWidth="1"/>
    <col min="15975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7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7" x14ac:dyDescent="0.25">
      <c r="A4" s="8" t="s">
        <v>2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7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7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7" s="1" customFormat="1" x14ac:dyDescent="0.25">
      <c r="A9" s="26" t="s">
        <v>14</v>
      </c>
      <c r="B9" s="27">
        <f t="shared" ref="B9:G9" si="0">SUM(B10:B16)</f>
        <v>473800000</v>
      </c>
      <c r="C9" s="27">
        <f t="shared" si="0"/>
        <v>-6598179.2900000019</v>
      </c>
      <c r="D9" s="27">
        <f t="shared" si="0"/>
        <v>467201820.70999998</v>
      </c>
      <c r="E9" s="27">
        <f t="shared" si="0"/>
        <v>111116061.07999998</v>
      </c>
      <c r="F9" s="27">
        <f t="shared" si="0"/>
        <v>87322620.780000001</v>
      </c>
      <c r="G9" s="28">
        <f t="shared" si="0"/>
        <v>356085759.63</v>
      </c>
    </row>
    <row r="10" spans="1:7" s="1" customFormat="1" x14ac:dyDescent="0.25">
      <c r="A10" s="29" t="s">
        <v>15</v>
      </c>
      <c r="B10" s="30">
        <v>252165253.31999996</v>
      </c>
      <c r="C10" s="30">
        <v>370335.61000000103</v>
      </c>
      <c r="D10" s="30">
        <f t="shared" ref="D10:D16" si="1">+B10+C10</f>
        <v>252535588.92999998</v>
      </c>
      <c r="E10" s="30">
        <v>63411649.119999982</v>
      </c>
      <c r="F10" s="30">
        <v>61365313.260000005</v>
      </c>
      <c r="G10" s="31">
        <f>+D10-E10</f>
        <v>189123939.81</v>
      </c>
    </row>
    <row r="11" spans="1:7" s="1" customFormat="1" x14ac:dyDescent="0.25">
      <c r="A11" s="29" t="s">
        <v>16</v>
      </c>
      <c r="B11" s="30">
        <v>19439290.200000003</v>
      </c>
      <c r="C11" s="30">
        <v>271695.63999999978</v>
      </c>
      <c r="D11" s="30">
        <f t="shared" si="1"/>
        <v>19710985.840000004</v>
      </c>
      <c r="E11" s="30">
        <v>5131518.2799999984</v>
      </c>
      <c r="F11" s="30">
        <v>4994296.6500000004</v>
      </c>
      <c r="G11" s="31">
        <f t="shared" ref="G11:G16" si="2">+D11-E11</f>
        <v>14579467.560000006</v>
      </c>
    </row>
    <row r="12" spans="1:7" s="1" customFormat="1" x14ac:dyDescent="0.25">
      <c r="A12" s="29" t="s">
        <v>17</v>
      </c>
      <c r="B12" s="30">
        <v>103088974.60000002</v>
      </c>
      <c r="C12" s="30">
        <v>-294517.18000000023</v>
      </c>
      <c r="D12" s="30">
        <f t="shared" si="1"/>
        <v>102794457.42000002</v>
      </c>
      <c r="E12" s="30">
        <v>25477726.97000001</v>
      </c>
      <c r="F12" s="30">
        <v>8641764.7899999991</v>
      </c>
      <c r="G12" s="31">
        <f t="shared" si="2"/>
        <v>77316730.450000003</v>
      </c>
    </row>
    <row r="13" spans="1:7" s="1" customFormat="1" x14ac:dyDescent="0.25">
      <c r="A13" s="29" t="s">
        <v>18</v>
      </c>
      <c r="B13" s="30">
        <v>53560000</v>
      </c>
      <c r="C13" s="30">
        <v>-1249026.8000000003</v>
      </c>
      <c r="D13" s="30">
        <f t="shared" si="1"/>
        <v>52310973.200000003</v>
      </c>
      <c r="E13" s="30">
        <v>12141073.210000001</v>
      </c>
      <c r="F13" s="30">
        <v>8873391.7300000004</v>
      </c>
      <c r="G13" s="31">
        <f t="shared" si="2"/>
        <v>40169899.990000002</v>
      </c>
    </row>
    <row r="14" spans="1:7" s="1" customFormat="1" x14ac:dyDescent="0.25">
      <c r="A14" s="29" t="s">
        <v>19</v>
      </c>
      <c r="B14" s="30">
        <v>33306946.77</v>
      </c>
      <c r="C14" s="30">
        <v>-3942318.160000002</v>
      </c>
      <c r="D14" s="30">
        <f t="shared" si="1"/>
        <v>29364628.609999999</v>
      </c>
      <c r="E14" s="30">
        <v>4246093.5</v>
      </c>
      <c r="F14" s="30">
        <v>2739854.35</v>
      </c>
      <c r="G14" s="31">
        <f t="shared" si="2"/>
        <v>25118535.109999999</v>
      </c>
    </row>
    <row r="15" spans="1:7" s="1" customFormat="1" x14ac:dyDescent="0.25">
      <c r="A15" s="29" t="s">
        <v>20</v>
      </c>
      <c r="B15" s="30">
        <v>9574671.1099999994</v>
      </c>
      <c r="C15" s="30">
        <v>-1796132.4000000004</v>
      </c>
      <c r="D15" s="30">
        <f t="shared" si="1"/>
        <v>7778538.709999999</v>
      </c>
      <c r="E15" s="30">
        <v>0</v>
      </c>
      <c r="F15" s="30">
        <v>0</v>
      </c>
      <c r="G15" s="31">
        <f t="shared" si="2"/>
        <v>7778538.709999999</v>
      </c>
    </row>
    <row r="16" spans="1:7" s="1" customFormat="1" x14ac:dyDescent="0.25">
      <c r="A16" s="29" t="s">
        <v>21</v>
      </c>
      <c r="B16" s="30">
        <v>2664864</v>
      </c>
      <c r="C16" s="30">
        <v>41784</v>
      </c>
      <c r="D16" s="30">
        <f t="shared" si="1"/>
        <v>2706648</v>
      </c>
      <c r="E16" s="30">
        <v>708000</v>
      </c>
      <c r="F16" s="30">
        <v>708000</v>
      </c>
      <c r="G16" s="31">
        <f t="shared" si="2"/>
        <v>1998648</v>
      </c>
    </row>
    <row r="17" spans="1:7" s="1" customFormat="1" x14ac:dyDescent="0.25">
      <c r="A17" s="32" t="s">
        <v>22</v>
      </c>
      <c r="B17" s="33">
        <f t="shared" ref="B17:G17" si="3">SUM(B18:B26)</f>
        <v>65086431.82</v>
      </c>
      <c r="C17" s="33">
        <f t="shared" si="3"/>
        <v>-9319848.1700000018</v>
      </c>
      <c r="D17" s="33">
        <f t="shared" si="3"/>
        <v>55766583.649999991</v>
      </c>
      <c r="E17" s="33">
        <f t="shared" si="3"/>
        <v>5592985.3799999999</v>
      </c>
      <c r="F17" s="33">
        <f t="shared" si="3"/>
        <v>4146593.66</v>
      </c>
      <c r="G17" s="34">
        <f t="shared" si="3"/>
        <v>50173598.269999996</v>
      </c>
    </row>
    <row r="18" spans="1:7" s="1" customFormat="1" ht="17.25" customHeight="1" x14ac:dyDescent="0.25">
      <c r="A18" s="35" t="s">
        <v>23</v>
      </c>
      <c r="B18" s="36">
        <v>3710061.98</v>
      </c>
      <c r="C18" s="36">
        <v>-896632.94</v>
      </c>
      <c r="D18" s="36">
        <f t="shared" ref="D18:D26" si="4">+B18+C18</f>
        <v>2813429.04</v>
      </c>
      <c r="E18" s="36">
        <v>416908.04</v>
      </c>
      <c r="F18" s="36">
        <v>369975.97000000003</v>
      </c>
      <c r="G18" s="37">
        <f t="shared" ref="G18:G26" si="5">+D18-E18</f>
        <v>2396521</v>
      </c>
    </row>
    <row r="19" spans="1:7" s="1" customFormat="1" x14ac:dyDescent="0.25">
      <c r="A19" s="29" t="s">
        <v>24</v>
      </c>
      <c r="B19" s="30">
        <v>771850</v>
      </c>
      <c r="C19" s="30">
        <v>-90128.41</v>
      </c>
      <c r="D19" s="30">
        <f t="shared" si="4"/>
        <v>681721.59</v>
      </c>
      <c r="E19" s="30">
        <v>137371.59</v>
      </c>
      <c r="F19" s="30">
        <v>107266.18</v>
      </c>
      <c r="G19" s="31">
        <f t="shared" si="5"/>
        <v>544350</v>
      </c>
    </row>
    <row r="20" spans="1:7" s="1" customFormat="1" x14ac:dyDescent="0.25">
      <c r="A20" s="29" t="s">
        <v>25</v>
      </c>
      <c r="B20" s="30">
        <v>2000000</v>
      </c>
      <c r="C20" s="38">
        <v>-500000</v>
      </c>
      <c r="D20" s="30">
        <f t="shared" si="4"/>
        <v>1500000</v>
      </c>
      <c r="E20" s="30">
        <v>0</v>
      </c>
      <c r="F20" s="30">
        <v>0</v>
      </c>
      <c r="G20" s="31">
        <f t="shared" si="5"/>
        <v>1500000</v>
      </c>
    </row>
    <row r="21" spans="1:7" s="1" customFormat="1" x14ac:dyDescent="0.25">
      <c r="A21" s="29" t="s">
        <v>26</v>
      </c>
      <c r="B21" s="30">
        <v>3802530</v>
      </c>
      <c r="C21" s="30">
        <v>-809453.78000000014</v>
      </c>
      <c r="D21" s="30">
        <f t="shared" si="4"/>
        <v>2993076.2199999997</v>
      </c>
      <c r="E21" s="30">
        <v>227791.22000000003</v>
      </c>
      <c r="F21" s="30">
        <v>224446.47999999998</v>
      </c>
      <c r="G21" s="31">
        <f t="shared" si="5"/>
        <v>2765284.9999999995</v>
      </c>
    </row>
    <row r="22" spans="1:7" s="1" customFormat="1" x14ac:dyDescent="0.25">
      <c r="A22" s="29" t="s">
        <v>27</v>
      </c>
      <c r="B22" s="30">
        <v>31872210.800000001</v>
      </c>
      <c r="C22" s="30">
        <v>-3841438.85</v>
      </c>
      <c r="D22" s="30">
        <f t="shared" si="4"/>
        <v>28030771.949999999</v>
      </c>
      <c r="E22" s="30">
        <v>1794089.01</v>
      </c>
      <c r="F22" s="30">
        <v>915959.48999999987</v>
      </c>
      <c r="G22" s="31">
        <f t="shared" si="5"/>
        <v>26236682.939999998</v>
      </c>
    </row>
    <row r="23" spans="1:7" s="1" customFormat="1" x14ac:dyDescent="0.25">
      <c r="A23" s="29" t="s">
        <v>28</v>
      </c>
      <c r="B23" s="30">
        <v>11698163.040000001</v>
      </c>
      <c r="C23" s="30">
        <v>-778484.49</v>
      </c>
      <c r="D23" s="30">
        <f t="shared" si="4"/>
        <v>10919678.550000001</v>
      </c>
      <c r="E23" s="30">
        <v>2044974.22</v>
      </c>
      <c r="F23" s="30">
        <v>1784156.04</v>
      </c>
      <c r="G23" s="31">
        <f t="shared" si="5"/>
        <v>8874704.3300000001</v>
      </c>
    </row>
    <row r="24" spans="1:7" s="1" customFormat="1" x14ac:dyDescent="0.25">
      <c r="A24" s="29" t="s">
        <v>29</v>
      </c>
      <c r="B24" s="30">
        <v>837500</v>
      </c>
      <c r="C24" s="30">
        <v>-380272.69999999995</v>
      </c>
      <c r="D24" s="30">
        <f t="shared" si="4"/>
        <v>457227.30000000005</v>
      </c>
      <c r="E24" s="30">
        <v>23505.3</v>
      </c>
      <c r="F24" s="30">
        <v>14045.849999999999</v>
      </c>
      <c r="G24" s="31">
        <f t="shared" si="5"/>
        <v>433722.00000000006</v>
      </c>
    </row>
    <row r="25" spans="1:7" s="1" customFormat="1" x14ac:dyDescent="0.25">
      <c r="A25" s="29" t="s">
        <v>30</v>
      </c>
      <c r="B25" s="30">
        <v>0</v>
      </c>
      <c r="C25" s="30">
        <v>0</v>
      </c>
      <c r="D25" s="30">
        <f t="shared" si="4"/>
        <v>0</v>
      </c>
      <c r="E25" s="30">
        <v>0</v>
      </c>
      <c r="F25" s="30">
        <v>0</v>
      </c>
      <c r="G25" s="31">
        <f t="shared" si="5"/>
        <v>0</v>
      </c>
    </row>
    <row r="26" spans="1:7" s="1" customFormat="1" x14ac:dyDescent="0.25">
      <c r="A26" s="29" t="s">
        <v>31</v>
      </c>
      <c r="B26" s="30">
        <v>10394116</v>
      </c>
      <c r="C26" s="30">
        <v>-2023437</v>
      </c>
      <c r="D26" s="30">
        <f t="shared" si="4"/>
        <v>8370679</v>
      </c>
      <c r="E26" s="30">
        <v>948345.99999999988</v>
      </c>
      <c r="F26" s="30">
        <v>730743.65</v>
      </c>
      <c r="G26" s="31">
        <f t="shared" si="5"/>
        <v>7422333</v>
      </c>
    </row>
    <row r="27" spans="1:7" s="1" customFormat="1" x14ac:dyDescent="0.25">
      <c r="A27" s="32" t="s">
        <v>32</v>
      </c>
      <c r="B27" s="33">
        <f t="shared" ref="B27:G27" si="6">SUM(B28:B36)</f>
        <v>362142995.83999997</v>
      </c>
      <c r="C27" s="33">
        <f t="shared" si="6"/>
        <v>-22471994.550000001</v>
      </c>
      <c r="D27" s="33">
        <f t="shared" si="6"/>
        <v>339671001.28999996</v>
      </c>
      <c r="E27" s="33">
        <f t="shared" si="6"/>
        <v>75271619.030000016</v>
      </c>
      <c r="F27" s="33">
        <f t="shared" si="6"/>
        <v>42966585.770000003</v>
      </c>
      <c r="G27" s="34">
        <f t="shared" si="6"/>
        <v>264399382.25999999</v>
      </c>
    </row>
    <row r="28" spans="1:7" s="1" customFormat="1" x14ac:dyDescent="0.25">
      <c r="A28" s="29" t="s">
        <v>33</v>
      </c>
      <c r="B28" s="30">
        <v>215180600.44999999</v>
      </c>
      <c r="C28" s="30">
        <v>195928.62000000098</v>
      </c>
      <c r="D28" s="30">
        <f t="shared" ref="D28:D36" si="7">+B28+C28</f>
        <v>215376529.06999999</v>
      </c>
      <c r="E28" s="30">
        <v>59443783.370000012</v>
      </c>
      <c r="F28" s="30">
        <v>38661016.840000004</v>
      </c>
      <c r="G28" s="31">
        <f t="shared" ref="G28:G36" si="8">+D28-E28</f>
        <v>155932745.69999999</v>
      </c>
    </row>
    <row r="29" spans="1:7" s="1" customFormat="1" x14ac:dyDescent="0.25">
      <c r="A29" s="29" t="s">
        <v>34</v>
      </c>
      <c r="B29" s="30">
        <v>6236250</v>
      </c>
      <c r="C29" s="30">
        <v>-852305.9</v>
      </c>
      <c r="D29" s="30">
        <f t="shared" si="7"/>
        <v>5383944.0999999996</v>
      </c>
      <c r="E29" s="30">
        <v>893869.1</v>
      </c>
      <c r="F29" s="30">
        <v>893869.1</v>
      </c>
      <c r="G29" s="31">
        <f t="shared" si="8"/>
        <v>4490075</v>
      </c>
    </row>
    <row r="30" spans="1:7" s="1" customFormat="1" x14ac:dyDescent="0.25">
      <c r="A30" s="29" t="s">
        <v>35</v>
      </c>
      <c r="B30" s="30">
        <v>6357910</v>
      </c>
      <c r="C30" s="30">
        <v>-907932.12000000011</v>
      </c>
      <c r="D30" s="30">
        <f t="shared" si="7"/>
        <v>5449977.8799999999</v>
      </c>
      <c r="E30" s="30">
        <v>725127.88</v>
      </c>
      <c r="F30" s="30">
        <v>405938.22</v>
      </c>
      <c r="G30" s="31">
        <f t="shared" si="8"/>
        <v>4724850</v>
      </c>
    </row>
    <row r="31" spans="1:7" s="1" customFormat="1" x14ac:dyDescent="0.25">
      <c r="A31" s="29" t="s">
        <v>36</v>
      </c>
      <c r="B31" s="30">
        <v>6507900.04</v>
      </c>
      <c r="C31" s="30">
        <v>-990224.65000000014</v>
      </c>
      <c r="D31" s="30">
        <f t="shared" si="7"/>
        <v>5517675.3899999997</v>
      </c>
      <c r="E31" s="30">
        <v>1434636.06</v>
      </c>
      <c r="F31" s="30">
        <v>1205838.22</v>
      </c>
      <c r="G31" s="31">
        <f t="shared" si="8"/>
        <v>4083039.3299999996</v>
      </c>
    </row>
    <row r="32" spans="1:7" s="1" customFormat="1" x14ac:dyDescent="0.25">
      <c r="A32" s="39" t="s">
        <v>37</v>
      </c>
      <c r="B32" s="30">
        <v>6516650</v>
      </c>
      <c r="C32" s="30">
        <v>-1338734.3500000001</v>
      </c>
      <c r="D32" s="30">
        <f t="shared" si="7"/>
        <v>5177915.6500000004</v>
      </c>
      <c r="E32" s="30">
        <v>689565.65</v>
      </c>
      <c r="F32" s="30">
        <v>445840.49000000005</v>
      </c>
      <c r="G32" s="31">
        <f t="shared" si="8"/>
        <v>4488350</v>
      </c>
    </row>
    <row r="33" spans="1:7" s="1" customFormat="1" x14ac:dyDescent="0.25">
      <c r="A33" s="29" t="s">
        <v>38</v>
      </c>
      <c r="B33" s="30">
        <v>231200</v>
      </c>
      <c r="C33" s="30">
        <v>36246.9</v>
      </c>
      <c r="D33" s="30">
        <f t="shared" si="7"/>
        <v>267446.90000000002</v>
      </c>
      <c r="E33" s="30">
        <v>94046.9</v>
      </c>
      <c r="F33" s="30">
        <v>67366.899999999994</v>
      </c>
      <c r="G33" s="31">
        <f t="shared" si="8"/>
        <v>173400.00000000003</v>
      </c>
    </row>
    <row r="34" spans="1:7" s="1" customFormat="1" x14ac:dyDescent="0.25">
      <c r="A34" s="29" t="s">
        <v>39</v>
      </c>
      <c r="B34" s="30">
        <v>2342350</v>
      </c>
      <c r="C34" s="30">
        <v>-274823.88</v>
      </c>
      <c r="D34" s="30">
        <f t="shared" si="7"/>
        <v>2067526.12</v>
      </c>
      <c r="E34" s="30">
        <v>346576.12000000005</v>
      </c>
      <c r="F34" s="30">
        <v>343531.27</v>
      </c>
      <c r="G34" s="31">
        <f t="shared" si="8"/>
        <v>1720950</v>
      </c>
    </row>
    <row r="35" spans="1:7" s="1" customFormat="1" x14ac:dyDescent="0.25">
      <c r="A35" s="29" t="s">
        <v>40</v>
      </c>
      <c r="B35" s="30">
        <v>0</v>
      </c>
      <c r="C35" s="30">
        <v>0</v>
      </c>
      <c r="D35" s="30">
        <f t="shared" si="7"/>
        <v>0</v>
      </c>
      <c r="E35" s="30">
        <v>0</v>
      </c>
      <c r="F35" s="30">
        <v>0</v>
      </c>
      <c r="G35" s="31">
        <f t="shared" si="8"/>
        <v>0</v>
      </c>
    </row>
    <row r="36" spans="1:7" s="1" customFormat="1" x14ac:dyDescent="0.25">
      <c r="A36" s="29" t="s">
        <v>41</v>
      </c>
      <c r="B36" s="30">
        <v>118770135.35000001</v>
      </c>
      <c r="C36" s="30">
        <v>-18340149.170000002</v>
      </c>
      <c r="D36" s="30">
        <f t="shared" si="7"/>
        <v>100429986.18000001</v>
      </c>
      <c r="E36" s="30">
        <v>11644013.949999999</v>
      </c>
      <c r="F36" s="30">
        <v>943184.73</v>
      </c>
      <c r="G36" s="31">
        <f t="shared" si="8"/>
        <v>88785972.230000004</v>
      </c>
    </row>
    <row r="37" spans="1:7" s="1" customFormat="1" ht="24" x14ac:dyDescent="0.25">
      <c r="A37" s="40" t="s">
        <v>42</v>
      </c>
      <c r="B37" s="41">
        <f t="shared" ref="B37:G37" si="9">SUM(B38:B46)</f>
        <v>100000</v>
      </c>
      <c r="C37" s="41">
        <f t="shared" si="9"/>
        <v>-20000</v>
      </c>
      <c r="D37" s="41">
        <f t="shared" si="9"/>
        <v>80000</v>
      </c>
      <c r="E37" s="41">
        <f t="shared" si="9"/>
        <v>0</v>
      </c>
      <c r="F37" s="41">
        <f t="shared" si="9"/>
        <v>0</v>
      </c>
      <c r="G37" s="42">
        <f t="shared" si="9"/>
        <v>80000</v>
      </c>
    </row>
    <row r="38" spans="1:7" s="1" customFormat="1" x14ac:dyDescent="0.25">
      <c r="A38" s="29" t="s">
        <v>43</v>
      </c>
      <c r="B38" s="30">
        <v>0</v>
      </c>
      <c r="C38" s="30">
        <v>0</v>
      </c>
      <c r="D38" s="30">
        <f t="shared" ref="D38:D46" si="10">+B38+C38</f>
        <v>0</v>
      </c>
      <c r="E38" s="30">
        <v>0</v>
      </c>
      <c r="F38" s="30">
        <v>0</v>
      </c>
      <c r="G38" s="31">
        <f t="shared" ref="G38:G46" si="11">+D38-E38</f>
        <v>0</v>
      </c>
    </row>
    <row r="39" spans="1:7" s="1" customFormat="1" x14ac:dyDescent="0.25">
      <c r="A39" s="29" t="s">
        <v>44</v>
      </c>
      <c r="B39" s="30">
        <v>0</v>
      </c>
      <c r="C39" s="30">
        <v>0</v>
      </c>
      <c r="D39" s="30">
        <f t="shared" si="10"/>
        <v>0</v>
      </c>
      <c r="E39" s="30">
        <v>0</v>
      </c>
      <c r="F39" s="30">
        <v>0</v>
      </c>
      <c r="G39" s="31">
        <f t="shared" si="11"/>
        <v>0</v>
      </c>
    </row>
    <row r="40" spans="1:7" s="1" customFormat="1" x14ac:dyDescent="0.25">
      <c r="A40" s="29" t="s">
        <v>45</v>
      </c>
      <c r="B40" s="30">
        <v>0</v>
      </c>
      <c r="C40" s="30">
        <v>0</v>
      </c>
      <c r="D40" s="30">
        <f t="shared" si="10"/>
        <v>0</v>
      </c>
      <c r="E40" s="30">
        <v>0</v>
      </c>
      <c r="F40" s="30">
        <v>0</v>
      </c>
      <c r="G40" s="31">
        <f t="shared" si="11"/>
        <v>0</v>
      </c>
    </row>
    <row r="41" spans="1:7" s="1" customFormat="1" x14ac:dyDescent="0.25">
      <c r="A41" s="29" t="s">
        <v>46</v>
      </c>
      <c r="B41" s="30">
        <v>100000</v>
      </c>
      <c r="C41" s="30">
        <v>-20000</v>
      </c>
      <c r="D41" s="30">
        <f t="shared" si="10"/>
        <v>80000</v>
      </c>
      <c r="E41" s="30">
        <v>0</v>
      </c>
      <c r="F41" s="30">
        <v>0</v>
      </c>
      <c r="G41" s="31">
        <f t="shared" si="11"/>
        <v>80000</v>
      </c>
    </row>
    <row r="42" spans="1:7" s="1" customFormat="1" x14ac:dyDescent="0.25">
      <c r="A42" s="29" t="s">
        <v>47</v>
      </c>
      <c r="B42" s="30">
        <v>0</v>
      </c>
      <c r="C42" s="30">
        <v>0</v>
      </c>
      <c r="D42" s="30">
        <f t="shared" si="10"/>
        <v>0</v>
      </c>
      <c r="E42" s="30">
        <v>0</v>
      </c>
      <c r="F42" s="30">
        <v>0</v>
      </c>
      <c r="G42" s="31">
        <f t="shared" si="11"/>
        <v>0</v>
      </c>
    </row>
    <row r="43" spans="1:7" s="1" customFormat="1" x14ac:dyDescent="0.25">
      <c r="A43" s="29" t="s">
        <v>48</v>
      </c>
      <c r="B43" s="30">
        <v>0</v>
      </c>
      <c r="C43" s="30">
        <v>0</v>
      </c>
      <c r="D43" s="30">
        <f t="shared" si="10"/>
        <v>0</v>
      </c>
      <c r="E43" s="30">
        <v>0</v>
      </c>
      <c r="F43" s="30">
        <v>0</v>
      </c>
      <c r="G43" s="31">
        <f t="shared" si="11"/>
        <v>0</v>
      </c>
    </row>
    <row r="44" spans="1:7" s="1" customFormat="1" x14ac:dyDescent="0.25">
      <c r="A44" s="29" t="s">
        <v>49</v>
      </c>
      <c r="B44" s="30">
        <v>0</v>
      </c>
      <c r="C44" s="30">
        <v>0</v>
      </c>
      <c r="D44" s="30">
        <f t="shared" si="10"/>
        <v>0</v>
      </c>
      <c r="E44" s="30">
        <v>0</v>
      </c>
      <c r="F44" s="30">
        <v>0</v>
      </c>
      <c r="G44" s="31">
        <f t="shared" si="11"/>
        <v>0</v>
      </c>
    </row>
    <row r="45" spans="1:7" s="1" customFormat="1" x14ac:dyDescent="0.25">
      <c r="A45" s="29" t="s">
        <v>50</v>
      </c>
      <c r="B45" s="30"/>
      <c r="C45" s="30"/>
      <c r="D45" s="30">
        <f t="shared" si="10"/>
        <v>0</v>
      </c>
      <c r="E45" s="30">
        <v>0</v>
      </c>
      <c r="F45" s="30">
        <v>0</v>
      </c>
      <c r="G45" s="31">
        <f t="shared" si="11"/>
        <v>0</v>
      </c>
    </row>
    <row r="46" spans="1:7" s="1" customFormat="1" x14ac:dyDescent="0.25">
      <c r="A46" s="29" t="s">
        <v>51</v>
      </c>
      <c r="B46" s="30"/>
      <c r="C46" s="30">
        <v>0</v>
      </c>
      <c r="D46" s="30">
        <f t="shared" si="10"/>
        <v>0</v>
      </c>
      <c r="E46" s="30">
        <v>0</v>
      </c>
      <c r="F46" s="30">
        <v>0</v>
      </c>
      <c r="G46" s="31">
        <f t="shared" si="11"/>
        <v>0</v>
      </c>
    </row>
    <row r="47" spans="1:7" s="1" customFormat="1" x14ac:dyDescent="0.25">
      <c r="A47" s="32" t="s">
        <v>52</v>
      </c>
      <c r="B47" s="33">
        <f t="shared" ref="B47:G47" si="12">SUM(B48:B56)</f>
        <v>12710650</v>
      </c>
      <c r="C47" s="33">
        <f t="shared" si="12"/>
        <v>-8144416.0700000003</v>
      </c>
      <c r="D47" s="33">
        <f t="shared" si="12"/>
        <v>4566233.93</v>
      </c>
      <c r="E47" s="33">
        <f t="shared" si="12"/>
        <v>220233.93</v>
      </c>
      <c r="F47" s="33">
        <f t="shared" si="12"/>
        <v>220233.93</v>
      </c>
      <c r="G47" s="34">
        <f t="shared" si="12"/>
        <v>4346000</v>
      </c>
    </row>
    <row r="48" spans="1:7" s="1" customFormat="1" x14ac:dyDescent="0.25">
      <c r="A48" s="29" t="s">
        <v>53</v>
      </c>
      <c r="B48" s="30">
        <v>4569550</v>
      </c>
      <c r="C48" s="30">
        <v>-3795779.6900000004</v>
      </c>
      <c r="D48" s="30">
        <f t="shared" ref="D48:D56" si="13">+B48+C48</f>
        <v>773770.30999999959</v>
      </c>
      <c r="E48" s="30">
        <v>166370.31</v>
      </c>
      <c r="F48" s="30">
        <v>166370.31</v>
      </c>
      <c r="G48" s="31">
        <f t="shared" ref="G48:G56" si="14">+D48-E48</f>
        <v>607399.99999999953</v>
      </c>
    </row>
    <row r="49" spans="1:7" s="1" customFormat="1" x14ac:dyDescent="0.25">
      <c r="A49" s="29" t="s">
        <v>54</v>
      </c>
      <c r="B49" s="30">
        <v>13700</v>
      </c>
      <c r="C49" s="30">
        <v>-10100</v>
      </c>
      <c r="D49" s="30">
        <f t="shared" si="13"/>
        <v>3600</v>
      </c>
      <c r="E49" s="30">
        <v>0</v>
      </c>
      <c r="F49" s="30">
        <v>0</v>
      </c>
      <c r="G49" s="31">
        <f t="shared" si="14"/>
        <v>3600</v>
      </c>
    </row>
    <row r="50" spans="1:7" s="1" customFormat="1" x14ac:dyDescent="0.25">
      <c r="A50" s="29" t="s">
        <v>55</v>
      </c>
      <c r="B50" s="30">
        <v>70000</v>
      </c>
      <c r="C50" s="30">
        <v>-70000</v>
      </c>
      <c r="D50" s="30">
        <f t="shared" si="13"/>
        <v>0</v>
      </c>
      <c r="E50" s="30">
        <v>0</v>
      </c>
      <c r="F50" s="30">
        <v>0</v>
      </c>
      <c r="G50" s="31">
        <f t="shared" si="14"/>
        <v>0</v>
      </c>
    </row>
    <row r="51" spans="1:7" s="1" customFormat="1" x14ac:dyDescent="0.25">
      <c r="A51" s="29" t="s">
        <v>56</v>
      </c>
      <c r="B51" s="30">
        <v>2336900</v>
      </c>
      <c r="C51" s="30">
        <v>-1836900</v>
      </c>
      <c r="D51" s="30">
        <f t="shared" si="13"/>
        <v>500000</v>
      </c>
      <c r="E51" s="30">
        <v>0</v>
      </c>
      <c r="F51" s="30">
        <v>0</v>
      </c>
      <c r="G51" s="31">
        <f t="shared" si="14"/>
        <v>500000</v>
      </c>
    </row>
    <row r="52" spans="1:7" s="1" customFormat="1" x14ac:dyDescent="0.25">
      <c r="A52" s="29" t="s">
        <v>57</v>
      </c>
      <c r="B52" s="30">
        <v>0</v>
      </c>
      <c r="C52" s="30">
        <v>0</v>
      </c>
      <c r="D52" s="30">
        <f t="shared" si="13"/>
        <v>0</v>
      </c>
      <c r="E52" s="30">
        <v>0</v>
      </c>
      <c r="F52" s="30">
        <v>0</v>
      </c>
      <c r="G52" s="31">
        <f t="shared" si="14"/>
        <v>0</v>
      </c>
    </row>
    <row r="53" spans="1:7" s="1" customFormat="1" x14ac:dyDescent="0.25">
      <c r="A53" s="29" t="s">
        <v>58</v>
      </c>
      <c r="B53" s="30">
        <v>4014500</v>
      </c>
      <c r="C53" s="30">
        <v>-1918136.3800000001</v>
      </c>
      <c r="D53" s="30">
        <f t="shared" si="13"/>
        <v>2096363.6199999999</v>
      </c>
      <c r="E53" s="30">
        <v>53863.619999999995</v>
      </c>
      <c r="F53" s="30">
        <v>53863.62</v>
      </c>
      <c r="G53" s="31">
        <f t="shared" si="14"/>
        <v>2042500</v>
      </c>
    </row>
    <row r="54" spans="1:7" s="1" customFormat="1" x14ac:dyDescent="0.25">
      <c r="A54" s="29" t="s">
        <v>59</v>
      </c>
      <c r="B54" s="30">
        <v>0</v>
      </c>
      <c r="C54" s="30">
        <v>0</v>
      </c>
      <c r="D54" s="30">
        <f t="shared" si="13"/>
        <v>0</v>
      </c>
      <c r="E54" s="30">
        <v>0</v>
      </c>
      <c r="F54" s="30">
        <v>0</v>
      </c>
      <c r="G54" s="31">
        <f t="shared" si="14"/>
        <v>0</v>
      </c>
    </row>
    <row r="55" spans="1:7" s="1" customFormat="1" x14ac:dyDescent="0.25">
      <c r="A55" s="29" t="s">
        <v>60</v>
      </c>
      <c r="B55" s="30">
        <v>0</v>
      </c>
      <c r="C55" s="30">
        <v>0</v>
      </c>
      <c r="D55" s="30">
        <f t="shared" si="13"/>
        <v>0</v>
      </c>
      <c r="E55" s="30">
        <v>0</v>
      </c>
      <c r="F55" s="30">
        <v>0</v>
      </c>
      <c r="G55" s="31">
        <f t="shared" si="14"/>
        <v>0</v>
      </c>
    </row>
    <row r="56" spans="1:7" s="1" customFormat="1" x14ac:dyDescent="0.25">
      <c r="A56" s="29" t="s">
        <v>61</v>
      </c>
      <c r="B56" s="30">
        <v>1706000</v>
      </c>
      <c r="C56" s="30">
        <v>-513500</v>
      </c>
      <c r="D56" s="30">
        <f t="shared" si="13"/>
        <v>1192500</v>
      </c>
      <c r="E56" s="30">
        <v>0</v>
      </c>
      <c r="F56" s="30">
        <v>0</v>
      </c>
      <c r="G56" s="31">
        <f t="shared" si="14"/>
        <v>1192500</v>
      </c>
    </row>
    <row r="57" spans="1:7" s="1" customFormat="1" x14ac:dyDescent="0.25">
      <c r="A57" s="32" t="s">
        <v>62</v>
      </c>
      <c r="B57" s="33">
        <f t="shared" ref="B57:G57" si="15">SUM(B58:B60)</f>
        <v>9000000</v>
      </c>
      <c r="C57" s="33">
        <f t="shared" si="15"/>
        <v>-2500000</v>
      </c>
      <c r="D57" s="33">
        <f t="shared" si="15"/>
        <v>6500000</v>
      </c>
      <c r="E57" s="33">
        <f t="shared" si="15"/>
        <v>0</v>
      </c>
      <c r="F57" s="33">
        <f t="shared" si="15"/>
        <v>0</v>
      </c>
      <c r="G57" s="34">
        <f t="shared" si="15"/>
        <v>6500000</v>
      </c>
    </row>
    <row r="58" spans="1:7" s="1" customFormat="1" x14ac:dyDescent="0.25">
      <c r="A58" s="43" t="s">
        <v>63</v>
      </c>
      <c r="B58" s="44">
        <v>9000000</v>
      </c>
      <c r="C58" s="44">
        <v>-2500000</v>
      </c>
      <c r="D58" s="44">
        <f>+B58+C58</f>
        <v>6500000</v>
      </c>
      <c r="E58" s="44">
        <v>0</v>
      </c>
      <c r="F58" s="44">
        <v>0</v>
      </c>
      <c r="G58" s="45">
        <f>+D58-E58</f>
        <v>6500000</v>
      </c>
    </row>
    <row r="59" spans="1:7" s="1" customFormat="1" x14ac:dyDescent="0.25">
      <c r="A59" s="39" t="s">
        <v>64</v>
      </c>
      <c r="B59" s="44">
        <v>0</v>
      </c>
      <c r="C59" s="44">
        <v>0</v>
      </c>
      <c r="D59" s="44">
        <f>+B59+C59</f>
        <v>0</v>
      </c>
      <c r="E59" s="44">
        <v>0</v>
      </c>
      <c r="F59" s="44">
        <v>0</v>
      </c>
      <c r="G59" s="45">
        <f>+D59-E59</f>
        <v>0</v>
      </c>
    </row>
    <row r="60" spans="1:7" s="1" customFormat="1" x14ac:dyDescent="0.25">
      <c r="A60" s="29" t="s">
        <v>65</v>
      </c>
      <c r="B60" s="44">
        <v>0</v>
      </c>
      <c r="C60" s="44">
        <v>0</v>
      </c>
      <c r="D60" s="44">
        <f>+B60+C60</f>
        <v>0</v>
      </c>
      <c r="E60" s="44">
        <v>0</v>
      </c>
      <c r="F60" s="44">
        <v>0</v>
      </c>
      <c r="G60" s="45">
        <f>+D60-E60</f>
        <v>0</v>
      </c>
    </row>
    <row r="61" spans="1:7" s="1" customFormat="1" x14ac:dyDescent="0.25">
      <c r="A61" s="32" t="s">
        <v>66</v>
      </c>
      <c r="B61" s="33">
        <f t="shared" ref="B61:G61" si="16">SUM(B62:B68)</f>
        <v>0</v>
      </c>
      <c r="C61" s="33">
        <f t="shared" si="16"/>
        <v>0</v>
      </c>
      <c r="D61" s="33">
        <f t="shared" si="16"/>
        <v>0</v>
      </c>
      <c r="E61" s="33">
        <f t="shared" si="16"/>
        <v>0</v>
      </c>
      <c r="F61" s="33">
        <f t="shared" si="16"/>
        <v>0</v>
      </c>
      <c r="G61" s="34">
        <f t="shared" si="16"/>
        <v>0</v>
      </c>
    </row>
    <row r="62" spans="1:7" s="1" customFormat="1" x14ac:dyDescent="0.25">
      <c r="A62" s="29" t="s">
        <v>67</v>
      </c>
      <c r="B62" s="44">
        <v>0</v>
      </c>
      <c r="C62" s="44">
        <v>0</v>
      </c>
      <c r="D62" s="44">
        <f t="shared" ref="D62:D68" si="17">+B62+C62</f>
        <v>0</v>
      </c>
      <c r="E62" s="44">
        <v>0</v>
      </c>
      <c r="F62" s="44">
        <v>0</v>
      </c>
      <c r="G62" s="45">
        <f t="shared" ref="G62:G68" si="18">+D62-E62</f>
        <v>0</v>
      </c>
    </row>
    <row r="63" spans="1:7" s="1" customFormat="1" x14ac:dyDescent="0.25">
      <c r="A63" s="29" t="s">
        <v>68</v>
      </c>
      <c r="B63" s="44">
        <v>0</v>
      </c>
      <c r="C63" s="44">
        <v>0</v>
      </c>
      <c r="D63" s="44">
        <f t="shared" si="17"/>
        <v>0</v>
      </c>
      <c r="E63" s="44">
        <v>0</v>
      </c>
      <c r="F63" s="44">
        <v>0</v>
      </c>
      <c r="G63" s="45">
        <f t="shared" si="18"/>
        <v>0</v>
      </c>
    </row>
    <row r="64" spans="1:7" s="1" customFormat="1" x14ac:dyDescent="0.25">
      <c r="A64" s="29" t="s">
        <v>69</v>
      </c>
      <c r="B64" s="44">
        <v>0</v>
      </c>
      <c r="C64" s="44">
        <v>0</v>
      </c>
      <c r="D64" s="44">
        <f t="shared" si="17"/>
        <v>0</v>
      </c>
      <c r="E64" s="44">
        <v>0</v>
      </c>
      <c r="F64" s="44">
        <v>0</v>
      </c>
      <c r="G64" s="45">
        <f t="shared" si="18"/>
        <v>0</v>
      </c>
    </row>
    <row r="65" spans="1:7" s="1" customFormat="1" x14ac:dyDescent="0.25">
      <c r="A65" s="29" t="s">
        <v>70</v>
      </c>
      <c r="B65" s="44">
        <v>0</v>
      </c>
      <c r="C65" s="44">
        <v>0</v>
      </c>
      <c r="D65" s="44">
        <f t="shared" si="17"/>
        <v>0</v>
      </c>
      <c r="E65" s="44">
        <v>0</v>
      </c>
      <c r="F65" s="44">
        <v>0</v>
      </c>
      <c r="G65" s="45">
        <f t="shared" si="18"/>
        <v>0</v>
      </c>
    </row>
    <row r="66" spans="1:7" s="1" customFormat="1" x14ac:dyDescent="0.25">
      <c r="A66" s="29" t="s">
        <v>71</v>
      </c>
      <c r="B66" s="44">
        <v>0</v>
      </c>
      <c r="C66" s="44">
        <v>0</v>
      </c>
      <c r="D66" s="44">
        <f t="shared" si="17"/>
        <v>0</v>
      </c>
      <c r="E66" s="44">
        <v>0</v>
      </c>
      <c r="F66" s="44">
        <v>0</v>
      </c>
      <c r="G66" s="45">
        <f t="shared" si="18"/>
        <v>0</v>
      </c>
    </row>
    <row r="67" spans="1:7" s="1" customFormat="1" x14ac:dyDescent="0.25">
      <c r="A67" s="29" t="s">
        <v>72</v>
      </c>
      <c r="B67" s="44">
        <v>0</v>
      </c>
      <c r="C67" s="44">
        <v>0</v>
      </c>
      <c r="D67" s="44">
        <f t="shared" si="17"/>
        <v>0</v>
      </c>
      <c r="E67" s="44">
        <v>0</v>
      </c>
      <c r="F67" s="44">
        <v>0</v>
      </c>
      <c r="G67" s="45">
        <f t="shared" si="18"/>
        <v>0</v>
      </c>
    </row>
    <row r="68" spans="1:7" s="1" customFormat="1" x14ac:dyDescent="0.25">
      <c r="A68" s="29" t="s">
        <v>73</v>
      </c>
      <c r="B68" s="44">
        <v>0</v>
      </c>
      <c r="C68" s="44">
        <v>0</v>
      </c>
      <c r="D68" s="44">
        <f t="shared" si="17"/>
        <v>0</v>
      </c>
      <c r="E68" s="44">
        <v>0</v>
      </c>
      <c r="F68" s="44">
        <v>0</v>
      </c>
      <c r="G68" s="45">
        <f t="shared" si="18"/>
        <v>0</v>
      </c>
    </row>
    <row r="69" spans="1:7" s="1" customFormat="1" x14ac:dyDescent="0.25">
      <c r="A69" s="32" t="s">
        <v>74</v>
      </c>
      <c r="B69" s="46">
        <f t="shared" ref="B69:G69" si="19">SUM(B70:B72)</f>
        <v>0</v>
      </c>
      <c r="C69" s="46">
        <f t="shared" si="19"/>
        <v>0</v>
      </c>
      <c r="D69" s="46">
        <f t="shared" si="19"/>
        <v>0</v>
      </c>
      <c r="E69" s="46">
        <f t="shared" si="19"/>
        <v>0</v>
      </c>
      <c r="F69" s="46">
        <f t="shared" si="19"/>
        <v>0</v>
      </c>
      <c r="G69" s="47">
        <f t="shared" si="19"/>
        <v>0</v>
      </c>
    </row>
    <row r="70" spans="1:7" s="1" customFormat="1" x14ac:dyDescent="0.25">
      <c r="A70" s="29" t="s">
        <v>75</v>
      </c>
      <c r="B70" s="44">
        <v>0</v>
      </c>
      <c r="C70" s="44">
        <v>0</v>
      </c>
      <c r="D70" s="44">
        <f>+B70+C70</f>
        <v>0</v>
      </c>
      <c r="E70" s="44">
        <v>0</v>
      </c>
      <c r="F70" s="44">
        <v>0</v>
      </c>
      <c r="G70" s="45">
        <f>+D70-E70</f>
        <v>0</v>
      </c>
    </row>
    <row r="71" spans="1:7" s="1" customFormat="1" x14ac:dyDescent="0.25">
      <c r="A71" s="29" t="s">
        <v>76</v>
      </c>
      <c r="B71" s="44">
        <v>0</v>
      </c>
      <c r="C71" s="44">
        <v>0</v>
      </c>
      <c r="D71" s="44">
        <f>+B71+C71</f>
        <v>0</v>
      </c>
      <c r="E71" s="44">
        <v>0</v>
      </c>
      <c r="F71" s="44">
        <v>0</v>
      </c>
      <c r="G71" s="45">
        <f>+D71-E71</f>
        <v>0</v>
      </c>
    </row>
    <row r="72" spans="1:7" s="1" customFormat="1" x14ac:dyDescent="0.25">
      <c r="A72" s="29" t="s">
        <v>77</v>
      </c>
      <c r="B72" s="44">
        <v>0</v>
      </c>
      <c r="C72" s="44">
        <v>0</v>
      </c>
      <c r="D72" s="44">
        <f>+B72+C72</f>
        <v>0</v>
      </c>
      <c r="E72" s="44">
        <v>0</v>
      </c>
      <c r="F72" s="44">
        <v>0</v>
      </c>
      <c r="G72" s="45">
        <f>+D72-E72</f>
        <v>0</v>
      </c>
    </row>
    <row r="73" spans="1:7" s="1" customFormat="1" x14ac:dyDescent="0.25">
      <c r="A73" s="32" t="s">
        <v>78</v>
      </c>
      <c r="B73" s="33">
        <f t="shared" ref="B73:G73" si="20">SUM(B74:B80)</f>
        <v>23929233</v>
      </c>
      <c r="C73" s="33">
        <f t="shared" si="20"/>
        <v>-7908238.040000001</v>
      </c>
      <c r="D73" s="33">
        <f t="shared" si="20"/>
        <v>16020994.959999999</v>
      </c>
      <c r="E73" s="33">
        <f t="shared" si="20"/>
        <v>0</v>
      </c>
      <c r="F73" s="33">
        <f t="shared" si="20"/>
        <v>0</v>
      </c>
      <c r="G73" s="34">
        <f t="shared" si="20"/>
        <v>16020994.959999999</v>
      </c>
    </row>
    <row r="74" spans="1:7" s="1" customFormat="1" x14ac:dyDescent="0.25">
      <c r="A74" s="29" t="s">
        <v>79</v>
      </c>
      <c r="B74" s="30"/>
      <c r="C74" s="30"/>
      <c r="D74" s="30">
        <f t="shared" ref="D74:D80" si="21">+B74+C74</f>
        <v>0</v>
      </c>
      <c r="E74" s="30">
        <v>0</v>
      </c>
      <c r="F74" s="30">
        <v>0</v>
      </c>
      <c r="G74" s="31">
        <f t="shared" ref="G74:G79" si="22">+D74-E74</f>
        <v>0</v>
      </c>
    </row>
    <row r="75" spans="1:7" s="1" customFormat="1" x14ac:dyDescent="0.25">
      <c r="A75" s="29" t="s">
        <v>80</v>
      </c>
      <c r="B75" s="30"/>
      <c r="C75" s="30">
        <v>0</v>
      </c>
      <c r="D75" s="30">
        <f t="shared" si="21"/>
        <v>0</v>
      </c>
      <c r="E75" s="30">
        <v>0</v>
      </c>
      <c r="F75" s="30">
        <v>0</v>
      </c>
      <c r="G75" s="31">
        <f t="shared" si="22"/>
        <v>0</v>
      </c>
    </row>
    <row r="76" spans="1:7" s="1" customFormat="1" x14ac:dyDescent="0.25">
      <c r="A76" s="29" t="s">
        <v>81</v>
      </c>
      <c r="B76" s="30">
        <v>0</v>
      </c>
      <c r="C76" s="30">
        <v>0</v>
      </c>
      <c r="D76" s="30">
        <f t="shared" si="21"/>
        <v>0</v>
      </c>
      <c r="E76" s="30">
        <v>0</v>
      </c>
      <c r="F76" s="30">
        <v>0</v>
      </c>
      <c r="G76" s="31">
        <f t="shared" si="22"/>
        <v>0</v>
      </c>
    </row>
    <row r="77" spans="1:7" s="1" customFormat="1" x14ac:dyDescent="0.25">
      <c r="A77" s="29" t="s">
        <v>82</v>
      </c>
      <c r="B77" s="30">
        <v>260000</v>
      </c>
      <c r="C77" s="30">
        <v>-260000</v>
      </c>
      <c r="D77" s="30">
        <f t="shared" si="21"/>
        <v>0</v>
      </c>
      <c r="E77" s="30">
        <v>0</v>
      </c>
      <c r="F77" s="30">
        <v>0</v>
      </c>
      <c r="G77" s="31">
        <f t="shared" si="22"/>
        <v>0</v>
      </c>
    </row>
    <row r="78" spans="1:7" s="1" customFormat="1" x14ac:dyDescent="0.25">
      <c r="A78" s="29" t="s">
        <v>83</v>
      </c>
      <c r="B78" s="30">
        <v>0</v>
      </c>
      <c r="C78" s="30">
        <v>0</v>
      </c>
      <c r="D78" s="30">
        <f t="shared" si="21"/>
        <v>0</v>
      </c>
      <c r="E78" s="30">
        <v>0</v>
      </c>
      <c r="F78" s="30">
        <v>0</v>
      </c>
      <c r="G78" s="31">
        <f t="shared" si="22"/>
        <v>0</v>
      </c>
    </row>
    <row r="79" spans="1:7" s="1" customFormat="1" x14ac:dyDescent="0.25">
      <c r="A79" s="29" t="s">
        <v>84</v>
      </c>
      <c r="B79" s="30">
        <v>0</v>
      </c>
      <c r="C79" s="30">
        <v>0</v>
      </c>
      <c r="D79" s="30">
        <f t="shared" si="21"/>
        <v>0</v>
      </c>
      <c r="E79" s="30">
        <v>0</v>
      </c>
      <c r="F79" s="30">
        <v>0</v>
      </c>
      <c r="G79" s="31">
        <f t="shared" si="22"/>
        <v>0</v>
      </c>
    </row>
    <row r="80" spans="1:7" s="1" customFormat="1" ht="15.75" thickBot="1" x14ac:dyDescent="0.3">
      <c r="A80" s="48" t="s">
        <v>85</v>
      </c>
      <c r="B80" s="49">
        <v>23669233</v>
      </c>
      <c r="C80" s="49">
        <v>-7648238.040000001</v>
      </c>
      <c r="D80" s="50">
        <f t="shared" si="21"/>
        <v>16020994.959999999</v>
      </c>
      <c r="E80" s="49">
        <v>0</v>
      </c>
      <c r="F80" s="49">
        <v>0</v>
      </c>
      <c r="G80" s="51">
        <f>+D80-E80</f>
        <v>16020994.959999999</v>
      </c>
    </row>
    <row r="81" spans="1:7" s="54" customFormat="1" ht="24.95" customHeight="1" thickBot="1" x14ac:dyDescent="0.3">
      <c r="A81" s="52" t="s">
        <v>86</v>
      </c>
      <c r="B81" s="53">
        <f t="shared" ref="B81:G81" si="23">SUM(B9,B17,B27,B37,B47,B57,B73)</f>
        <v>946769310.66000009</v>
      </c>
      <c r="C81" s="53">
        <f t="shared" si="23"/>
        <v>-56962676.120000005</v>
      </c>
      <c r="D81" s="53">
        <f t="shared" si="23"/>
        <v>889806634.53999984</v>
      </c>
      <c r="E81" s="53">
        <f t="shared" si="23"/>
        <v>192200899.42000002</v>
      </c>
      <c r="F81" s="53">
        <f t="shared" si="23"/>
        <v>134656034.14000002</v>
      </c>
      <c r="G81" s="53">
        <f t="shared" si="23"/>
        <v>697605735.12</v>
      </c>
    </row>
    <row r="82" spans="1:7" s="57" customFormat="1" ht="12.75" x14ac:dyDescent="0.2">
      <c r="A82" s="55"/>
      <c r="B82" s="56"/>
      <c r="C82" s="56"/>
      <c r="D82" s="56"/>
      <c r="E82" s="56"/>
      <c r="F82" s="56"/>
      <c r="G82" s="56"/>
    </row>
    <row r="83" spans="1:7" s="1" customFormat="1" x14ac:dyDescent="0.25">
      <c r="A83" s="58"/>
      <c r="B83" s="59"/>
      <c r="C83" s="59"/>
      <c r="D83" s="59"/>
      <c r="E83" s="59"/>
      <c r="F83" s="59"/>
      <c r="G83" s="59"/>
    </row>
    <row r="84" spans="1:7" s="1" customFormat="1" x14ac:dyDescent="0.25">
      <c r="A84" s="60"/>
      <c r="B84" s="61"/>
      <c r="C84" s="60"/>
      <c r="D84" s="60"/>
      <c r="E84" s="60"/>
      <c r="F84" s="60"/>
      <c r="G84" s="60"/>
    </row>
    <row r="85" spans="1:7" s="1" customFormat="1" x14ac:dyDescent="0.25">
      <c r="A85" s="62"/>
      <c r="B85" s="63"/>
      <c r="C85" s="63"/>
      <c r="D85" s="63"/>
      <c r="E85" s="63"/>
      <c r="F85" s="63"/>
      <c r="G85" s="63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4"/>
      <c r="E87" s="62"/>
      <c r="F87" s="62"/>
      <c r="G87" s="62"/>
    </row>
    <row r="88" spans="1:7" x14ac:dyDescent="0.25">
      <c r="B88" s="65"/>
      <c r="C88" s="65"/>
      <c r="D88" s="65"/>
      <c r="E88" s="65"/>
      <c r="F88" s="65"/>
      <c r="G88" s="65"/>
    </row>
    <row r="90" spans="1:7" x14ac:dyDescent="0.25">
      <c r="A90" s="66"/>
      <c r="B90" s="67"/>
      <c r="C90" s="67"/>
      <c r="D90" s="67"/>
      <c r="E90" s="67"/>
      <c r="F90" s="67"/>
      <c r="G90" s="67"/>
    </row>
    <row r="91" spans="1:7" x14ac:dyDescent="0.25">
      <c r="A91" s="66"/>
      <c r="B91" s="67"/>
      <c r="C91" s="67"/>
      <c r="D91" s="67"/>
      <c r="E91" s="67"/>
      <c r="F91" s="67"/>
      <c r="G91" s="67"/>
    </row>
    <row r="92" spans="1:7" x14ac:dyDescent="0.25">
      <c r="A92" s="66"/>
      <c r="B92" s="67"/>
      <c r="C92" s="67"/>
      <c r="D92" s="67"/>
      <c r="E92" s="67"/>
      <c r="F92" s="67"/>
      <c r="G92" s="67"/>
    </row>
    <row r="93" spans="1:7" x14ac:dyDescent="0.25">
      <c r="C93" s="67"/>
    </row>
    <row r="94" spans="1:7" x14ac:dyDescent="0.25">
      <c r="C94" s="67"/>
      <c r="E94" s="67"/>
      <c r="F94" s="67"/>
    </row>
    <row r="95" spans="1:7" x14ac:dyDescent="0.25">
      <c r="C95" s="67"/>
      <c r="E95" s="67"/>
      <c r="F95" s="67"/>
    </row>
    <row r="96" spans="1:7" x14ac:dyDescent="0.25">
      <c r="C96" s="67"/>
      <c r="E96" s="67"/>
      <c r="F96" s="67"/>
    </row>
    <row r="97" spans="2:15974" s="1" customFormat="1" x14ac:dyDescent="0.25">
      <c r="C97" s="67"/>
      <c r="E97" s="67"/>
      <c r="F97" s="6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  <c r="WOD97" s="4"/>
      <c r="WOE97" s="4"/>
      <c r="WOF97" s="4"/>
      <c r="WOG97" s="4"/>
      <c r="WOH97" s="4"/>
      <c r="WOI97" s="4"/>
      <c r="WOJ97" s="4"/>
      <c r="WOK97" s="4"/>
      <c r="WOL97" s="4"/>
      <c r="WOM97" s="4"/>
      <c r="WON97" s="4"/>
      <c r="WOO97" s="4"/>
      <c r="WOP97" s="4"/>
      <c r="WOQ97" s="4"/>
      <c r="WOR97" s="4"/>
      <c r="WOS97" s="4"/>
      <c r="WOT97" s="4"/>
      <c r="WOU97" s="4"/>
      <c r="WOV97" s="4"/>
      <c r="WOW97" s="4"/>
      <c r="WOX97" s="4"/>
      <c r="WOY97" s="4"/>
      <c r="WOZ97" s="4"/>
      <c r="WPA97" s="4"/>
      <c r="WPB97" s="4"/>
      <c r="WPC97" s="4"/>
      <c r="WPD97" s="4"/>
      <c r="WPE97" s="4"/>
      <c r="WPF97" s="4"/>
      <c r="WPG97" s="4"/>
      <c r="WPH97" s="4"/>
      <c r="WPI97" s="4"/>
      <c r="WPJ97" s="4"/>
    </row>
    <row r="98" spans="2:15974" s="1" customFormat="1" x14ac:dyDescent="0.25">
      <c r="C98" s="67"/>
      <c r="E98" s="67"/>
      <c r="F98" s="6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  <c r="WOD98" s="4"/>
      <c r="WOE98" s="4"/>
      <c r="WOF98" s="4"/>
      <c r="WOG98" s="4"/>
      <c r="WOH98" s="4"/>
      <c r="WOI98" s="4"/>
      <c r="WOJ98" s="4"/>
      <c r="WOK98" s="4"/>
      <c r="WOL98" s="4"/>
      <c r="WOM98" s="4"/>
      <c r="WON98" s="4"/>
      <c r="WOO98" s="4"/>
      <c r="WOP98" s="4"/>
      <c r="WOQ98" s="4"/>
      <c r="WOR98" s="4"/>
      <c r="WOS98" s="4"/>
      <c r="WOT98" s="4"/>
      <c r="WOU98" s="4"/>
      <c r="WOV98" s="4"/>
      <c r="WOW98" s="4"/>
      <c r="WOX98" s="4"/>
      <c r="WOY98" s="4"/>
      <c r="WOZ98" s="4"/>
      <c r="WPA98" s="4"/>
      <c r="WPB98" s="4"/>
      <c r="WPC98" s="4"/>
      <c r="WPD98" s="4"/>
      <c r="WPE98" s="4"/>
      <c r="WPF98" s="4"/>
      <c r="WPG98" s="4"/>
      <c r="WPH98" s="4"/>
      <c r="WPI98" s="4"/>
      <c r="WPJ98" s="4"/>
    </row>
    <row r="99" spans="2:15974" s="1" customFormat="1" x14ac:dyDescent="0.25">
      <c r="C99" s="67"/>
      <c r="E99" s="67"/>
      <c r="F99" s="6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  <c r="WNO99" s="4"/>
      <c r="WNP99" s="4"/>
      <c r="WNQ99" s="4"/>
      <c r="WNR99" s="4"/>
      <c r="WNS99" s="4"/>
      <c r="WNT99" s="4"/>
      <c r="WNU99" s="4"/>
      <c r="WNV99" s="4"/>
      <c r="WNW99" s="4"/>
      <c r="WNX99" s="4"/>
      <c r="WNY99" s="4"/>
      <c r="WNZ99" s="4"/>
      <c r="WOA99" s="4"/>
      <c r="WOB99" s="4"/>
      <c r="WOC99" s="4"/>
      <c r="WOD99" s="4"/>
      <c r="WOE99" s="4"/>
      <c r="WOF99" s="4"/>
      <c r="WOG99" s="4"/>
      <c r="WOH99" s="4"/>
      <c r="WOI99" s="4"/>
      <c r="WOJ99" s="4"/>
      <c r="WOK99" s="4"/>
      <c r="WOL99" s="4"/>
      <c r="WOM99" s="4"/>
      <c r="WON99" s="4"/>
      <c r="WOO99" s="4"/>
      <c r="WOP99" s="4"/>
      <c r="WOQ99" s="4"/>
      <c r="WOR99" s="4"/>
      <c r="WOS99" s="4"/>
      <c r="WOT99" s="4"/>
      <c r="WOU99" s="4"/>
      <c r="WOV99" s="4"/>
      <c r="WOW99" s="4"/>
      <c r="WOX99" s="4"/>
      <c r="WOY99" s="4"/>
      <c r="WOZ99" s="4"/>
      <c r="WPA99" s="4"/>
      <c r="WPB99" s="4"/>
      <c r="WPC99" s="4"/>
      <c r="WPD99" s="4"/>
      <c r="WPE99" s="4"/>
      <c r="WPF99" s="4"/>
      <c r="WPG99" s="4"/>
      <c r="WPH99" s="4"/>
      <c r="WPI99" s="4"/>
      <c r="WPJ99" s="4"/>
    </row>
    <row r="100" spans="2:15974" s="1" customFormat="1" x14ac:dyDescent="0.25">
      <c r="C100" s="67"/>
      <c r="E100" s="67"/>
      <c r="F100" s="6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  <c r="WOD100" s="4"/>
      <c r="WOE100" s="4"/>
      <c r="WOF100" s="4"/>
      <c r="WOG100" s="4"/>
      <c r="WOH100" s="4"/>
      <c r="WOI100" s="4"/>
      <c r="WOJ100" s="4"/>
      <c r="WOK100" s="4"/>
      <c r="WOL100" s="4"/>
      <c r="WOM100" s="4"/>
      <c r="WON100" s="4"/>
      <c r="WOO100" s="4"/>
      <c r="WOP100" s="4"/>
      <c r="WOQ100" s="4"/>
      <c r="WOR100" s="4"/>
      <c r="WOS100" s="4"/>
      <c r="WOT100" s="4"/>
      <c r="WOU100" s="4"/>
      <c r="WOV100" s="4"/>
      <c r="WOW100" s="4"/>
      <c r="WOX100" s="4"/>
      <c r="WOY100" s="4"/>
      <c r="WOZ100" s="4"/>
      <c r="WPA100" s="4"/>
      <c r="WPB100" s="4"/>
      <c r="WPC100" s="4"/>
      <c r="WPD100" s="4"/>
      <c r="WPE100" s="4"/>
      <c r="WPF100" s="4"/>
      <c r="WPG100" s="4"/>
      <c r="WPH100" s="4"/>
      <c r="WPI100" s="4"/>
      <c r="WPJ100" s="4"/>
    </row>
    <row r="103" spans="2:15974" s="1" customFormat="1" x14ac:dyDescent="0.25">
      <c r="B103" s="67"/>
      <c r="C103" s="67"/>
      <c r="D103" s="67"/>
      <c r="E103" s="67"/>
      <c r="F103" s="6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  <c r="WNO103" s="4"/>
      <c r="WNP103" s="4"/>
      <c r="WNQ103" s="4"/>
      <c r="WNR103" s="4"/>
      <c r="WNS103" s="4"/>
      <c r="WNT103" s="4"/>
      <c r="WNU103" s="4"/>
      <c r="WNV103" s="4"/>
      <c r="WNW103" s="4"/>
      <c r="WNX103" s="4"/>
      <c r="WNY103" s="4"/>
      <c r="WNZ103" s="4"/>
      <c r="WOA103" s="4"/>
      <c r="WOB103" s="4"/>
      <c r="WOC103" s="4"/>
      <c r="WOD103" s="4"/>
      <c r="WOE103" s="4"/>
      <c r="WOF103" s="4"/>
      <c r="WOG103" s="4"/>
      <c r="WOH103" s="4"/>
      <c r="WOI103" s="4"/>
      <c r="WOJ103" s="4"/>
      <c r="WOK103" s="4"/>
      <c r="WOL103" s="4"/>
      <c r="WOM103" s="4"/>
      <c r="WON103" s="4"/>
      <c r="WOO103" s="4"/>
      <c r="WOP103" s="4"/>
      <c r="WOQ103" s="4"/>
      <c r="WOR103" s="4"/>
      <c r="WOS103" s="4"/>
      <c r="WOT103" s="4"/>
      <c r="WOU103" s="4"/>
      <c r="WOV103" s="4"/>
      <c r="WOW103" s="4"/>
      <c r="WOX103" s="4"/>
      <c r="WOY103" s="4"/>
      <c r="WOZ103" s="4"/>
      <c r="WPA103" s="4"/>
      <c r="WPB103" s="4"/>
      <c r="WPC103" s="4"/>
      <c r="WPD103" s="4"/>
      <c r="WPE103" s="4"/>
      <c r="WPF103" s="4"/>
      <c r="WPG103" s="4"/>
      <c r="WPH103" s="4"/>
      <c r="WPI103" s="4"/>
      <c r="WPJ103" s="4"/>
    </row>
    <row r="108" spans="2:15974" s="1" customFormat="1" x14ac:dyDescent="0.25">
      <c r="B108" s="67"/>
      <c r="C108" s="67"/>
      <c r="E108" s="67"/>
      <c r="F108" s="67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  <c r="WNO108" s="4"/>
      <c r="WNP108" s="4"/>
      <c r="WNQ108" s="4"/>
      <c r="WNR108" s="4"/>
      <c r="WNS108" s="4"/>
      <c r="WNT108" s="4"/>
      <c r="WNU108" s="4"/>
      <c r="WNV108" s="4"/>
      <c r="WNW108" s="4"/>
      <c r="WNX108" s="4"/>
      <c r="WNY108" s="4"/>
      <c r="WNZ108" s="4"/>
      <c r="WOA108" s="4"/>
      <c r="WOB108" s="4"/>
      <c r="WOC108" s="4"/>
      <c r="WOD108" s="4"/>
      <c r="WOE108" s="4"/>
      <c r="WOF108" s="4"/>
      <c r="WOG108" s="4"/>
      <c r="WOH108" s="4"/>
      <c r="WOI108" s="4"/>
      <c r="WOJ108" s="4"/>
      <c r="WOK108" s="4"/>
      <c r="WOL108" s="4"/>
      <c r="WOM108" s="4"/>
      <c r="WON108" s="4"/>
      <c r="WOO108" s="4"/>
      <c r="WOP108" s="4"/>
      <c r="WOQ108" s="4"/>
      <c r="WOR108" s="4"/>
      <c r="WOS108" s="4"/>
      <c r="WOT108" s="4"/>
      <c r="WOU108" s="4"/>
      <c r="WOV108" s="4"/>
      <c r="WOW108" s="4"/>
      <c r="WOX108" s="4"/>
      <c r="WOY108" s="4"/>
      <c r="WOZ108" s="4"/>
      <c r="WPA108" s="4"/>
      <c r="WPB108" s="4"/>
      <c r="WPC108" s="4"/>
      <c r="WPD108" s="4"/>
      <c r="WPE108" s="4"/>
      <c r="WPF108" s="4"/>
      <c r="WPG108" s="4"/>
      <c r="WPH108" s="4"/>
      <c r="WPI108" s="4"/>
      <c r="WPJ108" s="4"/>
    </row>
    <row r="109" spans="2:15974" s="1" customFormat="1" x14ac:dyDescent="0.25">
      <c r="B109" s="67"/>
      <c r="C109" s="67"/>
      <c r="E109" s="67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  <c r="WNO109" s="4"/>
      <c r="WNP109" s="4"/>
      <c r="WNQ109" s="4"/>
      <c r="WNR109" s="4"/>
      <c r="WNS109" s="4"/>
      <c r="WNT109" s="4"/>
      <c r="WNU109" s="4"/>
      <c r="WNV109" s="4"/>
      <c r="WNW109" s="4"/>
      <c r="WNX109" s="4"/>
      <c r="WNY109" s="4"/>
      <c r="WNZ109" s="4"/>
      <c r="WOA109" s="4"/>
      <c r="WOB109" s="4"/>
      <c r="WOC109" s="4"/>
      <c r="WOD109" s="4"/>
      <c r="WOE109" s="4"/>
      <c r="WOF109" s="4"/>
      <c r="WOG109" s="4"/>
      <c r="WOH109" s="4"/>
      <c r="WOI109" s="4"/>
      <c r="WOJ109" s="4"/>
      <c r="WOK109" s="4"/>
      <c r="WOL109" s="4"/>
      <c r="WOM109" s="4"/>
      <c r="WON109" s="4"/>
      <c r="WOO109" s="4"/>
      <c r="WOP109" s="4"/>
      <c r="WOQ109" s="4"/>
      <c r="WOR109" s="4"/>
      <c r="WOS109" s="4"/>
      <c r="WOT109" s="4"/>
      <c r="WOU109" s="4"/>
      <c r="WOV109" s="4"/>
      <c r="WOW109" s="4"/>
      <c r="WOX109" s="4"/>
      <c r="WOY109" s="4"/>
      <c r="WOZ109" s="4"/>
      <c r="WPA109" s="4"/>
      <c r="WPB109" s="4"/>
      <c r="WPC109" s="4"/>
      <c r="WPD109" s="4"/>
      <c r="WPE109" s="4"/>
      <c r="WPF109" s="4"/>
      <c r="WPG109" s="4"/>
      <c r="WPH109" s="4"/>
      <c r="WPI109" s="4"/>
      <c r="WPJ109" s="4"/>
    </row>
    <row r="110" spans="2:15974" s="1" customFormat="1" x14ac:dyDescent="0.25">
      <c r="B110" s="67"/>
      <c r="C110" s="67"/>
      <c r="E110" s="67"/>
      <c r="F110" s="6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</row>
    <row r="112" spans="2:15974" s="1" customFormat="1" x14ac:dyDescent="0.25">
      <c r="B112" s="67"/>
      <c r="E112" s="67"/>
      <c r="F112" s="6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  <c r="WOD112" s="4"/>
      <c r="WOE112" s="4"/>
      <c r="WOF112" s="4"/>
      <c r="WOG112" s="4"/>
      <c r="WOH112" s="4"/>
      <c r="WOI112" s="4"/>
      <c r="WOJ112" s="4"/>
      <c r="WOK112" s="4"/>
      <c r="WOL112" s="4"/>
      <c r="WOM112" s="4"/>
      <c r="WON112" s="4"/>
      <c r="WOO112" s="4"/>
      <c r="WOP112" s="4"/>
      <c r="WOQ112" s="4"/>
      <c r="WOR112" s="4"/>
      <c r="WOS112" s="4"/>
      <c r="WOT112" s="4"/>
      <c r="WOU112" s="4"/>
      <c r="WOV112" s="4"/>
      <c r="WOW112" s="4"/>
      <c r="WOX112" s="4"/>
      <c r="WOY112" s="4"/>
      <c r="WOZ112" s="4"/>
      <c r="WPA112" s="4"/>
      <c r="WPB112" s="4"/>
      <c r="WPC112" s="4"/>
      <c r="WPD112" s="4"/>
      <c r="WPE112" s="4"/>
      <c r="WPF112" s="4"/>
      <c r="WPG112" s="4"/>
      <c r="WPH112" s="4"/>
      <c r="WPI112" s="4"/>
      <c r="WPJ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MAR 2022</vt:lpstr>
      <vt:lpstr>'C.XOBJ GTO. MAR 2022'!Títulos_a_imprimir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2022-04-29T02:46:56Z</dcterms:created>
  <dcterms:modified xsi:type="dcterms:W3CDTF">2022-04-29T02:47:42Z</dcterms:modified>
</cp:coreProperties>
</file>