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4000" windowHeight="9045"/>
  </bookViews>
  <sheets>
    <sheet name="C.XOBJ GTO. ENE-JUN 2021" sheetId="1" r:id="rId1"/>
  </sheets>
  <definedNames>
    <definedName name="_xlnm._FilterDatabase" localSheetId="0" hidden="1">'C.XOBJ GTO. ENE-JUN 2021'!$A$9:$I$9</definedName>
    <definedName name="_xlnm.Print_Titles" localSheetId="0">'C.XOBJ GTO. ENE-JUN 2021'!$1:$8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 l="1"/>
  <c r="G80" i="1" s="1"/>
  <c r="D79" i="1"/>
  <c r="G79" i="1" s="1"/>
  <c r="D78" i="1"/>
  <c r="G78" i="1" s="1"/>
  <c r="D77" i="1"/>
  <c r="G77" i="1" s="1"/>
  <c r="D76" i="1"/>
  <c r="G76" i="1" s="1"/>
  <c r="D75" i="1"/>
  <c r="G75" i="1" s="1"/>
  <c r="D74" i="1"/>
  <c r="G74" i="1" s="1"/>
  <c r="F73" i="1"/>
  <c r="E73" i="1"/>
  <c r="D73" i="1"/>
  <c r="C73" i="1"/>
  <c r="B73" i="1"/>
  <c r="D72" i="1"/>
  <c r="G72" i="1" s="1"/>
  <c r="D71" i="1"/>
  <c r="G71" i="1" s="1"/>
  <c r="D70" i="1"/>
  <c r="G70" i="1" s="1"/>
  <c r="F69" i="1"/>
  <c r="E69" i="1"/>
  <c r="D69" i="1"/>
  <c r="C69" i="1"/>
  <c r="B69" i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F61" i="1"/>
  <c r="E61" i="1"/>
  <c r="D61" i="1"/>
  <c r="C61" i="1"/>
  <c r="B61" i="1"/>
  <c r="D60" i="1"/>
  <c r="G60" i="1" s="1"/>
  <c r="D59" i="1"/>
  <c r="G59" i="1" s="1"/>
  <c r="D58" i="1"/>
  <c r="G58" i="1" s="1"/>
  <c r="F57" i="1"/>
  <c r="E57" i="1"/>
  <c r="D57" i="1"/>
  <c r="C57" i="1"/>
  <c r="B57" i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8" i="1"/>
  <c r="G48" i="1" s="1"/>
  <c r="F47" i="1"/>
  <c r="E47" i="1"/>
  <c r="D47" i="1"/>
  <c r="C47" i="1"/>
  <c r="B47" i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8" i="1"/>
  <c r="G38" i="1" s="1"/>
  <c r="F37" i="1"/>
  <c r="E37" i="1"/>
  <c r="D37" i="1"/>
  <c r="C37" i="1"/>
  <c r="B37" i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F27" i="1"/>
  <c r="E27" i="1"/>
  <c r="D27" i="1"/>
  <c r="C27" i="1"/>
  <c r="B27" i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F17" i="1"/>
  <c r="E17" i="1"/>
  <c r="D17" i="1"/>
  <c r="C17" i="1"/>
  <c r="B17" i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F9" i="1"/>
  <c r="F81" i="1" s="1"/>
  <c r="E9" i="1"/>
  <c r="E81" i="1" s="1"/>
  <c r="D9" i="1"/>
  <c r="D81" i="1" s="1"/>
  <c r="C9" i="1"/>
  <c r="C81" i="1" s="1"/>
  <c r="B9" i="1"/>
  <c r="B81" i="1" s="1"/>
  <c r="G9" i="1" l="1"/>
  <c r="G17" i="1"/>
  <c r="G27" i="1"/>
  <c r="G37" i="1"/>
  <c r="G47" i="1"/>
  <c r="G57" i="1"/>
  <c r="G61" i="1"/>
  <c r="G69" i="1"/>
  <c r="G73" i="1"/>
  <c r="G81" i="1" l="1"/>
</calcChain>
</file>

<file path=xl/sharedStrings.xml><?xml version="1.0" encoding="utf-8"?>
<sst xmlns="http://schemas.openxmlformats.org/spreadsheetml/2006/main" count="88" uniqueCount="88">
  <si>
    <t>NOMBRE DEL ENTE: COMISIÓN DE AGUA POTABLE Y ALCANTARILLADO DEL MUNICIPIO DE ACAPULCO</t>
  </si>
  <si>
    <t xml:space="preserve">Estado Analítico del Ejercicio del Presupuesto de Egresos </t>
  </si>
  <si>
    <t>Clasificación por Objeto del Gasto (Capítulo y Concepto)</t>
  </si>
  <si>
    <t>Del 01 de Enero al 30 de Junio de 2021</t>
  </si>
  <si>
    <t>Concepto</t>
  </si>
  <si>
    <t>Egresos</t>
  </si>
  <si>
    <t>Subejercicio</t>
  </si>
  <si>
    <t xml:space="preserve"> Aprobado</t>
  </si>
  <si>
    <t>Ampliaciones
/(Reducciones)</t>
  </si>
  <si>
    <t>Modificado</t>
  </si>
  <si>
    <t>Devengado</t>
  </si>
  <si>
    <t>Pagado</t>
  </si>
  <si>
    <t>3=(1+2)</t>
  </si>
  <si>
    <t>6=(3-4)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</si>
  <si>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</si>
  <si>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</si>
  <si>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</si>
  <si>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</si>
  <si>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</si>
  <si>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</si>
  <si>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</si>
  <si>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</si>
  <si>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</si>
  <si>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</si>
  <si>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</si>
  <si>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</si>
  <si>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</si>
  <si>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</si>
  <si>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</si>
  <si>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</si>
  <si>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</si>
  <si>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</si>
  <si>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</si>
  <si>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</si>
  <si>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</si>
  <si>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</si>
  <si>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</si>
  <si>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</si>
  <si>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</si>
  <si>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</si>
  <si>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</si>
  <si>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</si>
  <si>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</si>
  <si>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</si>
  <si>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</si>
  <si>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</si>
  <si>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</si>
  <si>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</si>
  <si>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</si>
  <si>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</si>
  <si>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</si>
  <si>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</si>
  <si>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</si>
  <si>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</si>
  <si>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</si>
  <si>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</si>
  <si>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Vehiculos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</si>
  <si>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</si>
  <si>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</si>
  <si>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</si>
  <si>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</si>
  <si>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</si>
  <si>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</si>
  <si>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</si>
  <si>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</si>
  <si>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</si>
  <si>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</si>
  <si>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</si>
  <si>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</si>
  <si>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</si>
  <si>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</si>
  <si>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</si>
  <si>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</si>
  <si>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</si>
  <si>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</si>
  <si>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</si>
  <si>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</si>
  <si>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</si>
  <si>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DEÚDA PÚBLICA</t>
  </si>
  <si>
    <t>Amortización de la Deuda Pública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</si>
  <si>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</si>
  <si>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</si>
  <si>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</si>
  <si>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</si>
  <si>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</si>
  <si>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</si>
  <si>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Gasto: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</si>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</sst>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name val="Calibri"/>
      <family val="2"/>
      <scheme val="minor"/>
    </font>
    <font>
      <sz val="10"/>
      <name val="Arial Narrow"/>
      <family val="2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3" applyFont="1" applyFill="1"/>
    <xf numFmtId="0" fontId="3" fillId="0" borderId="0" xfId="3" applyFont="1" applyFill="1" applyAlignment="1">
      <alignment horizontal="right"/>
    </xf>
    <xf numFmtId="0" fontId="2" fillId="0" borderId="0" xfId="3" applyFont="1"/>
    <xf numFmtId="0" fontId="5" fillId="0" borderId="1" xfId="4" applyFont="1" applyFill="1" applyBorder="1" applyAlignment="1">
      <alignment horizontal="center"/>
    </xf>
    <xf numFmtId="0" fontId="5" fillId="0" borderId="2" xfId="4" applyFont="1" applyFill="1" applyBorder="1" applyAlignment="1">
      <alignment horizontal="center"/>
    </xf>
    <xf numFmtId="0" fontId="5" fillId="0" borderId="3" xfId="4" applyFont="1" applyFill="1" applyBorder="1" applyAlignment="1">
      <alignment horizontal="center"/>
    </xf>
    <xf numFmtId="0" fontId="5" fillId="0" borderId="4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5" fillId="0" borderId="4" xfId="6" applyFont="1" applyFill="1" applyBorder="1" applyAlignment="1">
      <alignment horizontal="center" vertical="center"/>
    </xf>
    <xf numFmtId="0" fontId="5" fillId="0" borderId="6" xfId="6" applyFont="1" applyFill="1" applyBorder="1" applyAlignment="1">
      <alignment horizontal="center" vertical="center"/>
    </xf>
    <xf numFmtId="0" fontId="5" fillId="0" borderId="5" xfId="6" applyFont="1" applyFill="1" applyBorder="1" applyAlignment="1">
      <alignment horizontal="center" vertical="center"/>
    </xf>
    <xf numFmtId="0" fontId="6" fillId="0" borderId="7" xfId="3" applyFont="1" applyFill="1" applyBorder="1" applyAlignment="1">
      <alignment horizontal="center" vertical="center"/>
    </xf>
    <xf numFmtId="0" fontId="6" fillId="0" borderId="8" xfId="3" applyFont="1" applyFill="1" applyBorder="1" applyAlignment="1">
      <alignment horizontal="center"/>
    </xf>
    <xf numFmtId="0" fontId="6" fillId="0" borderId="9" xfId="3" applyFont="1" applyFill="1" applyBorder="1" applyAlignment="1">
      <alignment horizontal="center"/>
    </xf>
    <xf numFmtId="0" fontId="6" fillId="0" borderId="10" xfId="3" applyFont="1" applyFill="1" applyBorder="1" applyAlignment="1">
      <alignment horizontal="center"/>
    </xf>
    <xf numFmtId="0" fontId="6" fillId="0" borderId="11" xfId="3" applyFont="1" applyFill="1" applyBorder="1" applyAlignment="1">
      <alignment horizontal="center" vertical="center"/>
    </xf>
    <xf numFmtId="0" fontId="6" fillId="0" borderId="12" xfId="3" applyFont="1" applyFill="1" applyBorder="1" applyAlignment="1">
      <alignment horizontal="center" vertical="center"/>
    </xf>
    <xf numFmtId="0" fontId="6" fillId="0" borderId="13" xfId="3" applyFont="1" applyFill="1" applyBorder="1" applyAlignment="1">
      <alignment horizontal="center" vertical="center" wrapText="1"/>
    </xf>
    <xf numFmtId="0" fontId="6" fillId="0" borderId="13" xfId="3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0" fontId="7" fillId="0" borderId="16" xfId="3" applyFont="1" applyFill="1" applyBorder="1" applyAlignment="1">
      <alignment horizontal="justify"/>
    </xf>
    <xf numFmtId="43" fontId="7" fillId="0" borderId="17" xfId="3" applyNumberFormat="1" applyFont="1" applyFill="1" applyBorder="1"/>
    <xf numFmtId="43" fontId="7" fillId="0" borderId="18" xfId="3" applyNumberFormat="1" applyFont="1" applyFill="1" applyBorder="1"/>
    <xf numFmtId="0" fontId="8" fillId="0" borderId="19" xfId="3" applyFont="1" applyFill="1" applyBorder="1" applyAlignment="1">
      <alignment horizontal="justify"/>
    </xf>
    <xf numFmtId="43" fontId="8" fillId="0" borderId="20" xfId="1" applyFont="1" applyFill="1" applyBorder="1"/>
    <xf numFmtId="43" fontId="8" fillId="0" borderId="21" xfId="1" applyFont="1" applyFill="1" applyBorder="1"/>
    <xf numFmtId="43" fontId="2" fillId="0" borderId="0" xfId="3" applyNumberFormat="1" applyFont="1" applyFill="1"/>
    <xf numFmtId="0" fontId="7" fillId="0" borderId="19" xfId="3" applyFont="1" applyFill="1" applyBorder="1" applyAlignment="1">
      <alignment horizontal="justify"/>
    </xf>
    <xf numFmtId="43" fontId="7" fillId="0" borderId="20" xfId="7" applyFont="1" applyFill="1" applyBorder="1"/>
    <xf numFmtId="43" fontId="7" fillId="0" borderId="21" xfId="7" applyFont="1" applyFill="1" applyBorder="1"/>
    <xf numFmtId="0" fontId="8" fillId="0" borderId="19" xfId="3" applyFont="1" applyFill="1" applyBorder="1" applyAlignment="1">
      <alignment horizontal="justify" vertical="center"/>
    </xf>
    <xf numFmtId="43" fontId="8" fillId="0" borderId="20" xfId="1" applyFont="1" applyFill="1" applyBorder="1" applyAlignment="1">
      <alignment vertical="center"/>
    </xf>
    <xf numFmtId="43" fontId="8" fillId="0" borderId="21" xfId="1" applyFont="1" applyFill="1" applyBorder="1" applyAlignment="1">
      <alignment vertical="center"/>
    </xf>
    <xf numFmtId="43" fontId="8" fillId="0" borderId="20" xfId="1" quotePrefix="1" applyFont="1" applyFill="1" applyBorder="1" applyAlignment="1">
      <alignment horizontal="right"/>
    </xf>
    <xf numFmtId="0" fontId="8" fillId="0" borderId="16" xfId="3" applyFont="1" applyFill="1" applyBorder="1" applyAlignment="1">
      <alignment horizontal="justify"/>
    </xf>
    <xf numFmtId="0" fontId="7" fillId="0" borderId="19" xfId="3" applyFont="1" applyFill="1" applyBorder="1" applyAlignment="1">
      <alignment horizontal="justify" vertical="center"/>
    </xf>
    <xf numFmtId="43" fontId="7" fillId="0" borderId="20" xfId="7" applyFont="1" applyFill="1" applyBorder="1" applyAlignment="1">
      <alignment vertical="center"/>
    </xf>
    <xf numFmtId="43" fontId="7" fillId="0" borderId="21" xfId="7" applyFont="1" applyFill="1" applyBorder="1" applyAlignment="1">
      <alignment vertical="center"/>
    </xf>
    <xf numFmtId="0" fontId="8" fillId="0" borderId="16" xfId="3" applyFont="1" applyFill="1" applyBorder="1" applyAlignment="1">
      <alignment horizontal="justify" vertical="center"/>
    </xf>
    <xf numFmtId="43" fontId="8" fillId="0" borderId="20" xfId="7" applyFont="1" applyFill="1" applyBorder="1"/>
    <xf numFmtId="43" fontId="8" fillId="0" borderId="21" xfId="7" applyFont="1" applyFill="1" applyBorder="1"/>
    <xf numFmtId="43" fontId="9" fillId="0" borderId="20" xfId="7" applyFont="1" applyFill="1" applyBorder="1"/>
    <xf numFmtId="43" fontId="9" fillId="0" borderId="21" xfId="7" applyFont="1" applyFill="1" applyBorder="1"/>
    <xf numFmtId="0" fontId="8" fillId="0" borderId="22" xfId="3" applyFont="1" applyFill="1" applyBorder="1" applyAlignment="1">
      <alignment horizontal="justify"/>
    </xf>
    <xf numFmtId="43" fontId="8" fillId="0" borderId="15" xfId="1" applyFont="1" applyFill="1" applyBorder="1"/>
    <xf numFmtId="43" fontId="8" fillId="0" borderId="23" xfId="1" applyFont="1" applyFill="1" applyBorder="1"/>
    <xf numFmtId="43" fontId="8" fillId="0" borderId="24" xfId="1" applyFont="1" applyFill="1" applyBorder="1"/>
    <xf numFmtId="0" fontId="10" fillId="0" borderId="13" xfId="3" applyFont="1" applyFill="1" applyBorder="1" applyAlignment="1">
      <alignment vertical="center"/>
    </xf>
    <xf numFmtId="44" fontId="10" fillId="0" borderId="13" xfId="2" applyFont="1" applyFill="1" applyBorder="1" applyAlignment="1">
      <alignment vertical="center"/>
    </xf>
    <xf numFmtId="0" fontId="11" fillId="0" borderId="0" xfId="3" applyFont="1" applyFill="1" applyAlignment="1">
      <alignment vertical="center"/>
    </xf>
    <xf numFmtId="0" fontId="12" fillId="0" borderId="0" xfId="4" applyFont="1" applyFill="1" applyAlignment="1">
      <alignment horizontal="center"/>
    </xf>
    <xf numFmtId="43" fontId="12" fillId="0" borderId="0" xfId="1" applyFont="1" applyFill="1" applyAlignment="1">
      <alignment horizontal="center"/>
    </xf>
    <xf numFmtId="0" fontId="4" fillId="0" borderId="0" xfId="4" applyFont="1" applyFill="1"/>
    <xf numFmtId="43" fontId="4" fillId="0" borderId="0" xfId="4" applyNumberFormat="1" applyFont="1" applyFill="1"/>
    <xf numFmtId="0" fontId="10" fillId="0" borderId="0" xfId="3" applyFont="1" applyFill="1" applyAlignment="1">
      <alignment horizontal="left" vertical="center" wrapText="1"/>
    </xf>
    <xf numFmtId="0" fontId="4" fillId="0" borderId="0" xfId="3" applyFont="1" applyFill="1" applyAlignment="1">
      <alignment horizontal="left" vertical="center" wrapText="1"/>
    </xf>
    <xf numFmtId="43" fontId="4" fillId="0" borderId="0" xfId="3" applyNumberFormat="1" applyFont="1" applyFill="1" applyAlignment="1">
      <alignment horizontal="left" vertical="center" wrapText="1"/>
    </xf>
    <xf numFmtId="44" fontId="4" fillId="0" borderId="0" xfId="3" applyNumberFormat="1" applyFont="1" applyFill="1" applyAlignment="1">
      <alignment horizontal="left" vertical="center" wrapText="1"/>
    </xf>
    <xf numFmtId="43" fontId="13" fillId="0" borderId="0" xfId="3" applyNumberFormat="1" applyFont="1" applyFill="1"/>
    <xf numFmtId="0" fontId="2" fillId="0" borderId="0" xfId="3" applyFont="1" applyFill="1" applyAlignment="1">
      <alignment horizontal="right"/>
    </xf>
  </cellXfs>
  <cellStyles count="8">
    <cellStyle name="Millares" xfId="1" builtinId="3"/>
    <cellStyle name="Millares 2 2" xfId="7"/>
    <cellStyle name="Moneda" xfId="2" builtinId="4"/>
    <cellStyle name="Normal" xfId="0" builtinId="0"/>
    <cellStyle name="Normal 15" xfId="5"/>
    <cellStyle name="Normal 2 2" xfId="6"/>
    <cellStyle name="Normal 6 4" xfId="3"/>
    <cellStyle name="Normal_Formatos aspecto Financiero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914400</xdr:colOff>
      <xdr:row>87</xdr:row>
      <xdr:rowOff>47626</xdr:rowOff>
    </xdr:from>
    <xdr:to>
      <xdr:col>0</xdr:col>
      <xdr:colOff>2857500</xdr:colOff>
      <xdr:row>93</xdr:row>
      <xdr:rowOff>95250</xdr:rowOff>
    </xdr:to>
    <xdr:sp macro="" textlink="">
      <xdr:nvSpPr>
        <xdr:cNvPr id="2" name="Text Box 9">
          <a:extLst>
            <a:ext uri="{FF2B5EF4-FFF2-40B4-BE49-F238E27FC236}">
              <a16:creationId xmlns=""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 bwMode="auto">
        <a:xfrm>
          <a:off x="914400" y="16954501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181389</xdr:colOff>
      <xdr:row>95</xdr:row>
      <xdr:rowOff>31059</xdr:rowOff>
    </xdr:from>
    <xdr:to>
      <xdr:col>5</xdr:col>
      <xdr:colOff>985216</xdr:colOff>
      <xdr:row>101</xdr:row>
      <xdr:rowOff>0</xdr:rowOff>
    </xdr:to>
    <xdr:sp macro="" textlink="">
      <xdr:nvSpPr>
        <xdr:cNvPr id="3" name="Text Box 9">
          <a:extLst>
            <a:ext uri="{FF2B5EF4-FFF2-40B4-BE49-F238E27FC236}">
              <a16:creationId xmlns="" xmlns:a16="http://schemas.microsoft.com/office/drawing/2014/main" id="{00000000-0008-0000-0B00-000009000000}"/>
            </a:ext>
          </a:extLst>
        </xdr:cNvPr>
        <xdr:cNvSpPr txBox="1">
          <a:spLocks noChangeArrowheads="1"/>
        </xdr:cNvSpPr>
      </xdr:nvSpPr>
      <xdr:spPr bwMode="auto">
        <a:xfrm>
          <a:off x="6782214" y="18461934"/>
          <a:ext cx="1861102" cy="1111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Adalí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742950</xdr:colOff>
      <xdr:row>95</xdr:row>
      <xdr:rowOff>57150</xdr:rowOff>
    </xdr:from>
    <xdr:to>
      <xdr:col>0</xdr:col>
      <xdr:colOff>2962275</xdr:colOff>
      <xdr:row>101</xdr:row>
      <xdr:rowOff>0</xdr:rowOff>
    </xdr:to>
    <xdr:sp macro="" textlink="">
      <xdr:nvSpPr>
        <xdr:cNvPr id="4" name="Text Box 9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742950" y="18488025"/>
          <a:ext cx="221932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Roberto Villalobos Alcalde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142875</xdr:colOff>
      <xdr:row>86</xdr:row>
      <xdr:rowOff>66675</xdr:rowOff>
    </xdr:from>
    <xdr:to>
      <xdr:col>5</xdr:col>
      <xdr:colOff>992595</xdr:colOff>
      <xdr:row>92</xdr:row>
      <xdr:rowOff>114300</xdr:rowOff>
    </xdr:to>
    <xdr:sp macro="" textlink="">
      <xdr:nvSpPr>
        <xdr:cNvPr id="5" name="Text Box 8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6743700" y="16783050"/>
          <a:ext cx="190699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Ma. del Rosario Marchan Radilla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Encargada de la Dirección de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abSelected="1" workbookViewId="0">
      <pane ySplit="8" topLeftCell="A9" activePane="bottomLeft" state="frozen"/>
      <selection pane="bottomLeft" activeCell="D18" sqref="D18"/>
    </sheetView>
  </sheetViews>
  <sheetFormatPr baseColWidth="10" defaultRowHeight="15" x14ac:dyDescent="0.25"/>
  <cols>
    <col min="1" max="1" width="51.85546875" style="1" customWidth="1"/>
    <col min="2" max="2" width="15.5703125" style="1" customWidth="1"/>
    <col min="3" max="3" width="16" style="1" customWidth="1"/>
    <col min="4" max="4" width="15.5703125" style="1" customWidth="1"/>
    <col min="5" max="7" width="15.85546875" style="1" bestFit="1" customWidth="1"/>
    <col min="8" max="8" width="14.140625" style="3" bestFit="1" customWidth="1"/>
    <col min="9" max="9" width="13.85546875" style="3" bestFit="1" customWidth="1"/>
    <col min="10" max="134" width="11.42578125" style="3"/>
    <col min="135" max="135" width="54.5703125" style="3" customWidth="1"/>
    <col min="136" max="136" width="20.140625" style="3" customWidth="1"/>
    <col min="137" max="137" width="22.5703125" style="3" customWidth="1"/>
    <col min="138" max="138" width="15.7109375" style="3" customWidth="1"/>
    <col min="139" max="139" width="15.42578125" style="3" customWidth="1"/>
    <col min="140" max="140" width="15.7109375" style="3" customWidth="1"/>
    <col min="141" max="141" width="16.85546875" style="3" customWidth="1"/>
    <col min="142" max="390" width="11.42578125" style="3"/>
    <col min="391" max="391" width="54.5703125" style="3" customWidth="1"/>
    <col min="392" max="392" width="20.140625" style="3" customWidth="1"/>
    <col min="393" max="393" width="22.5703125" style="3" customWidth="1"/>
    <col min="394" max="394" width="15.7109375" style="3" customWidth="1"/>
    <col min="395" max="395" width="15.42578125" style="3" customWidth="1"/>
    <col min="396" max="396" width="15.7109375" style="3" customWidth="1"/>
    <col min="397" max="397" width="16.85546875" style="3" customWidth="1"/>
    <col min="398" max="646" width="11.42578125" style="3"/>
    <col min="647" max="647" width="54.5703125" style="3" customWidth="1"/>
    <col min="648" max="648" width="20.140625" style="3" customWidth="1"/>
    <col min="649" max="649" width="22.5703125" style="3" customWidth="1"/>
    <col min="650" max="650" width="15.7109375" style="3" customWidth="1"/>
    <col min="651" max="651" width="15.42578125" style="3" customWidth="1"/>
    <col min="652" max="652" width="15.7109375" style="3" customWidth="1"/>
    <col min="653" max="653" width="16.85546875" style="3" customWidth="1"/>
    <col min="654" max="902" width="11.42578125" style="3"/>
    <col min="903" max="903" width="54.5703125" style="3" customWidth="1"/>
    <col min="904" max="904" width="20.140625" style="3" customWidth="1"/>
    <col min="905" max="905" width="22.5703125" style="3" customWidth="1"/>
    <col min="906" max="906" width="15.7109375" style="3" customWidth="1"/>
    <col min="907" max="907" width="15.42578125" style="3" customWidth="1"/>
    <col min="908" max="908" width="15.7109375" style="3" customWidth="1"/>
    <col min="909" max="909" width="16.85546875" style="3" customWidth="1"/>
    <col min="910" max="1158" width="11.42578125" style="3"/>
    <col min="1159" max="1159" width="54.5703125" style="3" customWidth="1"/>
    <col min="1160" max="1160" width="20.140625" style="3" customWidth="1"/>
    <col min="1161" max="1161" width="22.5703125" style="3" customWidth="1"/>
    <col min="1162" max="1162" width="15.7109375" style="3" customWidth="1"/>
    <col min="1163" max="1163" width="15.42578125" style="3" customWidth="1"/>
    <col min="1164" max="1164" width="15.7109375" style="3" customWidth="1"/>
    <col min="1165" max="1165" width="16.85546875" style="3" customWidth="1"/>
    <col min="1166" max="1414" width="11.42578125" style="3"/>
    <col min="1415" max="1415" width="54.5703125" style="3" customWidth="1"/>
    <col min="1416" max="1416" width="20.140625" style="3" customWidth="1"/>
    <col min="1417" max="1417" width="22.5703125" style="3" customWidth="1"/>
    <col min="1418" max="1418" width="15.7109375" style="3" customWidth="1"/>
    <col min="1419" max="1419" width="15.42578125" style="3" customWidth="1"/>
    <col min="1420" max="1420" width="15.7109375" style="3" customWidth="1"/>
    <col min="1421" max="1421" width="16.85546875" style="3" customWidth="1"/>
    <col min="1422" max="1670" width="11.42578125" style="3"/>
    <col min="1671" max="1671" width="54.5703125" style="3" customWidth="1"/>
    <col min="1672" max="1672" width="20.140625" style="3" customWidth="1"/>
    <col min="1673" max="1673" width="22.5703125" style="3" customWidth="1"/>
    <col min="1674" max="1674" width="15.7109375" style="3" customWidth="1"/>
    <col min="1675" max="1675" width="15.42578125" style="3" customWidth="1"/>
    <col min="1676" max="1676" width="15.7109375" style="3" customWidth="1"/>
    <col min="1677" max="1677" width="16.85546875" style="3" customWidth="1"/>
    <col min="1678" max="1926" width="11.42578125" style="3"/>
    <col min="1927" max="1927" width="54.5703125" style="3" customWidth="1"/>
    <col min="1928" max="1928" width="20.140625" style="3" customWidth="1"/>
    <col min="1929" max="1929" width="22.5703125" style="3" customWidth="1"/>
    <col min="1930" max="1930" width="15.7109375" style="3" customWidth="1"/>
    <col min="1931" max="1931" width="15.42578125" style="3" customWidth="1"/>
    <col min="1932" max="1932" width="15.7109375" style="3" customWidth="1"/>
    <col min="1933" max="1933" width="16.85546875" style="3" customWidth="1"/>
    <col min="1934" max="2182" width="11.42578125" style="3"/>
    <col min="2183" max="2183" width="54.5703125" style="3" customWidth="1"/>
    <col min="2184" max="2184" width="20.140625" style="3" customWidth="1"/>
    <col min="2185" max="2185" width="22.5703125" style="3" customWidth="1"/>
    <col min="2186" max="2186" width="15.7109375" style="3" customWidth="1"/>
    <col min="2187" max="2187" width="15.42578125" style="3" customWidth="1"/>
    <col min="2188" max="2188" width="15.7109375" style="3" customWidth="1"/>
    <col min="2189" max="2189" width="16.85546875" style="3" customWidth="1"/>
    <col min="2190" max="2438" width="11.42578125" style="3"/>
    <col min="2439" max="2439" width="54.5703125" style="3" customWidth="1"/>
    <col min="2440" max="2440" width="20.140625" style="3" customWidth="1"/>
    <col min="2441" max="2441" width="22.5703125" style="3" customWidth="1"/>
    <col min="2442" max="2442" width="15.7109375" style="3" customWidth="1"/>
    <col min="2443" max="2443" width="15.42578125" style="3" customWidth="1"/>
    <col min="2444" max="2444" width="15.7109375" style="3" customWidth="1"/>
    <col min="2445" max="2445" width="16.85546875" style="3" customWidth="1"/>
    <col min="2446" max="2694" width="11.42578125" style="3"/>
    <col min="2695" max="2695" width="54.5703125" style="3" customWidth="1"/>
    <col min="2696" max="2696" width="20.140625" style="3" customWidth="1"/>
    <col min="2697" max="2697" width="22.5703125" style="3" customWidth="1"/>
    <col min="2698" max="2698" width="15.7109375" style="3" customWidth="1"/>
    <col min="2699" max="2699" width="15.42578125" style="3" customWidth="1"/>
    <col min="2700" max="2700" width="15.7109375" style="3" customWidth="1"/>
    <col min="2701" max="2701" width="16.85546875" style="3" customWidth="1"/>
    <col min="2702" max="2950" width="11.42578125" style="3"/>
    <col min="2951" max="2951" width="54.5703125" style="3" customWidth="1"/>
    <col min="2952" max="2952" width="20.140625" style="3" customWidth="1"/>
    <col min="2953" max="2953" width="22.5703125" style="3" customWidth="1"/>
    <col min="2954" max="2954" width="15.7109375" style="3" customWidth="1"/>
    <col min="2955" max="2955" width="15.42578125" style="3" customWidth="1"/>
    <col min="2956" max="2956" width="15.7109375" style="3" customWidth="1"/>
    <col min="2957" max="2957" width="16.85546875" style="3" customWidth="1"/>
    <col min="2958" max="3206" width="11.42578125" style="3"/>
    <col min="3207" max="3207" width="54.5703125" style="3" customWidth="1"/>
    <col min="3208" max="3208" width="20.140625" style="3" customWidth="1"/>
    <col min="3209" max="3209" width="22.5703125" style="3" customWidth="1"/>
    <col min="3210" max="3210" width="15.7109375" style="3" customWidth="1"/>
    <col min="3211" max="3211" width="15.42578125" style="3" customWidth="1"/>
    <col min="3212" max="3212" width="15.7109375" style="3" customWidth="1"/>
    <col min="3213" max="3213" width="16.85546875" style="3" customWidth="1"/>
    <col min="3214" max="3462" width="11.42578125" style="3"/>
    <col min="3463" max="3463" width="54.5703125" style="3" customWidth="1"/>
    <col min="3464" max="3464" width="20.140625" style="3" customWidth="1"/>
    <col min="3465" max="3465" width="22.5703125" style="3" customWidth="1"/>
    <col min="3466" max="3466" width="15.7109375" style="3" customWidth="1"/>
    <col min="3467" max="3467" width="15.42578125" style="3" customWidth="1"/>
    <col min="3468" max="3468" width="15.7109375" style="3" customWidth="1"/>
    <col min="3469" max="3469" width="16.85546875" style="3" customWidth="1"/>
    <col min="3470" max="3718" width="11.42578125" style="3"/>
    <col min="3719" max="3719" width="54.5703125" style="3" customWidth="1"/>
    <col min="3720" max="3720" width="20.140625" style="3" customWidth="1"/>
    <col min="3721" max="3721" width="22.5703125" style="3" customWidth="1"/>
    <col min="3722" max="3722" width="15.7109375" style="3" customWidth="1"/>
    <col min="3723" max="3723" width="15.42578125" style="3" customWidth="1"/>
    <col min="3724" max="3724" width="15.7109375" style="3" customWidth="1"/>
    <col min="3725" max="3725" width="16.85546875" style="3" customWidth="1"/>
    <col min="3726" max="3974" width="11.42578125" style="3"/>
    <col min="3975" max="3975" width="54.5703125" style="3" customWidth="1"/>
    <col min="3976" max="3976" width="20.140625" style="3" customWidth="1"/>
    <col min="3977" max="3977" width="22.5703125" style="3" customWidth="1"/>
    <col min="3978" max="3978" width="15.7109375" style="3" customWidth="1"/>
    <col min="3979" max="3979" width="15.42578125" style="3" customWidth="1"/>
    <col min="3980" max="3980" width="15.7109375" style="3" customWidth="1"/>
    <col min="3981" max="3981" width="16.85546875" style="3" customWidth="1"/>
    <col min="3982" max="4230" width="11.42578125" style="3"/>
    <col min="4231" max="4231" width="54.5703125" style="3" customWidth="1"/>
    <col min="4232" max="4232" width="20.140625" style="3" customWidth="1"/>
    <col min="4233" max="4233" width="22.5703125" style="3" customWidth="1"/>
    <col min="4234" max="4234" width="15.7109375" style="3" customWidth="1"/>
    <col min="4235" max="4235" width="15.42578125" style="3" customWidth="1"/>
    <col min="4236" max="4236" width="15.7109375" style="3" customWidth="1"/>
    <col min="4237" max="4237" width="16.85546875" style="3" customWidth="1"/>
    <col min="4238" max="4486" width="11.42578125" style="3"/>
    <col min="4487" max="4487" width="54.5703125" style="3" customWidth="1"/>
    <col min="4488" max="4488" width="20.140625" style="3" customWidth="1"/>
    <col min="4489" max="4489" width="22.5703125" style="3" customWidth="1"/>
    <col min="4490" max="4490" width="15.7109375" style="3" customWidth="1"/>
    <col min="4491" max="4491" width="15.42578125" style="3" customWidth="1"/>
    <col min="4492" max="4492" width="15.7109375" style="3" customWidth="1"/>
    <col min="4493" max="4493" width="16.85546875" style="3" customWidth="1"/>
    <col min="4494" max="4742" width="11.42578125" style="3"/>
    <col min="4743" max="4743" width="54.5703125" style="3" customWidth="1"/>
    <col min="4744" max="4744" width="20.140625" style="3" customWidth="1"/>
    <col min="4745" max="4745" width="22.5703125" style="3" customWidth="1"/>
    <col min="4746" max="4746" width="15.7109375" style="3" customWidth="1"/>
    <col min="4747" max="4747" width="15.42578125" style="3" customWidth="1"/>
    <col min="4748" max="4748" width="15.7109375" style="3" customWidth="1"/>
    <col min="4749" max="4749" width="16.85546875" style="3" customWidth="1"/>
    <col min="4750" max="4998" width="11.42578125" style="3"/>
    <col min="4999" max="4999" width="54.5703125" style="3" customWidth="1"/>
    <col min="5000" max="5000" width="20.140625" style="3" customWidth="1"/>
    <col min="5001" max="5001" width="22.5703125" style="3" customWidth="1"/>
    <col min="5002" max="5002" width="15.7109375" style="3" customWidth="1"/>
    <col min="5003" max="5003" width="15.42578125" style="3" customWidth="1"/>
    <col min="5004" max="5004" width="15.7109375" style="3" customWidth="1"/>
    <col min="5005" max="5005" width="16.85546875" style="3" customWidth="1"/>
    <col min="5006" max="5254" width="11.42578125" style="3"/>
    <col min="5255" max="5255" width="54.5703125" style="3" customWidth="1"/>
    <col min="5256" max="5256" width="20.140625" style="3" customWidth="1"/>
    <col min="5257" max="5257" width="22.5703125" style="3" customWidth="1"/>
    <col min="5258" max="5258" width="15.7109375" style="3" customWidth="1"/>
    <col min="5259" max="5259" width="15.42578125" style="3" customWidth="1"/>
    <col min="5260" max="5260" width="15.7109375" style="3" customWidth="1"/>
    <col min="5261" max="5261" width="16.85546875" style="3" customWidth="1"/>
    <col min="5262" max="5510" width="11.42578125" style="3"/>
    <col min="5511" max="5511" width="54.5703125" style="3" customWidth="1"/>
    <col min="5512" max="5512" width="20.140625" style="3" customWidth="1"/>
    <col min="5513" max="5513" width="22.5703125" style="3" customWidth="1"/>
    <col min="5514" max="5514" width="15.7109375" style="3" customWidth="1"/>
    <col min="5515" max="5515" width="15.42578125" style="3" customWidth="1"/>
    <col min="5516" max="5516" width="15.7109375" style="3" customWidth="1"/>
    <col min="5517" max="5517" width="16.85546875" style="3" customWidth="1"/>
    <col min="5518" max="5766" width="11.42578125" style="3"/>
    <col min="5767" max="5767" width="54.5703125" style="3" customWidth="1"/>
    <col min="5768" max="5768" width="20.140625" style="3" customWidth="1"/>
    <col min="5769" max="5769" width="22.5703125" style="3" customWidth="1"/>
    <col min="5770" max="5770" width="15.7109375" style="3" customWidth="1"/>
    <col min="5771" max="5771" width="15.42578125" style="3" customWidth="1"/>
    <col min="5772" max="5772" width="15.7109375" style="3" customWidth="1"/>
    <col min="5773" max="5773" width="16.85546875" style="3" customWidth="1"/>
    <col min="5774" max="6022" width="11.42578125" style="3"/>
    <col min="6023" max="6023" width="54.5703125" style="3" customWidth="1"/>
    <col min="6024" max="6024" width="20.140625" style="3" customWidth="1"/>
    <col min="6025" max="6025" width="22.5703125" style="3" customWidth="1"/>
    <col min="6026" max="6026" width="15.7109375" style="3" customWidth="1"/>
    <col min="6027" max="6027" width="15.42578125" style="3" customWidth="1"/>
    <col min="6028" max="6028" width="15.7109375" style="3" customWidth="1"/>
    <col min="6029" max="6029" width="16.85546875" style="3" customWidth="1"/>
    <col min="6030" max="6278" width="11.42578125" style="3"/>
    <col min="6279" max="6279" width="54.5703125" style="3" customWidth="1"/>
    <col min="6280" max="6280" width="20.140625" style="3" customWidth="1"/>
    <col min="6281" max="6281" width="22.5703125" style="3" customWidth="1"/>
    <col min="6282" max="6282" width="15.7109375" style="3" customWidth="1"/>
    <col min="6283" max="6283" width="15.42578125" style="3" customWidth="1"/>
    <col min="6284" max="6284" width="15.7109375" style="3" customWidth="1"/>
    <col min="6285" max="6285" width="16.85546875" style="3" customWidth="1"/>
    <col min="6286" max="6534" width="11.42578125" style="3"/>
    <col min="6535" max="6535" width="54.5703125" style="3" customWidth="1"/>
    <col min="6536" max="6536" width="20.140625" style="3" customWidth="1"/>
    <col min="6537" max="6537" width="22.5703125" style="3" customWidth="1"/>
    <col min="6538" max="6538" width="15.7109375" style="3" customWidth="1"/>
    <col min="6539" max="6539" width="15.42578125" style="3" customWidth="1"/>
    <col min="6540" max="6540" width="15.7109375" style="3" customWidth="1"/>
    <col min="6541" max="6541" width="16.85546875" style="3" customWidth="1"/>
    <col min="6542" max="6790" width="11.42578125" style="3"/>
    <col min="6791" max="6791" width="54.5703125" style="3" customWidth="1"/>
    <col min="6792" max="6792" width="20.140625" style="3" customWidth="1"/>
    <col min="6793" max="6793" width="22.5703125" style="3" customWidth="1"/>
    <col min="6794" max="6794" width="15.7109375" style="3" customWidth="1"/>
    <col min="6795" max="6795" width="15.42578125" style="3" customWidth="1"/>
    <col min="6796" max="6796" width="15.7109375" style="3" customWidth="1"/>
    <col min="6797" max="6797" width="16.85546875" style="3" customWidth="1"/>
    <col min="6798" max="7046" width="11.42578125" style="3"/>
    <col min="7047" max="7047" width="54.5703125" style="3" customWidth="1"/>
    <col min="7048" max="7048" width="20.140625" style="3" customWidth="1"/>
    <col min="7049" max="7049" width="22.5703125" style="3" customWidth="1"/>
    <col min="7050" max="7050" width="15.7109375" style="3" customWidth="1"/>
    <col min="7051" max="7051" width="15.42578125" style="3" customWidth="1"/>
    <col min="7052" max="7052" width="15.7109375" style="3" customWidth="1"/>
    <col min="7053" max="7053" width="16.85546875" style="3" customWidth="1"/>
    <col min="7054" max="7302" width="11.42578125" style="3"/>
    <col min="7303" max="7303" width="54.5703125" style="3" customWidth="1"/>
    <col min="7304" max="7304" width="20.140625" style="3" customWidth="1"/>
    <col min="7305" max="7305" width="22.5703125" style="3" customWidth="1"/>
    <col min="7306" max="7306" width="15.7109375" style="3" customWidth="1"/>
    <col min="7307" max="7307" width="15.42578125" style="3" customWidth="1"/>
    <col min="7308" max="7308" width="15.7109375" style="3" customWidth="1"/>
    <col min="7309" max="7309" width="16.85546875" style="3" customWidth="1"/>
    <col min="7310" max="7558" width="11.42578125" style="3"/>
    <col min="7559" max="7559" width="54.5703125" style="3" customWidth="1"/>
    <col min="7560" max="7560" width="20.140625" style="3" customWidth="1"/>
    <col min="7561" max="7561" width="22.5703125" style="3" customWidth="1"/>
    <col min="7562" max="7562" width="15.7109375" style="3" customWidth="1"/>
    <col min="7563" max="7563" width="15.42578125" style="3" customWidth="1"/>
    <col min="7564" max="7564" width="15.7109375" style="3" customWidth="1"/>
    <col min="7565" max="7565" width="16.85546875" style="3" customWidth="1"/>
    <col min="7566" max="7814" width="11.42578125" style="3"/>
    <col min="7815" max="7815" width="54.5703125" style="3" customWidth="1"/>
    <col min="7816" max="7816" width="20.140625" style="3" customWidth="1"/>
    <col min="7817" max="7817" width="22.5703125" style="3" customWidth="1"/>
    <col min="7818" max="7818" width="15.7109375" style="3" customWidth="1"/>
    <col min="7819" max="7819" width="15.42578125" style="3" customWidth="1"/>
    <col min="7820" max="7820" width="15.7109375" style="3" customWidth="1"/>
    <col min="7821" max="7821" width="16.85546875" style="3" customWidth="1"/>
    <col min="7822" max="8070" width="11.42578125" style="3"/>
    <col min="8071" max="8071" width="54.5703125" style="3" customWidth="1"/>
    <col min="8072" max="8072" width="20.140625" style="3" customWidth="1"/>
    <col min="8073" max="8073" width="22.5703125" style="3" customWidth="1"/>
    <col min="8074" max="8074" width="15.7109375" style="3" customWidth="1"/>
    <col min="8075" max="8075" width="15.42578125" style="3" customWidth="1"/>
    <col min="8076" max="8076" width="15.7109375" style="3" customWidth="1"/>
    <col min="8077" max="8077" width="16.85546875" style="3" customWidth="1"/>
    <col min="8078" max="8326" width="11.42578125" style="3"/>
    <col min="8327" max="8327" width="54.5703125" style="3" customWidth="1"/>
    <col min="8328" max="8328" width="20.140625" style="3" customWidth="1"/>
    <col min="8329" max="8329" width="22.5703125" style="3" customWidth="1"/>
    <col min="8330" max="8330" width="15.7109375" style="3" customWidth="1"/>
    <col min="8331" max="8331" width="15.42578125" style="3" customWidth="1"/>
    <col min="8332" max="8332" width="15.7109375" style="3" customWidth="1"/>
    <col min="8333" max="8333" width="16.85546875" style="3" customWidth="1"/>
    <col min="8334" max="8582" width="11.42578125" style="3"/>
    <col min="8583" max="8583" width="54.5703125" style="3" customWidth="1"/>
    <col min="8584" max="8584" width="20.140625" style="3" customWidth="1"/>
    <col min="8585" max="8585" width="22.5703125" style="3" customWidth="1"/>
    <col min="8586" max="8586" width="15.7109375" style="3" customWidth="1"/>
    <col min="8587" max="8587" width="15.42578125" style="3" customWidth="1"/>
    <col min="8588" max="8588" width="15.7109375" style="3" customWidth="1"/>
    <col min="8589" max="8589" width="16.85546875" style="3" customWidth="1"/>
    <col min="8590" max="8838" width="11.42578125" style="3"/>
    <col min="8839" max="8839" width="54.5703125" style="3" customWidth="1"/>
    <col min="8840" max="8840" width="20.140625" style="3" customWidth="1"/>
    <col min="8841" max="8841" width="22.5703125" style="3" customWidth="1"/>
    <col min="8842" max="8842" width="15.7109375" style="3" customWidth="1"/>
    <col min="8843" max="8843" width="15.42578125" style="3" customWidth="1"/>
    <col min="8844" max="8844" width="15.7109375" style="3" customWidth="1"/>
    <col min="8845" max="8845" width="16.85546875" style="3" customWidth="1"/>
    <col min="8846" max="9094" width="11.42578125" style="3"/>
    <col min="9095" max="9095" width="54.5703125" style="3" customWidth="1"/>
    <col min="9096" max="9096" width="20.140625" style="3" customWidth="1"/>
    <col min="9097" max="9097" width="22.5703125" style="3" customWidth="1"/>
    <col min="9098" max="9098" width="15.7109375" style="3" customWidth="1"/>
    <col min="9099" max="9099" width="15.42578125" style="3" customWidth="1"/>
    <col min="9100" max="9100" width="15.7109375" style="3" customWidth="1"/>
    <col min="9101" max="9101" width="16.85546875" style="3" customWidth="1"/>
    <col min="9102" max="9350" width="11.42578125" style="3"/>
    <col min="9351" max="9351" width="54.5703125" style="3" customWidth="1"/>
    <col min="9352" max="9352" width="20.140625" style="3" customWidth="1"/>
    <col min="9353" max="9353" width="22.5703125" style="3" customWidth="1"/>
    <col min="9354" max="9354" width="15.7109375" style="3" customWidth="1"/>
    <col min="9355" max="9355" width="15.42578125" style="3" customWidth="1"/>
    <col min="9356" max="9356" width="15.7109375" style="3" customWidth="1"/>
    <col min="9357" max="9357" width="16.85546875" style="3" customWidth="1"/>
    <col min="9358" max="9606" width="11.42578125" style="3"/>
    <col min="9607" max="9607" width="54.5703125" style="3" customWidth="1"/>
    <col min="9608" max="9608" width="20.140625" style="3" customWidth="1"/>
    <col min="9609" max="9609" width="22.5703125" style="3" customWidth="1"/>
    <col min="9610" max="9610" width="15.7109375" style="3" customWidth="1"/>
    <col min="9611" max="9611" width="15.42578125" style="3" customWidth="1"/>
    <col min="9612" max="9612" width="15.7109375" style="3" customWidth="1"/>
    <col min="9613" max="9613" width="16.85546875" style="3" customWidth="1"/>
    <col min="9614" max="9862" width="11.42578125" style="3"/>
    <col min="9863" max="9863" width="54.5703125" style="3" customWidth="1"/>
    <col min="9864" max="9864" width="20.140625" style="3" customWidth="1"/>
    <col min="9865" max="9865" width="22.5703125" style="3" customWidth="1"/>
    <col min="9866" max="9866" width="15.7109375" style="3" customWidth="1"/>
    <col min="9867" max="9867" width="15.42578125" style="3" customWidth="1"/>
    <col min="9868" max="9868" width="15.7109375" style="3" customWidth="1"/>
    <col min="9869" max="9869" width="16.85546875" style="3" customWidth="1"/>
    <col min="9870" max="10118" width="11.42578125" style="3"/>
    <col min="10119" max="10119" width="54.5703125" style="3" customWidth="1"/>
    <col min="10120" max="10120" width="20.140625" style="3" customWidth="1"/>
    <col min="10121" max="10121" width="22.5703125" style="3" customWidth="1"/>
    <col min="10122" max="10122" width="15.7109375" style="3" customWidth="1"/>
    <col min="10123" max="10123" width="15.42578125" style="3" customWidth="1"/>
    <col min="10124" max="10124" width="15.7109375" style="3" customWidth="1"/>
    <col min="10125" max="10125" width="16.85546875" style="3" customWidth="1"/>
    <col min="10126" max="10374" width="11.42578125" style="3"/>
    <col min="10375" max="10375" width="54.5703125" style="3" customWidth="1"/>
    <col min="10376" max="10376" width="20.140625" style="3" customWidth="1"/>
    <col min="10377" max="10377" width="22.5703125" style="3" customWidth="1"/>
    <col min="10378" max="10378" width="15.7109375" style="3" customWidth="1"/>
    <col min="10379" max="10379" width="15.42578125" style="3" customWidth="1"/>
    <col min="10380" max="10380" width="15.7109375" style="3" customWidth="1"/>
    <col min="10381" max="10381" width="16.85546875" style="3" customWidth="1"/>
    <col min="10382" max="10630" width="11.42578125" style="3"/>
    <col min="10631" max="10631" width="54.5703125" style="3" customWidth="1"/>
    <col min="10632" max="10632" width="20.140625" style="3" customWidth="1"/>
    <col min="10633" max="10633" width="22.5703125" style="3" customWidth="1"/>
    <col min="10634" max="10634" width="15.7109375" style="3" customWidth="1"/>
    <col min="10635" max="10635" width="15.42578125" style="3" customWidth="1"/>
    <col min="10636" max="10636" width="15.7109375" style="3" customWidth="1"/>
    <col min="10637" max="10637" width="16.85546875" style="3" customWidth="1"/>
    <col min="10638" max="10886" width="11.42578125" style="3"/>
    <col min="10887" max="10887" width="54.5703125" style="3" customWidth="1"/>
    <col min="10888" max="10888" width="20.140625" style="3" customWidth="1"/>
    <col min="10889" max="10889" width="22.5703125" style="3" customWidth="1"/>
    <col min="10890" max="10890" width="15.7109375" style="3" customWidth="1"/>
    <col min="10891" max="10891" width="15.42578125" style="3" customWidth="1"/>
    <col min="10892" max="10892" width="15.7109375" style="3" customWidth="1"/>
    <col min="10893" max="10893" width="16.85546875" style="3" customWidth="1"/>
    <col min="10894" max="11142" width="11.42578125" style="3"/>
    <col min="11143" max="11143" width="54.5703125" style="3" customWidth="1"/>
    <col min="11144" max="11144" width="20.140625" style="3" customWidth="1"/>
    <col min="11145" max="11145" width="22.5703125" style="3" customWidth="1"/>
    <col min="11146" max="11146" width="15.7109375" style="3" customWidth="1"/>
    <col min="11147" max="11147" width="15.42578125" style="3" customWidth="1"/>
    <col min="11148" max="11148" width="15.7109375" style="3" customWidth="1"/>
    <col min="11149" max="11149" width="16.85546875" style="3" customWidth="1"/>
    <col min="11150" max="11398" width="11.42578125" style="3"/>
    <col min="11399" max="11399" width="54.5703125" style="3" customWidth="1"/>
    <col min="11400" max="11400" width="20.140625" style="3" customWidth="1"/>
    <col min="11401" max="11401" width="22.5703125" style="3" customWidth="1"/>
    <col min="11402" max="11402" width="15.7109375" style="3" customWidth="1"/>
    <col min="11403" max="11403" width="15.42578125" style="3" customWidth="1"/>
    <col min="11404" max="11404" width="15.7109375" style="3" customWidth="1"/>
    <col min="11405" max="11405" width="16.85546875" style="3" customWidth="1"/>
    <col min="11406" max="11654" width="11.42578125" style="3"/>
    <col min="11655" max="11655" width="54.5703125" style="3" customWidth="1"/>
    <col min="11656" max="11656" width="20.140625" style="3" customWidth="1"/>
    <col min="11657" max="11657" width="22.5703125" style="3" customWidth="1"/>
    <col min="11658" max="11658" width="15.7109375" style="3" customWidth="1"/>
    <col min="11659" max="11659" width="15.42578125" style="3" customWidth="1"/>
    <col min="11660" max="11660" width="15.7109375" style="3" customWidth="1"/>
    <col min="11661" max="11661" width="16.85546875" style="3" customWidth="1"/>
    <col min="11662" max="11910" width="11.42578125" style="3"/>
    <col min="11911" max="11911" width="54.5703125" style="3" customWidth="1"/>
    <col min="11912" max="11912" width="20.140625" style="3" customWidth="1"/>
    <col min="11913" max="11913" width="22.5703125" style="3" customWidth="1"/>
    <col min="11914" max="11914" width="15.7109375" style="3" customWidth="1"/>
    <col min="11915" max="11915" width="15.42578125" style="3" customWidth="1"/>
    <col min="11916" max="11916" width="15.7109375" style="3" customWidth="1"/>
    <col min="11917" max="11917" width="16.85546875" style="3" customWidth="1"/>
    <col min="11918" max="12166" width="11.42578125" style="3"/>
    <col min="12167" max="12167" width="54.5703125" style="3" customWidth="1"/>
    <col min="12168" max="12168" width="20.140625" style="3" customWidth="1"/>
    <col min="12169" max="12169" width="22.5703125" style="3" customWidth="1"/>
    <col min="12170" max="12170" width="15.7109375" style="3" customWidth="1"/>
    <col min="12171" max="12171" width="15.42578125" style="3" customWidth="1"/>
    <col min="12172" max="12172" width="15.7109375" style="3" customWidth="1"/>
    <col min="12173" max="12173" width="16.85546875" style="3" customWidth="1"/>
    <col min="12174" max="12422" width="11.42578125" style="3"/>
    <col min="12423" max="12423" width="54.5703125" style="3" customWidth="1"/>
    <col min="12424" max="12424" width="20.140625" style="3" customWidth="1"/>
    <col min="12425" max="12425" width="22.5703125" style="3" customWidth="1"/>
    <col min="12426" max="12426" width="15.7109375" style="3" customWidth="1"/>
    <col min="12427" max="12427" width="15.42578125" style="3" customWidth="1"/>
    <col min="12428" max="12428" width="15.7109375" style="3" customWidth="1"/>
    <col min="12429" max="12429" width="16.85546875" style="3" customWidth="1"/>
    <col min="12430" max="12678" width="11.42578125" style="3"/>
    <col min="12679" max="12679" width="54.5703125" style="3" customWidth="1"/>
    <col min="12680" max="12680" width="20.140625" style="3" customWidth="1"/>
    <col min="12681" max="12681" width="22.5703125" style="3" customWidth="1"/>
    <col min="12682" max="12682" width="15.7109375" style="3" customWidth="1"/>
    <col min="12683" max="12683" width="15.42578125" style="3" customWidth="1"/>
    <col min="12684" max="12684" width="15.7109375" style="3" customWidth="1"/>
    <col min="12685" max="12685" width="16.85546875" style="3" customWidth="1"/>
    <col min="12686" max="12934" width="11.42578125" style="3"/>
    <col min="12935" max="12935" width="54.5703125" style="3" customWidth="1"/>
    <col min="12936" max="12936" width="20.140625" style="3" customWidth="1"/>
    <col min="12937" max="12937" width="22.5703125" style="3" customWidth="1"/>
    <col min="12938" max="12938" width="15.7109375" style="3" customWidth="1"/>
    <col min="12939" max="12939" width="15.42578125" style="3" customWidth="1"/>
    <col min="12940" max="12940" width="15.7109375" style="3" customWidth="1"/>
    <col min="12941" max="12941" width="16.85546875" style="3" customWidth="1"/>
    <col min="12942" max="13190" width="11.42578125" style="3"/>
    <col min="13191" max="13191" width="54.5703125" style="3" customWidth="1"/>
    <col min="13192" max="13192" width="20.140625" style="3" customWidth="1"/>
    <col min="13193" max="13193" width="22.5703125" style="3" customWidth="1"/>
    <col min="13194" max="13194" width="15.7109375" style="3" customWidth="1"/>
    <col min="13195" max="13195" width="15.42578125" style="3" customWidth="1"/>
    <col min="13196" max="13196" width="15.7109375" style="3" customWidth="1"/>
    <col min="13197" max="13197" width="16.85546875" style="3" customWidth="1"/>
    <col min="13198" max="13446" width="11.42578125" style="3"/>
    <col min="13447" max="13447" width="54.5703125" style="3" customWidth="1"/>
    <col min="13448" max="13448" width="20.140625" style="3" customWidth="1"/>
    <col min="13449" max="13449" width="22.5703125" style="3" customWidth="1"/>
    <col min="13450" max="13450" width="15.7109375" style="3" customWidth="1"/>
    <col min="13451" max="13451" width="15.42578125" style="3" customWidth="1"/>
    <col min="13452" max="13452" width="15.7109375" style="3" customWidth="1"/>
    <col min="13453" max="13453" width="16.85546875" style="3" customWidth="1"/>
    <col min="13454" max="13702" width="11.42578125" style="3"/>
    <col min="13703" max="13703" width="54.5703125" style="3" customWidth="1"/>
    <col min="13704" max="13704" width="20.140625" style="3" customWidth="1"/>
    <col min="13705" max="13705" width="22.5703125" style="3" customWidth="1"/>
    <col min="13706" max="13706" width="15.7109375" style="3" customWidth="1"/>
    <col min="13707" max="13707" width="15.42578125" style="3" customWidth="1"/>
    <col min="13708" max="13708" width="15.7109375" style="3" customWidth="1"/>
    <col min="13709" max="13709" width="16.85546875" style="3" customWidth="1"/>
    <col min="13710" max="13958" width="11.42578125" style="3"/>
    <col min="13959" max="13959" width="54.5703125" style="3" customWidth="1"/>
    <col min="13960" max="13960" width="20.140625" style="3" customWidth="1"/>
    <col min="13961" max="13961" width="22.5703125" style="3" customWidth="1"/>
    <col min="13962" max="13962" width="15.7109375" style="3" customWidth="1"/>
    <col min="13963" max="13963" width="15.42578125" style="3" customWidth="1"/>
    <col min="13964" max="13964" width="15.7109375" style="3" customWidth="1"/>
    <col min="13965" max="13965" width="16.85546875" style="3" customWidth="1"/>
    <col min="13966" max="14214" width="11.42578125" style="3"/>
    <col min="14215" max="14215" width="54.5703125" style="3" customWidth="1"/>
    <col min="14216" max="14216" width="20.140625" style="3" customWidth="1"/>
    <col min="14217" max="14217" width="22.5703125" style="3" customWidth="1"/>
    <col min="14218" max="14218" width="15.7109375" style="3" customWidth="1"/>
    <col min="14219" max="14219" width="15.42578125" style="3" customWidth="1"/>
    <col min="14220" max="14220" width="15.7109375" style="3" customWidth="1"/>
    <col min="14221" max="14221" width="16.85546875" style="3" customWidth="1"/>
    <col min="14222" max="14470" width="11.42578125" style="3"/>
    <col min="14471" max="14471" width="54.5703125" style="3" customWidth="1"/>
    <col min="14472" max="14472" width="20.140625" style="3" customWidth="1"/>
    <col min="14473" max="14473" width="22.5703125" style="3" customWidth="1"/>
    <col min="14474" max="14474" width="15.7109375" style="3" customWidth="1"/>
    <col min="14475" max="14475" width="15.42578125" style="3" customWidth="1"/>
    <col min="14476" max="14476" width="15.7109375" style="3" customWidth="1"/>
    <col min="14477" max="14477" width="16.85546875" style="3" customWidth="1"/>
    <col min="14478" max="14726" width="11.42578125" style="3"/>
    <col min="14727" max="14727" width="54.5703125" style="3" customWidth="1"/>
    <col min="14728" max="14728" width="20.140625" style="3" customWidth="1"/>
    <col min="14729" max="14729" width="22.5703125" style="3" customWidth="1"/>
    <col min="14730" max="14730" width="15.7109375" style="3" customWidth="1"/>
    <col min="14731" max="14731" width="15.42578125" style="3" customWidth="1"/>
    <col min="14732" max="14732" width="15.7109375" style="3" customWidth="1"/>
    <col min="14733" max="14733" width="16.85546875" style="3" customWidth="1"/>
    <col min="14734" max="14982" width="11.42578125" style="3"/>
    <col min="14983" max="14983" width="54.5703125" style="3" customWidth="1"/>
    <col min="14984" max="14984" width="20.140625" style="3" customWidth="1"/>
    <col min="14985" max="14985" width="22.5703125" style="3" customWidth="1"/>
    <col min="14986" max="14986" width="15.7109375" style="3" customWidth="1"/>
    <col min="14987" max="14987" width="15.42578125" style="3" customWidth="1"/>
    <col min="14988" max="14988" width="15.7109375" style="3" customWidth="1"/>
    <col min="14989" max="14989" width="16.85546875" style="3" customWidth="1"/>
    <col min="14990" max="15238" width="11.42578125" style="3"/>
    <col min="15239" max="15239" width="54.5703125" style="3" customWidth="1"/>
    <col min="15240" max="15240" width="20.140625" style="3" customWidth="1"/>
    <col min="15241" max="15241" width="22.5703125" style="3" customWidth="1"/>
    <col min="15242" max="15242" width="15.7109375" style="3" customWidth="1"/>
    <col min="15243" max="15243" width="15.42578125" style="3" customWidth="1"/>
    <col min="15244" max="15244" width="15.7109375" style="3" customWidth="1"/>
    <col min="15245" max="15245" width="16.85546875" style="3" customWidth="1"/>
    <col min="15246" max="15494" width="11.42578125" style="3"/>
    <col min="15495" max="15495" width="54.5703125" style="3" customWidth="1"/>
    <col min="15496" max="15496" width="20.140625" style="3" customWidth="1"/>
    <col min="15497" max="15497" width="22.5703125" style="3" customWidth="1"/>
    <col min="15498" max="15498" width="15.7109375" style="3" customWidth="1"/>
    <col min="15499" max="15499" width="15.42578125" style="3" customWidth="1"/>
    <col min="15500" max="15500" width="15.7109375" style="3" customWidth="1"/>
    <col min="15501" max="15501" width="16.85546875" style="3" customWidth="1"/>
    <col min="15502" max="15750" width="11.42578125" style="3"/>
    <col min="15751" max="15751" width="54.5703125" style="3" customWidth="1"/>
    <col min="15752" max="15752" width="20.140625" style="3" customWidth="1"/>
    <col min="15753" max="15753" width="22.5703125" style="3" customWidth="1"/>
    <col min="15754" max="15754" width="15.7109375" style="3" customWidth="1"/>
    <col min="15755" max="15755" width="15.42578125" style="3" customWidth="1"/>
    <col min="15756" max="15756" width="15.7109375" style="3" customWidth="1"/>
    <col min="15757" max="15757" width="16.85546875" style="3" customWidth="1"/>
    <col min="15758" max="16006" width="11.42578125" style="3"/>
    <col min="16007" max="16007" width="54.5703125" style="3" customWidth="1"/>
    <col min="16008" max="16008" width="20.140625" style="3" customWidth="1"/>
    <col min="16009" max="16009" width="22.5703125" style="3" customWidth="1"/>
    <col min="16010" max="16010" width="15.7109375" style="3" customWidth="1"/>
    <col min="16011" max="16011" width="15.42578125" style="3" customWidth="1"/>
    <col min="16012" max="16012" width="15.7109375" style="3" customWidth="1"/>
    <col min="16013" max="16013" width="16.85546875" style="3" customWidth="1"/>
    <col min="16014" max="16384" width="11.42578125" style="3"/>
  </cols>
  <sheetData>
    <row r="1" spans="1:8" ht="8.25" customHeight="1" thickBot="1" x14ac:dyDescent="0.3">
      <c r="F1" s="2"/>
      <c r="G1" s="2"/>
    </row>
    <row r="2" spans="1:8" ht="18" customHeight="1" x14ac:dyDescent="0.25">
      <c r="A2" s="4" t="s">
        <v>0</v>
      </c>
      <c r="B2" s="5"/>
      <c r="C2" s="5"/>
      <c r="D2" s="5"/>
      <c r="E2" s="5"/>
      <c r="F2" s="5"/>
      <c r="G2" s="6"/>
    </row>
    <row r="3" spans="1:8" s="1" customFormat="1" x14ac:dyDescent="0.25">
      <c r="A3" s="7" t="s">
        <v>1</v>
      </c>
      <c r="B3" s="8"/>
      <c r="C3" s="8"/>
      <c r="D3" s="8"/>
      <c r="E3" s="8"/>
      <c r="F3" s="8"/>
      <c r="G3" s="9"/>
    </row>
    <row r="4" spans="1:8" x14ac:dyDescent="0.25">
      <c r="A4" s="7" t="s">
        <v>2</v>
      </c>
      <c r="B4" s="10"/>
      <c r="C4" s="10"/>
      <c r="D4" s="10"/>
      <c r="E4" s="10"/>
      <c r="F4" s="10"/>
      <c r="G4" s="11"/>
    </row>
    <row r="5" spans="1:8" ht="15.75" thickBot="1" x14ac:dyDescent="0.3">
      <c r="A5" s="12" t="s">
        <v>3</v>
      </c>
      <c r="B5" s="13"/>
      <c r="C5" s="13"/>
      <c r="D5" s="13"/>
      <c r="E5" s="13"/>
      <c r="F5" s="13"/>
      <c r="G5" s="14"/>
    </row>
    <row r="6" spans="1:8" ht="15.75" thickBot="1" x14ac:dyDescent="0.3">
      <c r="A6" s="15" t="s">
        <v>4</v>
      </c>
      <c r="B6" s="16" t="s">
        <v>5</v>
      </c>
      <c r="C6" s="17"/>
      <c r="D6" s="17"/>
      <c r="E6" s="17"/>
      <c r="F6" s="18"/>
      <c r="G6" s="19" t="s">
        <v>6</v>
      </c>
    </row>
    <row r="7" spans="1:8" ht="23.25" thickBot="1" x14ac:dyDescent="0.3">
      <c r="A7" s="20"/>
      <c r="B7" s="21" t="s">
        <v>7</v>
      </c>
      <c r="C7" s="21" t="s">
        <v>8</v>
      </c>
      <c r="D7" s="22" t="s">
        <v>9</v>
      </c>
      <c r="E7" s="22" t="s">
        <v>10</v>
      </c>
      <c r="F7" s="22" t="s">
        <v>11</v>
      </c>
      <c r="G7" s="23"/>
    </row>
    <row r="8" spans="1:8" ht="15.75" thickBot="1" x14ac:dyDescent="0.3">
      <c r="A8" s="24"/>
      <c r="B8" s="22">
        <v>1</v>
      </c>
      <c r="C8" s="22">
        <v>2</v>
      </c>
      <c r="D8" s="22" t="s">
        <v>12</v>
      </c>
      <c r="E8" s="22">
        <v>4</v>
      </c>
      <c r="F8" s="22">
        <v>5</v>
      </c>
      <c r="G8" s="22" t="s">
        <v>13</v>
      </c>
    </row>
    <row r="9" spans="1:8" s="1" customFormat="1" x14ac:dyDescent="0.25">
      <c r="A9" s="25" t="s">
        <v>14</v>
      </c>
      <c r="B9" s="26">
        <f t="shared" ref="B9:G9" si="0">SUM(B10:B16)</f>
        <v>460000000.00000006</v>
      </c>
      <c r="C9" s="26">
        <f t="shared" si="0"/>
        <v>-21945188.349999968</v>
      </c>
      <c r="D9" s="26">
        <f t="shared" si="0"/>
        <v>438054811.64999998</v>
      </c>
      <c r="E9" s="26">
        <f t="shared" si="0"/>
        <v>207522021.67000002</v>
      </c>
      <c r="F9" s="26">
        <f t="shared" si="0"/>
        <v>168021780.87</v>
      </c>
      <c r="G9" s="27">
        <f t="shared" si="0"/>
        <v>230532789.98000002</v>
      </c>
    </row>
    <row r="10" spans="1:8" s="1" customFormat="1" x14ac:dyDescent="0.25">
      <c r="A10" s="28" t="s">
        <v>15</v>
      </c>
      <c r="B10" s="29">
        <v>250209997.83000001</v>
      </c>
      <c r="C10" s="29">
        <v>4057901.7599999928</v>
      </c>
      <c r="D10" s="29">
        <f t="shared" ref="D10:D16" si="1">+B10+C10</f>
        <v>254267899.59</v>
      </c>
      <c r="E10" s="29">
        <v>129162901.02000001</v>
      </c>
      <c r="F10" s="29">
        <v>129143638.33999999</v>
      </c>
      <c r="G10" s="30">
        <f>+D10-E10</f>
        <v>125104998.56999999</v>
      </c>
      <c r="H10" s="31"/>
    </row>
    <row r="11" spans="1:8" s="1" customFormat="1" x14ac:dyDescent="0.25">
      <c r="A11" s="28" t="s">
        <v>16</v>
      </c>
      <c r="B11" s="29"/>
      <c r="C11" s="29"/>
      <c r="D11" s="29">
        <f t="shared" si="1"/>
        <v>0</v>
      </c>
      <c r="E11" s="29"/>
      <c r="F11" s="29"/>
      <c r="G11" s="30">
        <f t="shared" ref="G11:G16" si="2">+D11-E11</f>
        <v>0</v>
      </c>
      <c r="H11" s="31"/>
    </row>
    <row r="12" spans="1:8" s="1" customFormat="1" x14ac:dyDescent="0.25">
      <c r="A12" s="28" t="s">
        <v>17</v>
      </c>
      <c r="B12" s="29">
        <v>83850625.139999986</v>
      </c>
      <c r="C12" s="29">
        <v>2273723.8200000352</v>
      </c>
      <c r="D12" s="29">
        <f t="shared" si="1"/>
        <v>86124348.960000023</v>
      </c>
      <c r="E12" s="29">
        <v>44199036.180000007</v>
      </c>
      <c r="F12" s="29">
        <v>14470938.129999999</v>
      </c>
      <c r="G12" s="30">
        <f t="shared" si="2"/>
        <v>41925312.780000016</v>
      </c>
      <c r="H12" s="31"/>
    </row>
    <row r="13" spans="1:8" s="1" customFormat="1" x14ac:dyDescent="0.25">
      <c r="A13" s="28" t="s">
        <v>18</v>
      </c>
      <c r="B13" s="29">
        <v>52500000</v>
      </c>
      <c r="C13" s="29">
        <v>-3472596.509999997</v>
      </c>
      <c r="D13" s="29">
        <f t="shared" si="1"/>
        <v>49027403.490000002</v>
      </c>
      <c r="E13" s="29">
        <v>22774403.490000002</v>
      </c>
      <c r="F13" s="29">
        <v>16036656.27</v>
      </c>
      <c r="G13" s="30">
        <f t="shared" si="2"/>
        <v>26253000</v>
      </c>
      <c r="H13" s="31"/>
    </row>
    <row r="14" spans="1:8" s="1" customFormat="1" x14ac:dyDescent="0.25">
      <c r="A14" s="28" t="s">
        <v>19</v>
      </c>
      <c r="B14" s="29">
        <v>30089159.66</v>
      </c>
      <c r="C14" s="29">
        <v>-4419540.7600000016</v>
      </c>
      <c r="D14" s="29">
        <f t="shared" si="1"/>
        <v>25669618.899999999</v>
      </c>
      <c r="E14" s="29">
        <v>10095248.98</v>
      </c>
      <c r="F14" s="29">
        <v>7080116.1300000008</v>
      </c>
      <c r="G14" s="30">
        <f t="shared" si="2"/>
        <v>15574369.919999998</v>
      </c>
      <c r="H14" s="31"/>
    </row>
    <row r="15" spans="1:8" s="1" customFormat="1" x14ac:dyDescent="0.25">
      <c r="A15" s="28" t="s">
        <v>20</v>
      </c>
      <c r="B15" s="29">
        <v>40685353.369999997</v>
      </c>
      <c r="C15" s="29">
        <v>-20342676.659999996</v>
      </c>
      <c r="D15" s="29">
        <f t="shared" si="1"/>
        <v>20342676.710000001</v>
      </c>
      <c r="E15" s="29">
        <v>0</v>
      </c>
      <c r="F15" s="29">
        <v>0</v>
      </c>
      <c r="G15" s="30">
        <f t="shared" si="2"/>
        <v>20342676.710000001</v>
      </c>
      <c r="H15" s="31"/>
    </row>
    <row r="16" spans="1:8" s="1" customFormat="1" x14ac:dyDescent="0.25">
      <c r="A16" s="28" t="s">
        <v>21</v>
      </c>
      <c r="B16" s="29">
        <v>2664864</v>
      </c>
      <c r="C16" s="29">
        <v>-42000</v>
      </c>
      <c r="D16" s="29">
        <f t="shared" si="1"/>
        <v>2622864</v>
      </c>
      <c r="E16" s="29">
        <v>1290432</v>
      </c>
      <c r="F16" s="29">
        <v>1290432</v>
      </c>
      <c r="G16" s="30">
        <f t="shared" si="2"/>
        <v>1332432</v>
      </c>
      <c r="H16" s="31"/>
    </row>
    <row r="17" spans="1:8" s="1" customFormat="1" x14ac:dyDescent="0.25">
      <c r="A17" s="32" t="s">
        <v>22</v>
      </c>
      <c r="B17" s="33">
        <f t="shared" ref="B17:G17" si="3">SUM(B18:B26)</f>
        <v>62900315.909999996</v>
      </c>
      <c r="C17" s="33">
        <f t="shared" si="3"/>
        <v>-16060822.65</v>
      </c>
      <c r="D17" s="33">
        <f t="shared" si="3"/>
        <v>46839493.260000005</v>
      </c>
      <c r="E17" s="33">
        <f t="shared" si="3"/>
        <v>15143867.82</v>
      </c>
      <c r="F17" s="33">
        <f t="shared" si="3"/>
        <v>11921730.060000001</v>
      </c>
      <c r="G17" s="34">
        <f t="shared" si="3"/>
        <v>31695625.440000005</v>
      </c>
      <c r="H17" s="31"/>
    </row>
    <row r="18" spans="1:8" s="1" customFormat="1" ht="17.25" customHeight="1" x14ac:dyDescent="0.25">
      <c r="A18" s="35" t="s">
        <v>23</v>
      </c>
      <c r="B18" s="36">
        <v>3634736.6799999997</v>
      </c>
      <c r="C18" s="36">
        <v>-1182661.42</v>
      </c>
      <c r="D18" s="36">
        <f t="shared" ref="D18:D26" si="4">+B18+C18</f>
        <v>2452075.2599999998</v>
      </c>
      <c r="E18" s="36">
        <v>668381.91999999993</v>
      </c>
      <c r="F18" s="36">
        <v>491086.53</v>
      </c>
      <c r="G18" s="37">
        <f t="shared" ref="G18:G26" si="5">+D18-E18</f>
        <v>1783693.3399999999</v>
      </c>
      <c r="H18" s="31"/>
    </row>
    <row r="19" spans="1:8" s="1" customFormat="1" x14ac:dyDescent="0.25">
      <c r="A19" s="28" t="s">
        <v>24</v>
      </c>
      <c r="B19" s="29">
        <v>730500</v>
      </c>
      <c r="C19" s="29">
        <v>-199205.46999999997</v>
      </c>
      <c r="D19" s="29">
        <f t="shared" si="4"/>
        <v>531294.53</v>
      </c>
      <c r="E19" s="29">
        <v>158994.53</v>
      </c>
      <c r="F19" s="29">
        <v>129354.53</v>
      </c>
      <c r="G19" s="30">
        <f t="shared" si="5"/>
        <v>372300</v>
      </c>
      <c r="H19" s="31"/>
    </row>
    <row r="20" spans="1:8" s="1" customFormat="1" x14ac:dyDescent="0.25">
      <c r="A20" s="28" t="s">
        <v>25</v>
      </c>
      <c r="B20" s="29">
        <v>2000000</v>
      </c>
      <c r="C20" s="38">
        <v>-965405.64999999991</v>
      </c>
      <c r="D20" s="29">
        <f t="shared" si="4"/>
        <v>1034594.3500000001</v>
      </c>
      <c r="E20" s="29">
        <v>34594.35</v>
      </c>
      <c r="F20" s="29">
        <v>34594.35</v>
      </c>
      <c r="G20" s="30">
        <f t="shared" si="5"/>
        <v>1000000.0000000001</v>
      </c>
      <c r="H20" s="31"/>
    </row>
    <row r="21" spans="1:8" s="1" customFormat="1" x14ac:dyDescent="0.25">
      <c r="A21" s="28" t="s">
        <v>26</v>
      </c>
      <c r="B21" s="29">
        <v>4408700</v>
      </c>
      <c r="C21" s="29">
        <v>-1568479.9100000001</v>
      </c>
      <c r="D21" s="29">
        <f t="shared" si="4"/>
        <v>2840220.09</v>
      </c>
      <c r="E21" s="29">
        <v>658670.09</v>
      </c>
      <c r="F21" s="29">
        <v>548331.18999999994</v>
      </c>
      <c r="G21" s="30">
        <f t="shared" si="5"/>
        <v>2181550</v>
      </c>
      <c r="H21" s="31"/>
    </row>
    <row r="22" spans="1:8" s="1" customFormat="1" x14ac:dyDescent="0.25">
      <c r="A22" s="28" t="s">
        <v>27</v>
      </c>
      <c r="B22" s="29">
        <v>31142100</v>
      </c>
      <c r="C22" s="29">
        <v>-10883000.01</v>
      </c>
      <c r="D22" s="29">
        <f t="shared" si="4"/>
        <v>20259099.990000002</v>
      </c>
      <c r="E22" s="29">
        <v>4372799.99</v>
      </c>
      <c r="F22" s="29">
        <v>3446100.37</v>
      </c>
      <c r="G22" s="30">
        <f t="shared" si="5"/>
        <v>15886300.000000002</v>
      </c>
      <c r="H22" s="31"/>
    </row>
    <row r="23" spans="1:8" s="1" customFormat="1" x14ac:dyDescent="0.25">
      <c r="A23" s="28" t="s">
        <v>28</v>
      </c>
      <c r="B23" s="29">
        <v>11861420.23</v>
      </c>
      <c r="C23" s="29">
        <v>-1639313.4599999995</v>
      </c>
      <c r="D23" s="29">
        <f t="shared" si="4"/>
        <v>10222106.770000001</v>
      </c>
      <c r="E23" s="29">
        <v>4287246.6700000009</v>
      </c>
      <c r="F23" s="29">
        <v>3901305.76</v>
      </c>
      <c r="G23" s="30">
        <f t="shared" si="5"/>
        <v>5934860.1000000006</v>
      </c>
      <c r="H23" s="31"/>
    </row>
    <row r="24" spans="1:8" s="1" customFormat="1" x14ac:dyDescent="0.25">
      <c r="A24" s="28" t="s">
        <v>29</v>
      </c>
      <c r="B24" s="29">
        <v>390240</v>
      </c>
      <c r="C24" s="29">
        <v>138778.44999999995</v>
      </c>
      <c r="D24" s="29">
        <f t="shared" si="4"/>
        <v>529018.44999999995</v>
      </c>
      <c r="E24" s="29">
        <v>359418.45</v>
      </c>
      <c r="F24" s="29">
        <v>351912.26</v>
      </c>
      <c r="G24" s="30">
        <f t="shared" si="5"/>
        <v>169599.99999999994</v>
      </c>
      <c r="H24" s="31"/>
    </row>
    <row r="25" spans="1:8" s="1" customFormat="1" x14ac:dyDescent="0.25">
      <c r="A25" s="28" t="s">
        <v>30</v>
      </c>
      <c r="B25" s="29">
        <v>0</v>
      </c>
      <c r="C25" s="29">
        <v>0</v>
      </c>
      <c r="D25" s="29">
        <f t="shared" si="4"/>
        <v>0</v>
      </c>
      <c r="E25" s="29">
        <v>0</v>
      </c>
      <c r="F25" s="29">
        <v>0</v>
      </c>
      <c r="G25" s="30">
        <f t="shared" si="5"/>
        <v>0</v>
      </c>
      <c r="H25" s="31"/>
    </row>
    <row r="26" spans="1:8" s="1" customFormat="1" x14ac:dyDescent="0.25">
      <c r="A26" s="28" t="s">
        <v>31</v>
      </c>
      <c r="B26" s="29">
        <v>8732619</v>
      </c>
      <c r="C26" s="29">
        <v>238464.81999999995</v>
      </c>
      <c r="D26" s="29">
        <f t="shared" si="4"/>
        <v>8971083.8200000003</v>
      </c>
      <c r="E26" s="29">
        <v>4603761.8199999994</v>
      </c>
      <c r="F26" s="29">
        <v>3019045.07</v>
      </c>
      <c r="G26" s="30">
        <f t="shared" si="5"/>
        <v>4367322.0000000009</v>
      </c>
      <c r="H26" s="31"/>
    </row>
    <row r="27" spans="1:8" s="1" customFormat="1" x14ac:dyDescent="0.25">
      <c r="A27" s="32" t="s">
        <v>32</v>
      </c>
      <c r="B27" s="33">
        <f t="shared" ref="B27:G27" si="6">SUM(B28:B36)</f>
        <v>370116051.71999997</v>
      </c>
      <c r="C27" s="33">
        <f t="shared" si="6"/>
        <v>-44849056.490000017</v>
      </c>
      <c r="D27" s="33">
        <f t="shared" si="6"/>
        <v>325266995.22999996</v>
      </c>
      <c r="E27" s="33">
        <f t="shared" si="6"/>
        <v>142835184.25999999</v>
      </c>
      <c r="F27" s="33">
        <f t="shared" si="6"/>
        <v>20232125.399999999</v>
      </c>
      <c r="G27" s="34">
        <f t="shared" si="6"/>
        <v>182431810.96999997</v>
      </c>
      <c r="H27" s="31"/>
    </row>
    <row r="28" spans="1:8" s="1" customFormat="1" x14ac:dyDescent="0.25">
      <c r="A28" s="28" t="s">
        <v>33</v>
      </c>
      <c r="B28" s="29">
        <v>223092589.99999997</v>
      </c>
      <c r="C28" s="29">
        <v>-7480746.1900000134</v>
      </c>
      <c r="D28" s="29">
        <f t="shared" ref="D28:D36" si="7">+B28+C28</f>
        <v>215611843.80999994</v>
      </c>
      <c r="E28" s="29">
        <v>104336352.99999999</v>
      </c>
      <c r="F28" s="29">
        <v>958031.73</v>
      </c>
      <c r="G28" s="30">
        <f t="shared" ref="G28:G36" si="8">+D28-E28</f>
        <v>111275490.80999996</v>
      </c>
      <c r="H28" s="31"/>
    </row>
    <row r="29" spans="1:8" s="1" customFormat="1" x14ac:dyDescent="0.25">
      <c r="A29" s="28" t="s">
        <v>34</v>
      </c>
      <c r="B29" s="29">
        <v>17886155</v>
      </c>
      <c r="C29" s="29">
        <v>-5222305.5799999991</v>
      </c>
      <c r="D29" s="29">
        <f t="shared" si="7"/>
        <v>12663849.420000002</v>
      </c>
      <c r="E29" s="29">
        <v>3725447.42</v>
      </c>
      <c r="F29" s="29">
        <v>1296625.8600000001</v>
      </c>
      <c r="G29" s="30">
        <f t="shared" si="8"/>
        <v>8938402.0000000019</v>
      </c>
      <c r="H29" s="31"/>
    </row>
    <row r="30" spans="1:8" s="1" customFormat="1" x14ac:dyDescent="0.25">
      <c r="A30" s="28" t="s">
        <v>35</v>
      </c>
      <c r="B30" s="29">
        <v>2951800</v>
      </c>
      <c r="C30" s="29">
        <v>51144.630000000136</v>
      </c>
      <c r="D30" s="29">
        <f t="shared" si="7"/>
        <v>3002944.6300000004</v>
      </c>
      <c r="E30" s="29">
        <v>1479194.6300000004</v>
      </c>
      <c r="F30" s="29">
        <v>1385164.9900000002</v>
      </c>
      <c r="G30" s="30">
        <f t="shared" si="8"/>
        <v>1523750</v>
      </c>
      <c r="H30" s="31"/>
    </row>
    <row r="31" spans="1:8" s="1" customFormat="1" x14ac:dyDescent="0.25">
      <c r="A31" s="28" t="s">
        <v>36</v>
      </c>
      <c r="B31" s="29">
        <v>6372697.9900000002</v>
      </c>
      <c r="C31" s="29">
        <v>322476.37999999989</v>
      </c>
      <c r="D31" s="29">
        <f t="shared" si="7"/>
        <v>6695174.3700000001</v>
      </c>
      <c r="E31" s="29">
        <v>4166443.6399999997</v>
      </c>
      <c r="F31" s="29">
        <v>3365522.1999999997</v>
      </c>
      <c r="G31" s="30">
        <f t="shared" si="8"/>
        <v>2528730.7300000004</v>
      </c>
      <c r="H31" s="31"/>
    </row>
    <row r="32" spans="1:8" s="1" customFormat="1" x14ac:dyDescent="0.25">
      <c r="A32" s="39" t="s">
        <v>37</v>
      </c>
      <c r="B32" s="29">
        <v>5068200</v>
      </c>
      <c r="C32" s="29">
        <v>-704889.66000000108</v>
      </c>
      <c r="D32" s="29">
        <f t="shared" si="7"/>
        <v>4363310.3399999989</v>
      </c>
      <c r="E32" s="29">
        <v>2014960.34</v>
      </c>
      <c r="F32" s="29">
        <v>1661844.82</v>
      </c>
      <c r="G32" s="30">
        <f t="shared" si="8"/>
        <v>2348349.9999999991</v>
      </c>
      <c r="H32" s="31"/>
    </row>
    <row r="33" spans="1:8" s="1" customFormat="1" x14ac:dyDescent="0.25">
      <c r="A33" s="28" t="s">
        <v>38</v>
      </c>
      <c r="B33" s="29">
        <v>175760</v>
      </c>
      <c r="C33" s="29">
        <v>-84723.129999999976</v>
      </c>
      <c r="D33" s="29">
        <f t="shared" si="7"/>
        <v>91036.870000000024</v>
      </c>
      <c r="E33" s="29">
        <v>8156.87</v>
      </c>
      <c r="F33" s="29">
        <v>8156.8700000000008</v>
      </c>
      <c r="G33" s="30">
        <f t="shared" si="8"/>
        <v>82880.000000000029</v>
      </c>
      <c r="H33" s="31"/>
    </row>
    <row r="34" spans="1:8" s="1" customFormat="1" x14ac:dyDescent="0.25">
      <c r="A34" s="28" t="s">
        <v>39</v>
      </c>
      <c r="B34" s="29">
        <v>1689550</v>
      </c>
      <c r="C34" s="29">
        <v>-228725.41000000006</v>
      </c>
      <c r="D34" s="29">
        <f t="shared" si="7"/>
        <v>1460824.5899999999</v>
      </c>
      <c r="E34" s="29">
        <v>636474.59</v>
      </c>
      <c r="F34" s="29">
        <v>636349.60000000009</v>
      </c>
      <c r="G34" s="30">
        <f t="shared" si="8"/>
        <v>824349.99999999988</v>
      </c>
      <c r="H34" s="31"/>
    </row>
    <row r="35" spans="1:8" s="1" customFormat="1" x14ac:dyDescent="0.25">
      <c r="A35" s="28" t="s">
        <v>40</v>
      </c>
      <c r="B35" s="29">
        <v>0</v>
      </c>
      <c r="C35" s="29">
        <v>0</v>
      </c>
      <c r="D35" s="29">
        <f t="shared" si="7"/>
        <v>0</v>
      </c>
      <c r="E35" s="29">
        <v>0</v>
      </c>
      <c r="F35" s="29">
        <v>0</v>
      </c>
      <c r="G35" s="30">
        <f t="shared" si="8"/>
        <v>0</v>
      </c>
      <c r="H35" s="31"/>
    </row>
    <row r="36" spans="1:8" s="1" customFormat="1" x14ac:dyDescent="0.25">
      <c r="A36" s="28" t="s">
        <v>41</v>
      </c>
      <c r="B36" s="29">
        <v>112879298.73</v>
      </c>
      <c r="C36" s="29">
        <v>-31501287.530000001</v>
      </c>
      <c r="D36" s="29">
        <f t="shared" si="7"/>
        <v>81378011.200000003</v>
      </c>
      <c r="E36" s="29">
        <v>26468153.77</v>
      </c>
      <c r="F36" s="29">
        <v>10920429.33</v>
      </c>
      <c r="G36" s="30">
        <f t="shared" si="8"/>
        <v>54909857.430000007</v>
      </c>
      <c r="H36" s="31"/>
    </row>
    <row r="37" spans="1:8" s="1" customFormat="1" ht="24" x14ac:dyDescent="0.25">
      <c r="A37" s="40" t="s">
        <v>42</v>
      </c>
      <c r="B37" s="41">
        <f t="shared" ref="B37:G37" si="9">SUM(B38:B46)</f>
        <v>70000</v>
      </c>
      <c r="C37" s="41">
        <f t="shared" si="9"/>
        <v>-24490.419999999984</v>
      </c>
      <c r="D37" s="41">
        <f t="shared" si="9"/>
        <v>45509.580000000016</v>
      </c>
      <c r="E37" s="41">
        <f t="shared" si="9"/>
        <v>10509.58</v>
      </c>
      <c r="F37" s="41">
        <f t="shared" si="9"/>
        <v>10509.58</v>
      </c>
      <c r="G37" s="42">
        <f t="shared" si="9"/>
        <v>35000.000000000015</v>
      </c>
      <c r="H37" s="31"/>
    </row>
    <row r="38" spans="1:8" s="1" customFormat="1" x14ac:dyDescent="0.25">
      <c r="A38" s="28" t="s">
        <v>43</v>
      </c>
      <c r="B38" s="29">
        <v>0</v>
      </c>
      <c r="C38" s="29">
        <v>0</v>
      </c>
      <c r="D38" s="29">
        <f t="shared" ref="D38:D46" si="10">+B38+C38</f>
        <v>0</v>
      </c>
      <c r="E38" s="29">
        <v>0</v>
      </c>
      <c r="F38" s="29">
        <v>0</v>
      </c>
      <c r="G38" s="30">
        <f t="shared" ref="G38:G46" si="11">+D38-E38</f>
        <v>0</v>
      </c>
      <c r="H38" s="31"/>
    </row>
    <row r="39" spans="1:8" s="1" customFormat="1" x14ac:dyDescent="0.25">
      <c r="A39" s="28" t="s">
        <v>44</v>
      </c>
      <c r="B39" s="29">
        <v>0</v>
      </c>
      <c r="C39" s="29">
        <v>0</v>
      </c>
      <c r="D39" s="29">
        <f t="shared" si="10"/>
        <v>0</v>
      </c>
      <c r="E39" s="29">
        <v>0</v>
      </c>
      <c r="F39" s="29">
        <v>0</v>
      </c>
      <c r="G39" s="30">
        <f t="shared" si="11"/>
        <v>0</v>
      </c>
      <c r="H39" s="31"/>
    </row>
    <row r="40" spans="1:8" s="1" customFormat="1" x14ac:dyDescent="0.25">
      <c r="A40" s="28" t="s">
        <v>45</v>
      </c>
      <c r="B40" s="29">
        <v>0</v>
      </c>
      <c r="C40" s="29">
        <v>0</v>
      </c>
      <c r="D40" s="29">
        <f t="shared" si="10"/>
        <v>0</v>
      </c>
      <c r="E40" s="29">
        <v>0</v>
      </c>
      <c r="F40" s="29">
        <v>0</v>
      </c>
      <c r="G40" s="30">
        <f t="shared" si="11"/>
        <v>0</v>
      </c>
      <c r="H40" s="31"/>
    </row>
    <row r="41" spans="1:8" s="1" customFormat="1" x14ac:dyDescent="0.25">
      <c r="A41" s="28" t="s">
        <v>46</v>
      </c>
      <c r="B41" s="29">
        <v>70000</v>
      </c>
      <c r="C41" s="29">
        <v>-24490.419999999984</v>
      </c>
      <c r="D41" s="29">
        <f t="shared" si="10"/>
        <v>45509.580000000016</v>
      </c>
      <c r="E41" s="29">
        <v>10509.58</v>
      </c>
      <c r="F41" s="29">
        <v>10509.58</v>
      </c>
      <c r="G41" s="30">
        <f t="shared" si="11"/>
        <v>35000.000000000015</v>
      </c>
      <c r="H41" s="31"/>
    </row>
    <row r="42" spans="1:8" s="1" customFormat="1" x14ac:dyDescent="0.25">
      <c r="A42" s="28" t="s">
        <v>47</v>
      </c>
      <c r="B42" s="29">
        <v>0</v>
      </c>
      <c r="C42" s="29">
        <v>0</v>
      </c>
      <c r="D42" s="29">
        <f t="shared" si="10"/>
        <v>0</v>
      </c>
      <c r="E42" s="29">
        <v>0</v>
      </c>
      <c r="F42" s="29">
        <v>0</v>
      </c>
      <c r="G42" s="30">
        <f t="shared" si="11"/>
        <v>0</v>
      </c>
      <c r="H42" s="31"/>
    </row>
    <row r="43" spans="1:8" s="1" customFormat="1" x14ac:dyDescent="0.25">
      <c r="A43" s="28" t="s">
        <v>48</v>
      </c>
      <c r="B43" s="29">
        <v>0</v>
      </c>
      <c r="C43" s="29">
        <v>0</v>
      </c>
      <c r="D43" s="29">
        <f t="shared" si="10"/>
        <v>0</v>
      </c>
      <c r="E43" s="29">
        <v>0</v>
      </c>
      <c r="F43" s="29">
        <v>0</v>
      </c>
      <c r="G43" s="30">
        <f t="shared" si="11"/>
        <v>0</v>
      </c>
      <c r="H43" s="31"/>
    </row>
    <row r="44" spans="1:8" s="1" customFormat="1" x14ac:dyDescent="0.25">
      <c r="A44" s="28" t="s">
        <v>49</v>
      </c>
      <c r="B44" s="29">
        <v>0</v>
      </c>
      <c r="C44" s="29">
        <v>0</v>
      </c>
      <c r="D44" s="29">
        <f t="shared" si="10"/>
        <v>0</v>
      </c>
      <c r="E44" s="29">
        <v>0</v>
      </c>
      <c r="F44" s="29">
        <v>0</v>
      </c>
      <c r="G44" s="30">
        <f t="shared" si="11"/>
        <v>0</v>
      </c>
      <c r="H44" s="31"/>
    </row>
    <row r="45" spans="1:8" s="1" customFormat="1" x14ac:dyDescent="0.25">
      <c r="A45" s="28" t="s">
        <v>50</v>
      </c>
      <c r="B45" s="29"/>
      <c r="C45" s="29"/>
      <c r="D45" s="29">
        <f t="shared" si="10"/>
        <v>0</v>
      </c>
      <c r="E45" s="29">
        <v>0</v>
      </c>
      <c r="F45" s="29">
        <v>0</v>
      </c>
      <c r="G45" s="30">
        <f t="shared" si="11"/>
        <v>0</v>
      </c>
      <c r="H45" s="31"/>
    </row>
    <row r="46" spans="1:8" s="1" customFormat="1" x14ac:dyDescent="0.25">
      <c r="A46" s="28" t="s">
        <v>51</v>
      </c>
      <c r="B46" s="29"/>
      <c r="C46" s="29">
        <v>0</v>
      </c>
      <c r="D46" s="29">
        <f t="shared" si="10"/>
        <v>0</v>
      </c>
      <c r="E46" s="29">
        <v>0</v>
      </c>
      <c r="F46" s="29">
        <v>0</v>
      </c>
      <c r="G46" s="30">
        <f t="shared" si="11"/>
        <v>0</v>
      </c>
      <c r="H46" s="31"/>
    </row>
    <row r="47" spans="1:8" s="1" customFormat="1" x14ac:dyDescent="0.25">
      <c r="A47" s="32" t="s">
        <v>52</v>
      </c>
      <c r="B47" s="33">
        <f t="shared" ref="B47:G47" si="12">SUM(B48:B56)</f>
        <v>6144250</v>
      </c>
      <c r="C47" s="33">
        <f t="shared" si="12"/>
        <v>-4385359.66</v>
      </c>
      <c r="D47" s="33">
        <f t="shared" si="12"/>
        <v>1758890.3399999992</v>
      </c>
      <c r="E47" s="33">
        <f t="shared" si="12"/>
        <v>1149290.3399999999</v>
      </c>
      <c r="F47" s="33">
        <f t="shared" si="12"/>
        <v>596165.78</v>
      </c>
      <c r="G47" s="34">
        <f t="shared" si="12"/>
        <v>609599.99999999919</v>
      </c>
      <c r="H47" s="31"/>
    </row>
    <row r="48" spans="1:8" s="1" customFormat="1" x14ac:dyDescent="0.25">
      <c r="A48" s="28" t="s">
        <v>53</v>
      </c>
      <c r="B48" s="29">
        <v>3752000</v>
      </c>
      <c r="C48" s="29">
        <v>-3241724.8800000008</v>
      </c>
      <c r="D48" s="29">
        <f t="shared" ref="D48:D56" si="13">+B48+C48</f>
        <v>510275.11999999918</v>
      </c>
      <c r="E48" s="29">
        <v>78275.12</v>
      </c>
      <c r="F48" s="29">
        <v>78275.12</v>
      </c>
      <c r="G48" s="30">
        <f t="shared" ref="G48:G56" si="14">+D48-E48</f>
        <v>431999.99999999919</v>
      </c>
      <c r="H48" s="31"/>
    </row>
    <row r="49" spans="1:8" s="1" customFormat="1" x14ac:dyDescent="0.25">
      <c r="A49" s="28" t="s">
        <v>54</v>
      </c>
      <c r="B49" s="29">
        <v>0</v>
      </c>
      <c r="C49" s="29">
        <v>0</v>
      </c>
      <c r="D49" s="29">
        <f t="shared" si="13"/>
        <v>0</v>
      </c>
      <c r="E49" s="29">
        <v>0</v>
      </c>
      <c r="F49" s="29">
        <v>0</v>
      </c>
      <c r="G49" s="30">
        <f t="shared" si="14"/>
        <v>0</v>
      </c>
      <c r="H49" s="31"/>
    </row>
    <row r="50" spans="1:8" s="1" customFormat="1" x14ac:dyDescent="0.25">
      <c r="A50" s="28" t="s">
        <v>55</v>
      </c>
      <c r="B50" s="29">
        <v>25000</v>
      </c>
      <c r="C50" s="29">
        <v>-25000</v>
      </c>
      <c r="D50" s="29">
        <f t="shared" si="13"/>
        <v>0</v>
      </c>
      <c r="E50" s="29">
        <v>0</v>
      </c>
      <c r="F50" s="29">
        <v>0</v>
      </c>
      <c r="G50" s="30">
        <f t="shared" si="14"/>
        <v>0</v>
      </c>
      <c r="H50" s="31"/>
    </row>
    <row r="51" spans="1:8" s="1" customFormat="1" x14ac:dyDescent="0.25">
      <c r="A51" s="28" t="s">
        <v>56</v>
      </c>
      <c r="B51" s="29">
        <v>0</v>
      </c>
      <c r="C51" s="29">
        <v>0</v>
      </c>
      <c r="D51" s="29">
        <f t="shared" si="13"/>
        <v>0</v>
      </c>
      <c r="E51" s="29">
        <v>0</v>
      </c>
      <c r="F51" s="29">
        <v>0</v>
      </c>
      <c r="G51" s="30">
        <f t="shared" si="14"/>
        <v>0</v>
      </c>
      <c r="H51" s="31"/>
    </row>
    <row r="52" spans="1:8" s="1" customFormat="1" x14ac:dyDescent="0.25">
      <c r="A52" s="28" t="s">
        <v>57</v>
      </c>
      <c r="B52" s="29">
        <v>0</v>
      </c>
      <c r="C52" s="29">
        <v>0</v>
      </c>
      <c r="D52" s="29">
        <f t="shared" si="13"/>
        <v>0</v>
      </c>
      <c r="E52" s="29">
        <v>0</v>
      </c>
      <c r="F52" s="29">
        <v>0</v>
      </c>
      <c r="G52" s="30">
        <f t="shared" si="14"/>
        <v>0</v>
      </c>
      <c r="H52" s="31"/>
    </row>
    <row r="53" spans="1:8" s="1" customFormat="1" x14ac:dyDescent="0.25">
      <c r="A53" s="28" t="s">
        <v>58</v>
      </c>
      <c r="B53" s="29">
        <v>757250</v>
      </c>
      <c r="C53" s="29">
        <v>442547.18</v>
      </c>
      <c r="D53" s="29">
        <f t="shared" si="13"/>
        <v>1199797.18</v>
      </c>
      <c r="E53" s="29">
        <v>1022197.1799999999</v>
      </c>
      <c r="F53" s="29">
        <v>469072.62</v>
      </c>
      <c r="G53" s="30">
        <f t="shared" si="14"/>
        <v>177600</v>
      </c>
      <c r="H53" s="31"/>
    </row>
    <row r="54" spans="1:8" s="1" customFormat="1" x14ac:dyDescent="0.25">
      <c r="A54" s="28" t="s">
        <v>59</v>
      </c>
      <c r="B54" s="29">
        <v>0</v>
      </c>
      <c r="C54" s="29">
        <v>0</v>
      </c>
      <c r="D54" s="29">
        <f t="shared" si="13"/>
        <v>0</v>
      </c>
      <c r="E54" s="29">
        <v>0</v>
      </c>
      <c r="F54" s="29">
        <v>0</v>
      </c>
      <c r="G54" s="30">
        <f t="shared" si="14"/>
        <v>0</v>
      </c>
      <c r="H54" s="31"/>
    </row>
    <row r="55" spans="1:8" s="1" customFormat="1" x14ac:dyDescent="0.25">
      <c r="A55" s="28" t="s">
        <v>60</v>
      </c>
      <c r="B55" s="29">
        <v>0</v>
      </c>
      <c r="C55" s="29">
        <v>0</v>
      </c>
      <c r="D55" s="29">
        <f t="shared" si="13"/>
        <v>0</v>
      </c>
      <c r="E55" s="29">
        <v>0</v>
      </c>
      <c r="F55" s="29">
        <v>0</v>
      </c>
      <c r="G55" s="30">
        <f t="shared" si="14"/>
        <v>0</v>
      </c>
      <c r="H55" s="31"/>
    </row>
    <row r="56" spans="1:8" s="1" customFormat="1" x14ac:dyDescent="0.25">
      <c r="A56" s="28" t="s">
        <v>61</v>
      </c>
      <c r="B56" s="29">
        <v>1610000</v>
      </c>
      <c r="C56" s="29">
        <v>-1561181.96</v>
      </c>
      <c r="D56" s="29">
        <f t="shared" si="13"/>
        <v>48818.040000000037</v>
      </c>
      <c r="E56" s="29">
        <v>48818.039999999994</v>
      </c>
      <c r="F56" s="29">
        <v>48818.04</v>
      </c>
      <c r="G56" s="30">
        <f t="shared" si="14"/>
        <v>0</v>
      </c>
      <c r="H56" s="31"/>
    </row>
    <row r="57" spans="1:8" s="1" customFormat="1" x14ac:dyDescent="0.25">
      <c r="A57" s="32" t="s">
        <v>62</v>
      </c>
      <c r="B57" s="33">
        <f t="shared" ref="B57:G57" si="15">SUM(B58:B60)</f>
        <v>7300000</v>
      </c>
      <c r="C57" s="33">
        <f t="shared" si="15"/>
        <v>-3900000</v>
      </c>
      <c r="D57" s="33">
        <f t="shared" si="15"/>
        <v>3400000</v>
      </c>
      <c r="E57" s="33">
        <f t="shared" si="15"/>
        <v>0</v>
      </c>
      <c r="F57" s="33">
        <f t="shared" si="15"/>
        <v>0</v>
      </c>
      <c r="G57" s="34">
        <f t="shared" si="15"/>
        <v>3400000</v>
      </c>
      <c r="H57" s="31"/>
    </row>
    <row r="58" spans="1:8" s="1" customFormat="1" x14ac:dyDescent="0.25">
      <c r="A58" s="43" t="s">
        <v>63</v>
      </c>
      <c r="B58" s="44">
        <v>7300000</v>
      </c>
      <c r="C58" s="44">
        <v>-3900000</v>
      </c>
      <c r="D58" s="44">
        <f>+B58+C58</f>
        <v>3400000</v>
      </c>
      <c r="E58" s="44">
        <v>0</v>
      </c>
      <c r="F58" s="44">
        <v>0</v>
      </c>
      <c r="G58" s="45">
        <f>+D58-E58</f>
        <v>3400000</v>
      </c>
      <c r="H58" s="31"/>
    </row>
    <row r="59" spans="1:8" s="1" customFormat="1" x14ac:dyDescent="0.25">
      <c r="A59" s="39" t="s">
        <v>64</v>
      </c>
      <c r="B59" s="44">
        <v>0</v>
      </c>
      <c r="C59" s="44">
        <v>0</v>
      </c>
      <c r="D59" s="44">
        <f>+B59+C59</f>
        <v>0</v>
      </c>
      <c r="E59" s="44">
        <v>0</v>
      </c>
      <c r="F59" s="44">
        <v>0</v>
      </c>
      <c r="G59" s="45">
        <f>+D59-E59</f>
        <v>0</v>
      </c>
      <c r="H59" s="31"/>
    </row>
    <row r="60" spans="1:8" s="1" customFormat="1" x14ac:dyDescent="0.25">
      <c r="A60" s="28" t="s">
        <v>65</v>
      </c>
      <c r="B60" s="44">
        <v>0</v>
      </c>
      <c r="C60" s="44">
        <v>0</v>
      </c>
      <c r="D60" s="44">
        <f>+B60+C60</f>
        <v>0</v>
      </c>
      <c r="E60" s="44">
        <v>0</v>
      </c>
      <c r="F60" s="44">
        <v>0</v>
      </c>
      <c r="G60" s="45">
        <f>+D60-E60</f>
        <v>0</v>
      </c>
      <c r="H60" s="31"/>
    </row>
    <row r="61" spans="1:8" s="1" customFormat="1" x14ac:dyDescent="0.25">
      <c r="A61" s="32" t="s">
        <v>66</v>
      </c>
      <c r="B61" s="33">
        <f t="shared" ref="B61:G61" si="16">SUM(B62:B68)</f>
        <v>0</v>
      </c>
      <c r="C61" s="33">
        <f t="shared" si="16"/>
        <v>0</v>
      </c>
      <c r="D61" s="33">
        <f t="shared" si="16"/>
        <v>0</v>
      </c>
      <c r="E61" s="33">
        <f t="shared" si="16"/>
        <v>0</v>
      </c>
      <c r="F61" s="33">
        <f t="shared" si="16"/>
        <v>0</v>
      </c>
      <c r="G61" s="34">
        <f t="shared" si="16"/>
        <v>0</v>
      </c>
      <c r="H61" s="31"/>
    </row>
    <row r="62" spans="1:8" s="1" customFormat="1" x14ac:dyDescent="0.25">
      <c r="A62" s="28" t="s">
        <v>67</v>
      </c>
      <c r="B62" s="44">
        <v>0</v>
      </c>
      <c r="C62" s="44">
        <v>0</v>
      </c>
      <c r="D62" s="44">
        <f t="shared" ref="D62:D68" si="17">+B62+C62</f>
        <v>0</v>
      </c>
      <c r="E62" s="44">
        <v>0</v>
      </c>
      <c r="F62" s="44">
        <v>0</v>
      </c>
      <c r="G62" s="45">
        <f t="shared" ref="G62:G68" si="18">+D62-E62</f>
        <v>0</v>
      </c>
      <c r="H62" s="31"/>
    </row>
    <row r="63" spans="1:8" s="1" customFormat="1" x14ac:dyDescent="0.25">
      <c r="A63" s="28" t="s">
        <v>68</v>
      </c>
      <c r="B63" s="44">
        <v>0</v>
      </c>
      <c r="C63" s="44">
        <v>0</v>
      </c>
      <c r="D63" s="44">
        <f t="shared" si="17"/>
        <v>0</v>
      </c>
      <c r="E63" s="44">
        <v>0</v>
      </c>
      <c r="F63" s="44">
        <v>0</v>
      </c>
      <c r="G63" s="45">
        <f t="shared" si="18"/>
        <v>0</v>
      </c>
      <c r="H63" s="31"/>
    </row>
    <row r="64" spans="1:8" s="1" customFormat="1" x14ac:dyDescent="0.25">
      <c r="A64" s="28" t="s">
        <v>69</v>
      </c>
      <c r="B64" s="44">
        <v>0</v>
      </c>
      <c r="C64" s="44">
        <v>0</v>
      </c>
      <c r="D64" s="44">
        <f t="shared" si="17"/>
        <v>0</v>
      </c>
      <c r="E64" s="44">
        <v>0</v>
      </c>
      <c r="F64" s="44">
        <v>0</v>
      </c>
      <c r="G64" s="45">
        <f t="shared" si="18"/>
        <v>0</v>
      </c>
      <c r="H64" s="31"/>
    </row>
    <row r="65" spans="1:8" s="1" customFormat="1" x14ac:dyDescent="0.25">
      <c r="A65" s="28" t="s">
        <v>70</v>
      </c>
      <c r="B65" s="44">
        <v>0</v>
      </c>
      <c r="C65" s="44">
        <v>0</v>
      </c>
      <c r="D65" s="44">
        <f t="shared" si="17"/>
        <v>0</v>
      </c>
      <c r="E65" s="44">
        <v>0</v>
      </c>
      <c r="F65" s="44">
        <v>0</v>
      </c>
      <c r="G65" s="45">
        <f t="shared" si="18"/>
        <v>0</v>
      </c>
      <c r="H65" s="31"/>
    </row>
    <row r="66" spans="1:8" s="1" customFormat="1" x14ac:dyDescent="0.25">
      <c r="A66" s="28" t="s">
        <v>71</v>
      </c>
      <c r="B66" s="44">
        <v>0</v>
      </c>
      <c r="C66" s="44">
        <v>0</v>
      </c>
      <c r="D66" s="44">
        <f t="shared" si="17"/>
        <v>0</v>
      </c>
      <c r="E66" s="44">
        <v>0</v>
      </c>
      <c r="F66" s="44">
        <v>0</v>
      </c>
      <c r="G66" s="45">
        <f t="shared" si="18"/>
        <v>0</v>
      </c>
      <c r="H66" s="31"/>
    </row>
    <row r="67" spans="1:8" s="1" customFormat="1" x14ac:dyDescent="0.25">
      <c r="A67" s="28" t="s">
        <v>72</v>
      </c>
      <c r="B67" s="44">
        <v>0</v>
      </c>
      <c r="C67" s="44">
        <v>0</v>
      </c>
      <c r="D67" s="44">
        <f t="shared" si="17"/>
        <v>0</v>
      </c>
      <c r="E67" s="44">
        <v>0</v>
      </c>
      <c r="F67" s="44">
        <v>0</v>
      </c>
      <c r="G67" s="45">
        <f t="shared" si="18"/>
        <v>0</v>
      </c>
      <c r="H67" s="31"/>
    </row>
    <row r="68" spans="1:8" s="1" customFormat="1" x14ac:dyDescent="0.25">
      <c r="A68" s="28" t="s">
        <v>73</v>
      </c>
      <c r="B68" s="44">
        <v>0</v>
      </c>
      <c r="C68" s="44">
        <v>0</v>
      </c>
      <c r="D68" s="44">
        <f t="shared" si="17"/>
        <v>0</v>
      </c>
      <c r="E68" s="44">
        <v>0</v>
      </c>
      <c r="F68" s="44">
        <v>0</v>
      </c>
      <c r="G68" s="45">
        <f t="shared" si="18"/>
        <v>0</v>
      </c>
      <c r="H68" s="31"/>
    </row>
    <row r="69" spans="1:8" s="1" customFormat="1" x14ac:dyDescent="0.25">
      <c r="A69" s="32" t="s">
        <v>74</v>
      </c>
      <c r="B69" s="46">
        <f t="shared" ref="B69:G69" si="19">SUM(B70:B72)</f>
        <v>0</v>
      </c>
      <c r="C69" s="46">
        <f t="shared" si="19"/>
        <v>0</v>
      </c>
      <c r="D69" s="46">
        <f t="shared" si="19"/>
        <v>0</v>
      </c>
      <c r="E69" s="46">
        <f t="shared" si="19"/>
        <v>0</v>
      </c>
      <c r="F69" s="46">
        <f t="shared" si="19"/>
        <v>0</v>
      </c>
      <c r="G69" s="47">
        <f t="shared" si="19"/>
        <v>0</v>
      </c>
      <c r="H69" s="31"/>
    </row>
    <row r="70" spans="1:8" s="1" customFormat="1" x14ac:dyDescent="0.25">
      <c r="A70" s="28" t="s">
        <v>75</v>
      </c>
      <c r="B70" s="44">
        <v>0</v>
      </c>
      <c r="C70" s="44">
        <v>0</v>
      </c>
      <c r="D70" s="44">
        <f>+B70+C70</f>
        <v>0</v>
      </c>
      <c r="E70" s="44">
        <v>0</v>
      </c>
      <c r="F70" s="44">
        <v>0</v>
      </c>
      <c r="G70" s="45">
        <f>+D70-E70</f>
        <v>0</v>
      </c>
      <c r="H70" s="31"/>
    </row>
    <row r="71" spans="1:8" s="1" customFormat="1" x14ac:dyDescent="0.25">
      <c r="A71" s="28" t="s">
        <v>76</v>
      </c>
      <c r="B71" s="44">
        <v>0</v>
      </c>
      <c r="C71" s="44">
        <v>0</v>
      </c>
      <c r="D71" s="44">
        <f>+B71+C71</f>
        <v>0</v>
      </c>
      <c r="E71" s="44">
        <v>0</v>
      </c>
      <c r="F71" s="44">
        <v>0</v>
      </c>
      <c r="G71" s="45">
        <f>+D71-E71</f>
        <v>0</v>
      </c>
      <c r="H71" s="31"/>
    </row>
    <row r="72" spans="1:8" s="1" customFormat="1" x14ac:dyDescent="0.25">
      <c r="A72" s="28" t="s">
        <v>77</v>
      </c>
      <c r="B72" s="44">
        <v>0</v>
      </c>
      <c r="C72" s="44">
        <v>0</v>
      </c>
      <c r="D72" s="44">
        <f>+B72+C72</f>
        <v>0</v>
      </c>
      <c r="E72" s="44">
        <v>0</v>
      </c>
      <c r="F72" s="44">
        <v>0</v>
      </c>
      <c r="G72" s="45">
        <f>+D72-E72</f>
        <v>0</v>
      </c>
      <c r="H72" s="31"/>
    </row>
    <row r="73" spans="1:8" s="1" customFormat="1" x14ac:dyDescent="0.25">
      <c r="A73" s="32" t="s">
        <v>78</v>
      </c>
      <c r="B73" s="33">
        <f t="shared" ref="B73:G73" si="20">SUM(B74:B80)</f>
        <v>30963749.359999999</v>
      </c>
      <c r="C73" s="33">
        <f t="shared" si="20"/>
        <v>-19666744.130000003</v>
      </c>
      <c r="D73" s="33">
        <f t="shared" si="20"/>
        <v>11297005.229999997</v>
      </c>
      <c r="E73" s="33">
        <f t="shared" si="20"/>
        <v>7484552.1699999999</v>
      </c>
      <c r="F73" s="33">
        <f t="shared" si="20"/>
        <v>7484552.1699999999</v>
      </c>
      <c r="G73" s="34">
        <f t="shared" si="20"/>
        <v>3812453.0599999987</v>
      </c>
      <c r="H73" s="31"/>
    </row>
    <row r="74" spans="1:8" s="1" customFormat="1" x14ac:dyDescent="0.25">
      <c r="A74" s="28" t="s">
        <v>79</v>
      </c>
      <c r="B74" s="29">
        <v>6925059.7999999998</v>
      </c>
      <c r="C74" s="29">
        <v>167736.80999999997</v>
      </c>
      <c r="D74" s="29">
        <f t="shared" ref="D74:D80" si="21">+B74+C74</f>
        <v>7092796.6099999994</v>
      </c>
      <c r="E74" s="29">
        <v>7092796.6100000003</v>
      </c>
      <c r="F74" s="29">
        <v>7092796.6100000003</v>
      </c>
      <c r="G74" s="30">
        <f t="shared" ref="G74:G79" si="22">+D74-E74</f>
        <v>0</v>
      </c>
      <c r="H74" s="31"/>
    </row>
    <row r="75" spans="1:8" s="1" customFormat="1" x14ac:dyDescent="0.25">
      <c r="A75" s="28" t="s">
        <v>80</v>
      </c>
      <c r="B75" s="29">
        <v>77436.800000000003</v>
      </c>
      <c r="C75" s="29">
        <v>-5342.119999999999</v>
      </c>
      <c r="D75" s="29">
        <f t="shared" si="21"/>
        <v>72094.680000000008</v>
      </c>
      <c r="E75" s="29">
        <v>72094.679999999993</v>
      </c>
      <c r="F75" s="29">
        <v>72094.679999999993</v>
      </c>
      <c r="G75" s="30">
        <f t="shared" si="22"/>
        <v>0</v>
      </c>
      <c r="H75" s="31"/>
    </row>
    <row r="76" spans="1:8" s="1" customFormat="1" x14ac:dyDescent="0.25">
      <c r="A76" s="28" t="s">
        <v>81</v>
      </c>
      <c r="B76" s="29">
        <v>0</v>
      </c>
      <c r="C76" s="29">
        <v>0</v>
      </c>
      <c r="D76" s="29">
        <f t="shared" si="21"/>
        <v>0</v>
      </c>
      <c r="E76" s="29">
        <v>0</v>
      </c>
      <c r="F76" s="29">
        <v>0</v>
      </c>
      <c r="G76" s="30">
        <f t="shared" si="22"/>
        <v>0</v>
      </c>
      <c r="H76" s="31"/>
    </row>
    <row r="77" spans="1:8" s="1" customFormat="1" x14ac:dyDescent="0.25">
      <c r="A77" s="28" t="s">
        <v>82</v>
      </c>
      <c r="B77" s="29">
        <v>523893.59</v>
      </c>
      <c r="C77" s="29">
        <v>-204232.70999999996</v>
      </c>
      <c r="D77" s="29">
        <f t="shared" si="21"/>
        <v>319660.88000000006</v>
      </c>
      <c r="E77" s="29">
        <v>319660.88</v>
      </c>
      <c r="F77" s="29">
        <v>319660.88</v>
      </c>
      <c r="G77" s="30">
        <f t="shared" si="22"/>
        <v>0</v>
      </c>
      <c r="H77" s="31"/>
    </row>
    <row r="78" spans="1:8" s="1" customFormat="1" x14ac:dyDescent="0.25">
      <c r="A78" s="28" t="s">
        <v>83</v>
      </c>
      <c r="B78" s="29">
        <v>0</v>
      </c>
      <c r="C78" s="29">
        <v>0</v>
      </c>
      <c r="D78" s="29">
        <f t="shared" si="21"/>
        <v>0</v>
      </c>
      <c r="E78" s="29">
        <v>0</v>
      </c>
      <c r="F78" s="29">
        <v>0</v>
      </c>
      <c r="G78" s="30">
        <f t="shared" si="22"/>
        <v>0</v>
      </c>
      <c r="H78" s="31"/>
    </row>
    <row r="79" spans="1:8" s="1" customFormat="1" x14ac:dyDescent="0.25">
      <c r="A79" s="28" t="s">
        <v>84</v>
      </c>
      <c r="B79" s="29">
        <v>0</v>
      </c>
      <c r="C79" s="29">
        <v>0</v>
      </c>
      <c r="D79" s="29">
        <f t="shared" si="21"/>
        <v>0</v>
      </c>
      <c r="E79" s="29">
        <v>0</v>
      </c>
      <c r="F79" s="29">
        <v>0</v>
      </c>
      <c r="G79" s="30">
        <f t="shared" si="22"/>
        <v>0</v>
      </c>
      <c r="H79" s="31"/>
    </row>
    <row r="80" spans="1:8" s="1" customFormat="1" ht="15.75" thickBot="1" x14ac:dyDescent="0.3">
      <c r="A80" s="48" t="s">
        <v>85</v>
      </c>
      <c r="B80" s="49">
        <v>23437359.170000002</v>
      </c>
      <c r="C80" s="49">
        <v>-19624906.110000003</v>
      </c>
      <c r="D80" s="50">
        <f t="shared" si="21"/>
        <v>3812453.0599999987</v>
      </c>
      <c r="E80" s="49">
        <v>0</v>
      </c>
      <c r="F80" s="49">
        <v>0</v>
      </c>
      <c r="G80" s="51">
        <f>+D80-E80</f>
        <v>3812453.0599999987</v>
      </c>
      <c r="H80" s="31"/>
    </row>
    <row r="81" spans="1:9" s="54" customFormat="1" ht="24.95" customHeight="1" thickBot="1" x14ac:dyDescent="0.3">
      <c r="A81" s="52" t="s">
        <v>86</v>
      </c>
      <c r="B81" s="53">
        <f t="shared" ref="B81:G81" si="23">SUM(B9,B17,B27,B37,B47,B57,B73)</f>
        <v>937494366.99000013</v>
      </c>
      <c r="C81" s="53">
        <f t="shared" si="23"/>
        <v>-110831661.69999999</v>
      </c>
      <c r="D81" s="53">
        <f t="shared" si="23"/>
        <v>826662705.28999996</v>
      </c>
      <c r="E81" s="53">
        <f t="shared" si="23"/>
        <v>374145425.83999997</v>
      </c>
      <c r="F81" s="53">
        <f t="shared" si="23"/>
        <v>208266863.86000001</v>
      </c>
      <c r="G81" s="53">
        <f t="shared" si="23"/>
        <v>452517279.44999999</v>
      </c>
      <c r="H81" s="31"/>
    </row>
    <row r="82" spans="1:9" s="57" customFormat="1" ht="12.75" x14ac:dyDescent="0.2">
      <c r="A82" s="55"/>
      <c r="B82" s="56"/>
      <c r="C82" s="56"/>
      <c r="D82" s="56"/>
      <c r="E82" s="56"/>
      <c r="F82" s="56"/>
      <c r="G82" s="56"/>
      <c r="I82" s="58"/>
    </row>
    <row r="83" spans="1:9" s="1" customFormat="1" x14ac:dyDescent="0.25">
      <c r="A83" s="59" t="s">
        <v>87</v>
      </c>
      <c r="B83" s="59"/>
      <c r="C83" s="59"/>
      <c r="D83" s="59"/>
      <c r="E83" s="59"/>
      <c r="F83" s="59"/>
      <c r="G83" s="59"/>
    </row>
    <row r="84" spans="1:9" x14ac:dyDescent="0.25">
      <c r="A84" s="59"/>
      <c r="B84" s="59"/>
      <c r="C84" s="59"/>
      <c r="D84" s="59"/>
      <c r="E84" s="59"/>
      <c r="F84" s="59"/>
      <c r="G84" s="59"/>
    </row>
    <row r="85" spans="1:9" x14ac:dyDescent="0.25">
      <c r="A85" s="60"/>
      <c r="B85" s="61"/>
      <c r="C85" s="61"/>
      <c r="D85" s="61"/>
      <c r="E85" s="61"/>
      <c r="F85" s="61"/>
      <c r="G85" s="61"/>
    </row>
    <row r="86" spans="1:9" x14ac:dyDescent="0.25">
      <c r="A86" s="60"/>
      <c r="B86" s="60"/>
      <c r="C86" s="60"/>
      <c r="D86" s="60"/>
      <c r="E86" s="60"/>
      <c r="F86" s="60"/>
      <c r="G86" s="60"/>
    </row>
    <row r="87" spans="1:9" x14ac:dyDescent="0.25">
      <c r="A87" s="60"/>
      <c r="B87" s="60"/>
      <c r="C87" s="60"/>
      <c r="D87" s="62"/>
      <c r="E87" s="60"/>
      <c r="F87" s="60"/>
      <c r="G87" s="60"/>
    </row>
    <row r="88" spans="1:9" x14ac:dyDescent="0.25">
      <c r="B88" s="63"/>
      <c r="C88" s="63"/>
      <c r="D88" s="63"/>
      <c r="E88" s="63"/>
      <c r="F88" s="63"/>
      <c r="G88" s="63"/>
    </row>
    <row r="90" spans="1:9" x14ac:dyDescent="0.25">
      <c r="A90" s="64"/>
      <c r="B90" s="31"/>
      <c r="C90" s="31"/>
      <c r="D90" s="31"/>
      <c r="E90" s="31"/>
      <c r="F90" s="31"/>
      <c r="G90" s="31"/>
    </row>
    <row r="91" spans="1:9" x14ac:dyDescent="0.25">
      <c r="A91" s="64"/>
      <c r="B91" s="31"/>
      <c r="C91" s="31"/>
      <c r="D91" s="31"/>
      <c r="E91" s="31"/>
      <c r="F91" s="31"/>
      <c r="G91" s="31"/>
    </row>
    <row r="92" spans="1:9" x14ac:dyDescent="0.25">
      <c r="A92" s="64"/>
      <c r="B92" s="31"/>
      <c r="C92" s="31"/>
      <c r="D92" s="31"/>
      <c r="E92" s="31"/>
      <c r="F92" s="31"/>
      <c r="G92" s="31"/>
    </row>
    <row r="93" spans="1:9" x14ac:dyDescent="0.25">
      <c r="C93" s="31"/>
    </row>
    <row r="94" spans="1:9" x14ac:dyDescent="0.25">
      <c r="C94" s="31"/>
      <c r="E94" s="31"/>
      <c r="F94" s="31"/>
    </row>
    <row r="97" spans="2:6" x14ac:dyDescent="0.25">
      <c r="B97" s="31"/>
      <c r="C97" s="31"/>
      <c r="D97" s="31"/>
      <c r="E97" s="31"/>
      <c r="F97" s="31"/>
    </row>
    <row r="102" spans="2:6" x14ac:dyDescent="0.25">
      <c r="B102" s="31"/>
      <c r="C102" s="31"/>
      <c r="E102" s="31"/>
      <c r="F102" s="31"/>
    </row>
    <row r="103" spans="2:6" x14ac:dyDescent="0.25">
      <c r="B103" s="31"/>
      <c r="C103" s="31"/>
      <c r="E103" s="31"/>
    </row>
    <row r="104" spans="2:6" x14ac:dyDescent="0.25">
      <c r="B104" s="31"/>
      <c r="C104" s="31"/>
      <c r="E104" s="31"/>
      <c r="F104" s="31"/>
    </row>
    <row r="106" spans="2:6" x14ac:dyDescent="0.25">
      <c r="B106" s="31"/>
      <c r="E106" s="31"/>
      <c r="F106" s="31"/>
    </row>
  </sheetData>
  <mergeCells count="9">
    <mergeCell ref="A83:G84"/>
    <mergeCell ref="F1:G1"/>
    <mergeCell ref="A2:G2"/>
    <mergeCell ref="A3:G3"/>
    <mergeCell ref="A4:G4"/>
    <mergeCell ref="A5:G5"/>
    <mergeCell ref="A6:A8"/>
    <mergeCell ref="B6:F6"/>
    <mergeCell ref="G6:G7"/>
  </mergeCells>
  <printOptions horizontalCentered="1"/>
  <pageMargins left="0.47244094488188981" right="0.47244094488188981" top="0.74803149606299213" bottom="1.1417322834645669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C.XOBJ GTO. ENE-JUN 2021</vt:lpstr>
      <vt:lpstr>'C.XOBJ GTO. ENE-JUN 2021'!Títulos_a_imprimir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2021-08-26T19:30:35Z</dcterms:created>
  <dcterms:modified xsi:type="dcterms:W3CDTF">2021-08-26T19:31:16Z</dcterms:modified>
</cp:coreProperties>
</file>