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OG" sheetId="1" r:id="rId1"/>
  </sheets>
  <definedNames>
    <definedName name="_xlnm._FilterDatabase" localSheetId="0" hidden="1">COG!$B$9:$G$9</definedName>
    <definedName name="_xlnm.Print_Titles" localSheetId="0">COG!$6:$8</definedName>
  </definedNames>
  <calcPr calcId="145621"/>
</workbook>
</file>

<file path=xl/calcChain.xml><?xml version="1.0" encoding="utf-8"?>
<calcChain xmlns="http://schemas.openxmlformats.org/spreadsheetml/2006/main">
  <c r="F47" i="1" l="1"/>
  <c r="E47" i="1"/>
  <c r="C47" i="1"/>
  <c r="B47" i="1"/>
  <c r="G55" i="1"/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G74" i="1" s="1"/>
  <c r="F73" i="1"/>
  <c r="E73" i="1"/>
  <c r="C73" i="1"/>
  <c r="B73" i="1"/>
  <c r="D72" i="1"/>
  <c r="G72" i="1" s="1"/>
  <c r="D71" i="1"/>
  <c r="G71" i="1" s="1"/>
  <c r="D70" i="1"/>
  <c r="G70" i="1" s="1"/>
  <c r="F69" i="1"/>
  <c r="E69" i="1"/>
  <c r="C69" i="1"/>
  <c r="B69" i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F57" i="1"/>
  <c r="E57" i="1"/>
  <c r="C57" i="1"/>
  <c r="B57" i="1"/>
  <c r="D56" i="1"/>
  <c r="G56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D38" i="1"/>
  <c r="G38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F17" i="1"/>
  <c r="E17" i="1"/>
  <c r="C17" i="1"/>
  <c r="B17" i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E9" i="1"/>
  <c r="C9" i="1"/>
  <c r="B9" i="1"/>
  <c r="D47" i="1" l="1"/>
  <c r="G69" i="1"/>
  <c r="F81" i="1"/>
  <c r="G57" i="1"/>
  <c r="C81" i="1"/>
  <c r="D57" i="1"/>
  <c r="D61" i="1"/>
  <c r="D69" i="1"/>
  <c r="E81" i="1"/>
  <c r="D37" i="1"/>
  <c r="B81" i="1"/>
  <c r="G73" i="1"/>
  <c r="G17" i="1"/>
  <c r="G61" i="1"/>
  <c r="G9" i="1"/>
  <c r="G27" i="1"/>
  <c r="D73" i="1"/>
  <c r="G39" i="1"/>
  <c r="G37" i="1" s="1"/>
  <c r="G48" i="1"/>
  <c r="G47" i="1" s="1"/>
  <c r="D27" i="1"/>
  <c r="D9" i="1"/>
  <c r="D17" i="1"/>
  <c r="D81" i="1" l="1"/>
  <c r="G81" i="1"/>
</calcChain>
</file>

<file path=xl/sharedStrings.xml><?xml version="1.0" encoding="utf-8"?>
<sst xmlns="http://schemas.openxmlformats.org/spreadsheetml/2006/main" count="87" uniqueCount="87">
  <si>
    <t>NOMBRE DEL ENTE: COMISION DE AGUA POTABLE Y ALCANTARILLADO DEL MUNICIPIO DE ACAPULCO</t>
  </si>
  <si>
    <t xml:space="preserve">Estado Analítico del Ejercicio del Presupuesto de Egresos </t>
  </si>
  <si>
    <t>Clasificación por Objeto del Gasto (Capítulo y Concepto)</t>
  </si>
  <si>
    <t>Del 01 de Enero  al 31 de Diciembre de 2017</t>
  </si>
  <si>
    <t>Egresos</t>
  </si>
  <si>
    <t>Subejercicio</t>
  </si>
  <si>
    <t xml:space="preserve"> Aprobado</t>
  </si>
  <si>
    <t>Ampliaciones/(Reducciones)</t>
  </si>
  <si>
    <t>Modificado</t>
  </si>
  <si>
    <t>Devengado</t>
  </si>
  <si>
    <t>Pagado</t>
  </si>
  <si>
    <t>Concepto</t>
  </si>
  <si>
    <t>3=(1+2)</t>
  </si>
  <si>
    <t>6=(3-4)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</si>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</sst>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u/>
      <sz val="13"/>
      <color theme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5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>
      <alignment wrapText="1"/>
    </xf>
    <xf numFmtId="0" fontId="4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2" applyFont="1" applyFill="1"/>
    <xf numFmtId="0" fontId="2" fillId="0" borderId="0" xfId="2" applyFont="1"/>
    <xf numFmtId="0" fontId="3" fillId="0" borderId="14" xfId="2" applyFont="1" applyBorder="1" applyAlignment="1">
      <alignment horizontal="justify"/>
    </xf>
    <xf numFmtId="44" fontId="3" fillId="0" borderId="15" xfId="1" applyFont="1" applyBorder="1"/>
    <xf numFmtId="44" fontId="3" fillId="0" borderId="16" xfId="1" applyFont="1" applyBorder="1"/>
    <xf numFmtId="0" fontId="6" fillId="0" borderId="17" xfId="2" applyFont="1" applyBorder="1" applyAlignment="1">
      <alignment horizontal="justify"/>
    </xf>
    <xf numFmtId="43" fontId="6" fillId="0" borderId="18" xfId="6" applyFont="1" applyBorder="1"/>
    <xf numFmtId="43" fontId="6" fillId="0" borderId="19" xfId="6" applyFont="1" applyBorder="1"/>
    <xf numFmtId="0" fontId="3" fillId="0" borderId="17" xfId="2" applyFont="1" applyBorder="1" applyAlignment="1">
      <alignment horizontal="justify"/>
    </xf>
    <xf numFmtId="44" fontId="3" fillId="0" borderId="18" xfId="1" applyFont="1" applyBorder="1"/>
    <xf numFmtId="44" fontId="3" fillId="0" borderId="19" xfId="1" applyFont="1" applyBorder="1"/>
    <xf numFmtId="0" fontId="6" fillId="0" borderId="17" xfId="2" applyFont="1" applyFill="1" applyBorder="1" applyAlignment="1">
      <alignment horizontal="justify"/>
    </xf>
    <xf numFmtId="43" fontId="6" fillId="0" borderId="20" xfId="6" applyFont="1" applyBorder="1"/>
    <xf numFmtId="0" fontId="6" fillId="0" borderId="21" xfId="2" applyFont="1" applyBorder="1" applyAlignment="1">
      <alignment horizontal="justify"/>
    </xf>
    <xf numFmtId="43" fontId="6" fillId="0" borderId="22" xfId="6" applyFont="1" applyBorder="1"/>
    <xf numFmtId="43" fontId="6" fillId="0" borderId="18" xfId="2" applyNumberFormat="1" applyFont="1" applyBorder="1"/>
    <xf numFmtId="43" fontId="6" fillId="0" borderId="23" xfId="6" applyFont="1" applyBorder="1"/>
    <xf numFmtId="44" fontId="3" fillId="0" borderId="24" xfId="1" applyFont="1" applyBorder="1"/>
    <xf numFmtId="44" fontId="6" fillId="0" borderId="18" xfId="1" applyFont="1" applyBorder="1"/>
    <xf numFmtId="44" fontId="6" fillId="0" borderId="19" xfId="1" applyFont="1" applyBorder="1"/>
    <xf numFmtId="0" fontId="6" fillId="0" borderId="21" xfId="2" applyFont="1" applyBorder="1" applyAlignment="1">
      <alignment horizontal="justify" vertical="center"/>
    </xf>
    <xf numFmtId="43" fontId="2" fillId="0" borderId="0" xfId="2" applyNumberFormat="1" applyFont="1"/>
    <xf numFmtId="0" fontId="6" fillId="0" borderId="25" xfId="2" applyFont="1" applyBorder="1" applyAlignment="1">
      <alignment horizontal="justify"/>
    </xf>
    <xf numFmtId="0" fontId="6" fillId="0" borderId="0" xfId="3" applyFont="1" applyAlignment="1">
      <alignment horizontal="center"/>
    </xf>
    <xf numFmtId="0" fontId="4" fillId="0" borderId="0" xfId="3" applyFont="1" applyAlignment="1"/>
    <xf numFmtId="0" fontId="4" fillId="0" borderId="0" xfId="3" applyFont="1"/>
    <xf numFmtId="0" fontId="3" fillId="0" borderId="1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justify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26" xfId="2" applyFont="1" applyBorder="1" applyAlignment="1"/>
    <xf numFmtId="44" fontId="3" fillId="0" borderId="27" xfId="1" applyFont="1" applyBorder="1"/>
    <xf numFmtId="44" fontId="3" fillId="0" borderId="28" xfId="1" applyFont="1" applyBorder="1"/>
    <xf numFmtId="0" fontId="3" fillId="0" borderId="9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0" xfId="2" applyFont="1" applyAlignment="1">
      <alignment horizontal="right"/>
    </xf>
    <xf numFmtId="0" fontId="5" fillId="0" borderId="1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7" xfId="5" applyFont="1" applyFill="1" applyBorder="1" applyAlignment="1">
      <alignment horizontal="center" vertical="center"/>
    </xf>
    <xf numFmtId="0" fontId="3" fillId="0" borderId="8" xfId="5" applyFont="1" applyFill="1" applyBorder="1" applyAlignment="1">
      <alignment horizontal="center" vertical="center"/>
    </xf>
    <xf numFmtId="0" fontId="3" fillId="0" borderId="29" xfId="2" applyFont="1" applyFill="1" applyBorder="1" applyAlignment="1">
      <alignment horizontal="center" vertical="center"/>
    </xf>
    <xf numFmtId="0" fontId="3" fillId="0" borderId="30" xfId="2" applyFont="1" applyFill="1" applyBorder="1" applyAlignment="1">
      <alignment horizontal="center" vertical="center"/>
    </xf>
  </cellXfs>
  <cellStyles count="35">
    <cellStyle name="Euro" xfId="7"/>
    <cellStyle name="Hipervínculo 2" xfId="8"/>
    <cellStyle name="Millares 2" xfId="9"/>
    <cellStyle name="Millares 2 2" xfId="6"/>
    <cellStyle name="Millares 2 2 2" xfId="10"/>
    <cellStyle name="Millares 3" xfId="11"/>
    <cellStyle name="Millares 4" xfId="12"/>
    <cellStyle name="Moneda" xfId="1" builtinId="4"/>
    <cellStyle name="Moneda 2" xfId="13"/>
    <cellStyle name="Moneda 2 2" xfId="14"/>
    <cellStyle name="Normal" xfId="0" builtinId="0"/>
    <cellStyle name="Normal 15" xfId="4"/>
    <cellStyle name="Normal 2" xfId="15"/>
    <cellStyle name="Normal 2 13" xfId="16"/>
    <cellStyle name="Normal 2 2" xfId="5"/>
    <cellStyle name="Normal 2 3" xfId="17"/>
    <cellStyle name="Normal 3" xfId="18"/>
    <cellStyle name="Normal 4" xfId="19"/>
    <cellStyle name="Normal 5" xfId="20"/>
    <cellStyle name="Normal 6" xfId="21"/>
    <cellStyle name="Normal 6 2" xfId="22"/>
    <cellStyle name="Normal 6 3" xfId="23"/>
    <cellStyle name="Normal 6 4" xfId="2"/>
    <cellStyle name="Normal 6 4 2" xfId="24"/>
    <cellStyle name="Normal 6 6" xfId="25"/>
    <cellStyle name="Normal 6 6 2" xfId="26"/>
    <cellStyle name="Normal 7" xfId="27"/>
    <cellStyle name="Normal 7 2" xfId="28"/>
    <cellStyle name="Normal 7 2 2" xfId="29"/>
    <cellStyle name="Normal 7 3" xfId="30"/>
    <cellStyle name="Normal 8" xfId="31"/>
    <cellStyle name="Normal 9" xfId="32"/>
    <cellStyle name="Normal 9 2" xfId="33"/>
    <cellStyle name="Normal_Formatos aspecto Financiero 2 2" xfId="3"/>
    <cellStyle name="Porcentual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84"/>
  <sheetViews>
    <sheetView tabSelected="1" topLeftCell="A61" zoomScaleNormal="100" zoomScaleSheetLayoutView="90" workbookViewId="0">
      <selection activeCell="A88" sqref="A88"/>
    </sheetView>
  </sheetViews>
  <sheetFormatPr baseColWidth="10" defaultRowHeight="15" x14ac:dyDescent="0.25"/>
  <cols>
    <col min="1" max="1" width="54.5703125" style="2" customWidth="1"/>
    <col min="2" max="2" width="15" style="2" bestFit="1" customWidth="1"/>
    <col min="3" max="3" width="22.5703125" style="2" customWidth="1"/>
    <col min="4" max="4" width="15.140625" style="2" customWidth="1"/>
    <col min="5" max="5" width="14.7109375" style="2" customWidth="1"/>
    <col min="6" max="6" width="13.7109375" style="2" bestFit="1" customWidth="1"/>
    <col min="7" max="7" width="12.85546875" style="2" customWidth="1"/>
    <col min="8" max="8" width="8.140625" style="2" customWidth="1"/>
    <col min="9" max="222" width="11.42578125" style="2"/>
    <col min="223" max="223" width="54.5703125" style="2" customWidth="1"/>
    <col min="224" max="224" width="20.140625" style="2" customWidth="1"/>
    <col min="225" max="225" width="22.5703125" style="2" customWidth="1"/>
    <col min="226" max="226" width="15.7109375" style="2" customWidth="1"/>
    <col min="227" max="227" width="15.42578125" style="2" customWidth="1"/>
    <col min="228" max="228" width="15.7109375" style="2" customWidth="1"/>
    <col min="229" max="229" width="16.85546875" style="2" customWidth="1"/>
    <col min="230" max="478" width="11.42578125" style="2"/>
    <col min="479" max="479" width="54.5703125" style="2" customWidth="1"/>
    <col min="480" max="480" width="20.140625" style="2" customWidth="1"/>
    <col min="481" max="481" width="22.5703125" style="2" customWidth="1"/>
    <col min="482" max="482" width="15.7109375" style="2" customWidth="1"/>
    <col min="483" max="483" width="15.42578125" style="2" customWidth="1"/>
    <col min="484" max="484" width="15.7109375" style="2" customWidth="1"/>
    <col min="485" max="485" width="16.85546875" style="2" customWidth="1"/>
    <col min="486" max="734" width="11.42578125" style="2"/>
    <col min="735" max="735" width="54.5703125" style="2" customWidth="1"/>
    <col min="736" max="736" width="20.140625" style="2" customWidth="1"/>
    <col min="737" max="737" width="22.5703125" style="2" customWidth="1"/>
    <col min="738" max="738" width="15.7109375" style="2" customWidth="1"/>
    <col min="739" max="739" width="15.42578125" style="2" customWidth="1"/>
    <col min="740" max="740" width="15.7109375" style="2" customWidth="1"/>
    <col min="741" max="741" width="16.85546875" style="2" customWidth="1"/>
    <col min="742" max="990" width="11.42578125" style="2"/>
    <col min="991" max="991" width="54.5703125" style="2" customWidth="1"/>
    <col min="992" max="992" width="20.140625" style="2" customWidth="1"/>
    <col min="993" max="993" width="22.5703125" style="2" customWidth="1"/>
    <col min="994" max="994" width="15.7109375" style="2" customWidth="1"/>
    <col min="995" max="995" width="15.42578125" style="2" customWidth="1"/>
    <col min="996" max="996" width="15.7109375" style="2" customWidth="1"/>
    <col min="997" max="997" width="16.85546875" style="2" customWidth="1"/>
    <col min="998" max="1246" width="11.42578125" style="2"/>
    <col min="1247" max="1247" width="54.5703125" style="2" customWidth="1"/>
    <col min="1248" max="1248" width="20.140625" style="2" customWidth="1"/>
    <col min="1249" max="1249" width="22.5703125" style="2" customWidth="1"/>
    <col min="1250" max="1250" width="15.7109375" style="2" customWidth="1"/>
    <col min="1251" max="1251" width="15.42578125" style="2" customWidth="1"/>
    <col min="1252" max="1252" width="15.7109375" style="2" customWidth="1"/>
    <col min="1253" max="1253" width="16.85546875" style="2" customWidth="1"/>
    <col min="1254" max="1502" width="11.42578125" style="2"/>
    <col min="1503" max="1503" width="54.5703125" style="2" customWidth="1"/>
    <col min="1504" max="1504" width="20.140625" style="2" customWidth="1"/>
    <col min="1505" max="1505" width="22.5703125" style="2" customWidth="1"/>
    <col min="1506" max="1506" width="15.7109375" style="2" customWidth="1"/>
    <col min="1507" max="1507" width="15.42578125" style="2" customWidth="1"/>
    <col min="1508" max="1508" width="15.7109375" style="2" customWidth="1"/>
    <col min="1509" max="1509" width="16.85546875" style="2" customWidth="1"/>
    <col min="1510" max="1758" width="11.42578125" style="2"/>
    <col min="1759" max="1759" width="54.5703125" style="2" customWidth="1"/>
    <col min="1760" max="1760" width="20.140625" style="2" customWidth="1"/>
    <col min="1761" max="1761" width="22.5703125" style="2" customWidth="1"/>
    <col min="1762" max="1762" width="15.7109375" style="2" customWidth="1"/>
    <col min="1763" max="1763" width="15.42578125" style="2" customWidth="1"/>
    <col min="1764" max="1764" width="15.7109375" style="2" customWidth="1"/>
    <col min="1765" max="1765" width="16.85546875" style="2" customWidth="1"/>
    <col min="1766" max="2014" width="11.42578125" style="2"/>
    <col min="2015" max="2015" width="54.5703125" style="2" customWidth="1"/>
    <col min="2016" max="2016" width="20.140625" style="2" customWidth="1"/>
    <col min="2017" max="2017" width="22.5703125" style="2" customWidth="1"/>
    <col min="2018" max="2018" width="15.7109375" style="2" customWidth="1"/>
    <col min="2019" max="2019" width="15.42578125" style="2" customWidth="1"/>
    <col min="2020" max="2020" width="15.7109375" style="2" customWidth="1"/>
    <col min="2021" max="2021" width="16.85546875" style="2" customWidth="1"/>
    <col min="2022" max="2270" width="11.42578125" style="2"/>
    <col min="2271" max="2271" width="54.5703125" style="2" customWidth="1"/>
    <col min="2272" max="2272" width="20.140625" style="2" customWidth="1"/>
    <col min="2273" max="2273" width="22.5703125" style="2" customWidth="1"/>
    <col min="2274" max="2274" width="15.7109375" style="2" customWidth="1"/>
    <col min="2275" max="2275" width="15.42578125" style="2" customWidth="1"/>
    <col min="2276" max="2276" width="15.7109375" style="2" customWidth="1"/>
    <col min="2277" max="2277" width="16.85546875" style="2" customWidth="1"/>
    <col min="2278" max="2526" width="11.42578125" style="2"/>
    <col min="2527" max="2527" width="54.5703125" style="2" customWidth="1"/>
    <col min="2528" max="2528" width="20.140625" style="2" customWidth="1"/>
    <col min="2529" max="2529" width="22.5703125" style="2" customWidth="1"/>
    <col min="2530" max="2530" width="15.7109375" style="2" customWidth="1"/>
    <col min="2531" max="2531" width="15.42578125" style="2" customWidth="1"/>
    <col min="2532" max="2532" width="15.7109375" style="2" customWidth="1"/>
    <col min="2533" max="2533" width="16.85546875" style="2" customWidth="1"/>
    <col min="2534" max="2782" width="11.42578125" style="2"/>
    <col min="2783" max="2783" width="54.5703125" style="2" customWidth="1"/>
    <col min="2784" max="2784" width="20.140625" style="2" customWidth="1"/>
    <col min="2785" max="2785" width="22.5703125" style="2" customWidth="1"/>
    <col min="2786" max="2786" width="15.7109375" style="2" customWidth="1"/>
    <col min="2787" max="2787" width="15.42578125" style="2" customWidth="1"/>
    <col min="2788" max="2788" width="15.7109375" style="2" customWidth="1"/>
    <col min="2789" max="2789" width="16.85546875" style="2" customWidth="1"/>
    <col min="2790" max="3038" width="11.42578125" style="2"/>
    <col min="3039" max="3039" width="54.5703125" style="2" customWidth="1"/>
    <col min="3040" max="3040" width="20.140625" style="2" customWidth="1"/>
    <col min="3041" max="3041" width="22.5703125" style="2" customWidth="1"/>
    <col min="3042" max="3042" width="15.7109375" style="2" customWidth="1"/>
    <col min="3043" max="3043" width="15.42578125" style="2" customWidth="1"/>
    <col min="3044" max="3044" width="15.7109375" style="2" customWidth="1"/>
    <col min="3045" max="3045" width="16.85546875" style="2" customWidth="1"/>
    <col min="3046" max="3294" width="11.42578125" style="2"/>
    <col min="3295" max="3295" width="54.5703125" style="2" customWidth="1"/>
    <col min="3296" max="3296" width="20.140625" style="2" customWidth="1"/>
    <col min="3297" max="3297" width="22.5703125" style="2" customWidth="1"/>
    <col min="3298" max="3298" width="15.7109375" style="2" customWidth="1"/>
    <col min="3299" max="3299" width="15.42578125" style="2" customWidth="1"/>
    <col min="3300" max="3300" width="15.7109375" style="2" customWidth="1"/>
    <col min="3301" max="3301" width="16.85546875" style="2" customWidth="1"/>
    <col min="3302" max="3550" width="11.42578125" style="2"/>
    <col min="3551" max="3551" width="54.5703125" style="2" customWidth="1"/>
    <col min="3552" max="3552" width="20.140625" style="2" customWidth="1"/>
    <col min="3553" max="3553" width="22.5703125" style="2" customWidth="1"/>
    <col min="3554" max="3554" width="15.7109375" style="2" customWidth="1"/>
    <col min="3555" max="3555" width="15.42578125" style="2" customWidth="1"/>
    <col min="3556" max="3556" width="15.7109375" style="2" customWidth="1"/>
    <col min="3557" max="3557" width="16.85546875" style="2" customWidth="1"/>
    <col min="3558" max="3806" width="11.42578125" style="2"/>
    <col min="3807" max="3807" width="54.5703125" style="2" customWidth="1"/>
    <col min="3808" max="3808" width="20.140625" style="2" customWidth="1"/>
    <col min="3809" max="3809" width="22.5703125" style="2" customWidth="1"/>
    <col min="3810" max="3810" width="15.7109375" style="2" customWidth="1"/>
    <col min="3811" max="3811" width="15.42578125" style="2" customWidth="1"/>
    <col min="3812" max="3812" width="15.7109375" style="2" customWidth="1"/>
    <col min="3813" max="3813" width="16.85546875" style="2" customWidth="1"/>
    <col min="3814" max="4062" width="11.42578125" style="2"/>
    <col min="4063" max="4063" width="54.5703125" style="2" customWidth="1"/>
    <col min="4064" max="4064" width="20.140625" style="2" customWidth="1"/>
    <col min="4065" max="4065" width="22.5703125" style="2" customWidth="1"/>
    <col min="4066" max="4066" width="15.7109375" style="2" customWidth="1"/>
    <col min="4067" max="4067" width="15.42578125" style="2" customWidth="1"/>
    <col min="4068" max="4068" width="15.7109375" style="2" customWidth="1"/>
    <col min="4069" max="4069" width="16.85546875" style="2" customWidth="1"/>
    <col min="4070" max="4318" width="11.42578125" style="2"/>
    <col min="4319" max="4319" width="54.5703125" style="2" customWidth="1"/>
    <col min="4320" max="4320" width="20.140625" style="2" customWidth="1"/>
    <col min="4321" max="4321" width="22.5703125" style="2" customWidth="1"/>
    <col min="4322" max="4322" width="15.7109375" style="2" customWidth="1"/>
    <col min="4323" max="4323" width="15.42578125" style="2" customWidth="1"/>
    <col min="4324" max="4324" width="15.7109375" style="2" customWidth="1"/>
    <col min="4325" max="4325" width="16.85546875" style="2" customWidth="1"/>
    <col min="4326" max="4574" width="11.42578125" style="2"/>
    <col min="4575" max="4575" width="54.5703125" style="2" customWidth="1"/>
    <col min="4576" max="4576" width="20.140625" style="2" customWidth="1"/>
    <col min="4577" max="4577" width="22.5703125" style="2" customWidth="1"/>
    <col min="4578" max="4578" width="15.7109375" style="2" customWidth="1"/>
    <col min="4579" max="4579" width="15.42578125" style="2" customWidth="1"/>
    <col min="4580" max="4580" width="15.7109375" style="2" customWidth="1"/>
    <col min="4581" max="4581" width="16.85546875" style="2" customWidth="1"/>
    <col min="4582" max="4830" width="11.42578125" style="2"/>
    <col min="4831" max="4831" width="54.5703125" style="2" customWidth="1"/>
    <col min="4832" max="4832" width="20.140625" style="2" customWidth="1"/>
    <col min="4833" max="4833" width="22.5703125" style="2" customWidth="1"/>
    <col min="4834" max="4834" width="15.7109375" style="2" customWidth="1"/>
    <col min="4835" max="4835" width="15.42578125" style="2" customWidth="1"/>
    <col min="4836" max="4836" width="15.7109375" style="2" customWidth="1"/>
    <col min="4837" max="4837" width="16.85546875" style="2" customWidth="1"/>
    <col min="4838" max="5086" width="11.42578125" style="2"/>
    <col min="5087" max="5087" width="54.5703125" style="2" customWidth="1"/>
    <col min="5088" max="5088" width="20.140625" style="2" customWidth="1"/>
    <col min="5089" max="5089" width="22.5703125" style="2" customWidth="1"/>
    <col min="5090" max="5090" width="15.7109375" style="2" customWidth="1"/>
    <col min="5091" max="5091" width="15.42578125" style="2" customWidth="1"/>
    <col min="5092" max="5092" width="15.7109375" style="2" customWidth="1"/>
    <col min="5093" max="5093" width="16.85546875" style="2" customWidth="1"/>
    <col min="5094" max="5342" width="11.42578125" style="2"/>
    <col min="5343" max="5343" width="54.5703125" style="2" customWidth="1"/>
    <col min="5344" max="5344" width="20.140625" style="2" customWidth="1"/>
    <col min="5345" max="5345" width="22.5703125" style="2" customWidth="1"/>
    <col min="5346" max="5346" width="15.7109375" style="2" customWidth="1"/>
    <col min="5347" max="5347" width="15.42578125" style="2" customWidth="1"/>
    <col min="5348" max="5348" width="15.7109375" style="2" customWidth="1"/>
    <col min="5349" max="5349" width="16.85546875" style="2" customWidth="1"/>
    <col min="5350" max="5598" width="11.42578125" style="2"/>
    <col min="5599" max="5599" width="54.5703125" style="2" customWidth="1"/>
    <col min="5600" max="5600" width="20.140625" style="2" customWidth="1"/>
    <col min="5601" max="5601" width="22.5703125" style="2" customWidth="1"/>
    <col min="5602" max="5602" width="15.7109375" style="2" customWidth="1"/>
    <col min="5603" max="5603" width="15.42578125" style="2" customWidth="1"/>
    <col min="5604" max="5604" width="15.7109375" style="2" customWidth="1"/>
    <col min="5605" max="5605" width="16.85546875" style="2" customWidth="1"/>
    <col min="5606" max="5854" width="11.42578125" style="2"/>
    <col min="5855" max="5855" width="54.5703125" style="2" customWidth="1"/>
    <col min="5856" max="5856" width="20.140625" style="2" customWidth="1"/>
    <col min="5857" max="5857" width="22.5703125" style="2" customWidth="1"/>
    <col min="5858" max="5858" width="15.7109375" style="2" customWidth="1"/>
    <col min="5859" max="5859" width="15.42578125" style="2" customWidth="1"/>
    <col min="5860" max="5860" width="15.7109375" style="2" customWidth="1"/>
    <col min="5861" max="5861" width="16.85546875" style="2" customWidth="1"/>
    <col min="5862" max="6110" width="11.42578125" style="2"/>
    <col min="6111" max="6111" width="54.5703125" style="2" customWidth="1"/>
    <col min="6112" max="6112" width="20.140625" style="2" customWidth="1"/>
    <col min="6113" max="6113" width="22.5703125" style="2" customWidth="1"/>
    <col min="6114" max="6114" width="15.7109375" style="2" customWidth="1"/>
    <col min="6115" max="6115" width="15.42578125" style="2" customWidth="1"/>
    <col min="6116" max="6116" width="15.7109375" style="2" customWidth="1"/>
    <col min="6117" max="6117" width="16.85546875" style="2" customWidth="1"/>
    <col min="6118" max="6366" width="11.42578125" style="2"/>
    <col min="6367" max="6367" width="54.5703125" style="2" customWidth="1"/>
    <col min="6368" max="6368" width="20.140625" style="2" customWidth="1"/>
    <col min="6369" max="6369" width="22.5703125" style="2" customWidth="1"/>
    <col min="6370" max="6370" width="15.7109375" style="2" customWidth="1"/>
    <col min="6371" max="6371" width="15.42578125" style="2" customWidth="1"/>
    <col min="6372" max="6372" width="15.7109375" style="2" customWidth="1"/>
    <col min="6373" max="6373" width="16.85546875" style="2" customWidth="1"/>
    <col min="6374" max="6622" width="11.42578125" style="2"/>
    <col min="6623" max="6623" width="54.5703125" style="2" customWidth="1"/>
    <col min="6624" max="6624" width="20.140625" style="2" customWidth="1"/>
    <col min="6625" max="6625" width="22.5703125" style="2" customWidth="1"/>
    <col min="6626" max="6626" width="15.7109375" style="2" customWidth="1"/>
    <col min="6627" max="6627" width="15.42578125" style="2" customWidth="1"/>
    <col min="6628" max="6628" width="15.7109375" style="2" customWidth="1"/>
    <col min="6629" max="6629" width="16.85546875" style="2" customWidth="1"/>
    <col min="6630" max="6878" width="11.42578125" style="2"/>
    <col min="6879" max="6879" width="54.5703125" style="2" customWidth="1"/>
    <col min="6880" max="6880" width="20.140625" style="2" customWidth="1"/>
    <col min="6881" max="6881" width="22.5703125" style="2" customWidth="1"/>
    <col min="6882" max="6882" width="15.7109375" style="2" customWidth="1"/>
    <col min="6883" max="6883" width="15.42578125" style="2" customWidth="1"/>
    <col min="6884" max="6884" width="15.7109375" style="2" customWidth="1"/>
    <col min="6885" max="6885" width="16.85546875" style="2" customWidth="1"/>
    <col min="6886" max="7134" width="11.42578125" style="2"/>
    <col min="7135" max="7135" width="54.5703125" style="2" customWidth="1"/>
    <col min="7136" max="7136" width="20.140625" style="2" customWidth="1"/>
    <col min="7137" max="7137" width="22.5703125" style="2" customWidth="1"/>
    <col min="7138" max="7138" width="15.7109375" style="2" customWidth="1"/>
    <col min="7139" max="7139" width="15.42578125" style="2" customWidth="1"/>
    <col min="7140" max="7140" width="15.7109375" style="2" customWidth="1"/>
    <col min="7141" max="7141" width="16.85546875" style="2" customWidth="1"/>
    <col min="7142" max="7390" width="11.42578125" style="2"/>
    <col min="7391" max="7391" width="54.5703125" style="2" customWidth="1"/>
    <col min="7392" max="7392" width="20.140625" style="2" customWidth="1"/>
    <col min="7393" max="7393" width="22.5703125" style="2" customWidth="1"/>
    <col min="7394" max="7394" width="15.7109375" style="2" customWidth="1"/>
    <col min="7395" max="7395" width="15.42578125" style="2" customWidth="1"/>
    <col min="7396" max="7396" width="15.7109375" style="2" customWidth="1"/>
    <col min="7397" max="7397" width="16.85546875" style="2" customWidth="1"/>
    <col min="7398" max="7646" width="11.42578125" style="2"/>
    <col min="7647" max="7647" width="54.5703125" style="2" customWidth="1"/>
    <col min="7648" max="7648" width="20.140625" style="2" customWidth="1"/>
    <col min="7649" max="7649" width="22.5703125" style="2" customWidth="1"/>
    <col min="7650" max="7650" width="15.7109375" style="2" customWidth="1"/>
    <col min="7651" max="7651" width="15.42578125" style="2" customWidth="1"/>
    <col min="7652" max="7652" width="15.7109375" style="2" customWidth="1"/>
    <col min="7653" max="7653" width="16.85546875" style="2" customWidth="1"/>
    <col min="7654" max="7902" width="11.42578125" style="2"/>
    <col min="7903" max="7903" width="54.5703125" style="2" customWidth="1"/>
    <col min="7904" max="7904" width="20.140625" style="2" customWidth="1"/>
    <col min="7905" max="7905" width="22.5703125" style="2" customWidth="1"/>
    <col min="7906" max="7906" width="15.7109375" style="2" customWidth="1"/>
    <col min="7907" max="7907" width="15.42578125" style="2" customWidth="1"/>
    <col min="7908" max="7908" width="15.7109375" style="2" customWidth="1"/>
    <col min="7909" max="7909" width="16.85546875" style="2" customWidth="1"/>
    <col min="7910" max="8158" width="11.42578125" style="2"/>
    <col min="8159" max="8159" width="54.5703125" style="2" customWidth="1"/>
    <col min="8160" max="8160" width="20.140625" style="2" customWidth="1"/>
    <col min="8161" max="8161" width="22.5703125" style="2" customWidth="1"/>
    <col min="8162" max="8162" width="15.7109375" style="2" customWidth="1"/>
    <col min="8163" max="8163" width="15.42578125" style="2" customWidth="1"/>
    <col min="8164" max="8164" width="15.7109375" style="2" customWidth="1"/>
    <col min="8165" max="8165" width="16.85546875" style="2" customWidth="1"/>
    <col min="8166" max="8414" width="11.42578125" style="2"/>
    <col min="8415" max="8415" width="54.5703125" style="2" customWidth="1"/>
    <col min="8416" max="8416" width="20.140625" style="2" customWidth="1"/>
    <col min="8417" max="8417" width="22.5703125" style="2" customWidth="1"/>
    <col min="8418" max="8418" width="15.7109375" style="2" customWidth="1"/>
    <col min="8419" max="8419" width="15.42578125" style="2" customWidth="1"/>
    <col min="8420" max="8420" width="15.7109375" style="2" customWidth="1"/>
    <col min="8421" max="8421" width="16.85546875" style="2" customWidth="1"/>
    <col min="8422" max="8670" width="11.42578125" style="2"/>
    <col min="8671" max="8671" width="54.5703125" style="2" customWidth="1"/>
    <col min="8672" max="8672" width="20.140625" style="2" customWidth="1"/>
    <col min="8673" max="8673" width="22.5703125" style="2" customWidth="1"/>
    <col min="8674" max="8674" width="15.7109375" style="2" customWidth="1"/>
    <col min="8675" max="8675" width="15.42578125" style="2" customWidth="1"/>
    <col min="8676" max="8676" width="15.7109375" style="2" customWidth="1"/>
    <col min="8677" max="8677" width="16.85546875" style="2" customWidth="1"/>
    <col min="8678" max="8926" width="11.42578125" style="2"/>
    <col min="8927" max="8927" width="54.5703125" style="2" customWidth="1"/>
    <col min="8928" max="8928" width="20.140625" style="2" customWidth="1"/>
    <col min="8929" max="8929" width="22.5703125" style="2" customWidth="1"/>
    <col min="8930" max="8930" width="15.7109375" style="2" customWidth="1"/>
    <col min="8931" max="8931" width="15.42578125" style="2" customWidth="1"/>
    <col min="8932" max="8932" width="15.7109375" style="2" customWidth="1"/>
    <col min="8933" max="8933" width="16.85546875" style="2" customWidth="1"/>
    <col min="8934" max="9182" width="11.42578125" style="2"/>
    <col min="9183" max="9183" width="54.5703125" style="2" customWidth="1"/>
    <col min="9184" max="9184" width="20.140625" style="2" customWidth="1"/>
    <col min="9185" max="9185" width="22.5703125" style="2" customWidth="1"/>
    <col min="9186" max="9186" width="15.7109375" style="2" customWidth="1"/>
    <col min="9187" max="9187" width="15.42578125" style="2" customWidth="1"/>
    <col min="9188" max="9188" width="15.7109375" style="2" customWidth="1"/>
    <col min="9189" max="9189" width="16.85546875" style="2" customWidth="1"/>
    <col min="9190" max="9438" width="11.42578125" style="2"/>
    <col min="9439" max="9439" width="54.5703125" style="2" customWidth="1"/>
    <col min="9440" max="9440" width="20.140625" style="2" customWidth="1"/>
    <col min="9441" max="9441" width="22.5703125" style="2" customWidth="1"/>
    <col min="9442" max="9442" width="15.7109375" style="2" customWidth="1"/>
    <col min="9443" max="9443" width="15.42578125" style="2" customWidth="1"/>
    <col min="9444" max="9444" width="15.7109375" style="2" customWidth="1"/>
    <col min="9445" max="9445" width="16.85546875" style="2" customWidth="1"/>
    <col min="9446" max="9694" width="11.42578125" style="2"/>
    <col min="9695" max="9695" width="54.5703125" style="2" customWidth="1"/>
    <col min="9696" max="9696" width="20.140625" style="2" customWidth="1"/>
    <col min="9697" max="9697" width="22.5703125" style="2" customWidth="1"/>
    <col min="9698" max="9698" width="15.7109375" style="2" customWidth="1"/>
    <col min="9699" max="9699" width="15.42578125" style="2" customWidth="1"/>
    <col min="9700" max="9700" width="15.7109375" style="2" customWidth="1"/>
    <col min="9701" max="9701" width="16.85546875" style="2" customWidth="1"/>
    <col min="9702" max="9950" width="11.42578125" style="2"/>
    <col min="9951" max="9951" width="54.5703125" style="2" customWidth="1"/>
    <col min="9952" max="9952" width="20.140625" style="2" customWidth="1"/>
    <col min="9953" max="9953" width="22.5703125" style="2" customWidth="1"/>
    <col min="9954" max="9954" width="15.7109375" style="2" customWidth="1"/>
    <col min="9955" max="9955" width="15.42578125" style="2" customWidth="1"/>
    <col min="9956" max="9956" width="15.7109375" style="2" customWidth="1"/>
    <col min="9957" max="9957" width="16.85546875" style="2" customWidth="1"/>
    <col min="9958" max="10206" width="11.42578125" style="2"/>
    <col min="10207" max="10207" width="54.5703125" style="2" customWidth="1"/>
    <col min="10208" max="10208" width="20.140625" style="2" customWidth="1"/>
    <col min="10209" max="10209" width="22.5703125" style="2" customWidth="1"/>
    <col min="10210" max="10210" width="15.7109375" style="2" customWidth="1"/>
    <col min="10211" max="10211" width="15.42578125" style="2" customWidth="1"/>
    <col min="10212" max="10212" width="15.7109375" style="2" customWidth="1"/>
    <col min="10213" max="10213" width="16.85546875" style="2" customWidth="1"/>
    <col min="10214" max="10462" width="11.42578125" style="2"/>
    <col min="10463" max="10463" width="54.5703125" style="2" customWidth="1"/>
    <col min="10464" max="10464" width="20.140625" style="2" customWidth="1"/>
    <col min="10465" max="10465" width="22.5703125" style="2" customWidth="1"/>
    <col min="10466" max="10466" width="15.7109375" style="2" customWidth="1"/>
    <col min="10467" max="10467" width="15.42578125" style="2" customWidth="1"/>
    <col min="10468" max="10468" width="15.7109375" style="2" customWidth="1"/>
    <col min="10469" max="10469" width="16.85546875" style="2" customWidth="1"/>
    <col min="10470" max="10718" width="11.42578125" style="2"/>
    <col min="10719" max="10719" width="54.5703125" style="2" customWidth="1"/>
    <col min="10720" max="10720" width="20.140625" style="2" customWidth="1"/>
    <col min="10721" max="10721" width="22.5703125" style="2" customWidth="1"/>
    <col min="10722" max="10722" width="15.7109375" style="2" customWidth="1"/>
    <col min="10723" max="10723" width="15.42578125" style="2" customWidth="1"/>
    <col min="10724" max="10724" width="15.7109375" style="2" customWidth="1"/>
    <col min="10725" max="10725" width="16.85546875" style="2" customWidth="1"/>
    <col min="10726" max="10974" width="11.42578125" style="2"/>
    <col min="10975" max="10975" width="54.5703125" style="2" customWidth="1"/>
    <col min="10976" max="10976" width="20.140625" style="2" customWidth="1"/>
    <col min="10977" max="10977" width="22.5703125" style="2" customWidth="1"/>
    <col min="10978" max="10978" width="15.7109375" style="2" customWidth="1"/>
    <col min="10979" max="10979" width="15.42578125" style="2" customWidth="1"/>
    <col min="10980" max="10980" width="15.7109375" style="2" customWidth="1"/>
    <col min="10981" max="10981" width="16.85546875" style="2" customWidth="1"/>
    <col min="10982" max="11230" width="11.42578125" style="2"/>
    <col min="11231" max="11231" width="54.5703125" style="2" customWidth="1"/>
    <col min="11232" max="11232" width="20.140625" style="2" customWidth="1"/>
    <col min="11233" max="11233" width="22.5703125" style="2" customWidth="1"/>
    <col min="11234" max="11234" width="15.7109375" style="2" customWidth="1"/>
    <col min="11235" max="11235" width="15.42578125" style="2" customWidth="1"/>
    <col min="11236" max="11236" width="15.7109375" style="2" customWidth="1"/>
    <col min="11237" max="11237" width="16.85546875" style="2" customWidth="1"/>
    <col min="11238" max="11486" width="11.42578125" style="2"/>
    <col min="11487" max="11487" width="54.5703125" style="2" customWidth="1"/>
    <col min="11488" max="11488" width="20.140625" style="2" customWidth="1"/>
    <col min="11489" max="11489" width="22.5703125" style="2" customWidth="1"/>
    <col min="11490" max="11490" width="15.7109375" style="2" customWidth="1"/>
    <col min="11491" max="11491" width="15.42578125" style="2" customWidth="1"/>
    <col min="11492" max="11492" width="15.7109375" style="2" customWidth="1"/>
    <col min="11493" max="11493" width="16.85546875" style="2" customWidth="1"/>
    <col min="11494" max="11742" width="11.42578125" style="2"/>
    <col min="11743" max="11743" width="54.5703125" style="2" customWidth="1"/>
    <col min="11744" max="11744" width="20.140625" style="2" customWidth="1"/>
    <col min="11745" max="11745" width="22.5703125" style="2" customWidth="1"/>
    <col min="11746" max="11746" width="15.7109375" style="2" customWidth="1"/>
    <col min="11747" max="11747" width="15.42578125" style="2" customWidth="1"/>
    <col min="11748" max="11748" width="15.7109375" style="2" customWidth="1"/>
    <col min="11749" max="11749" width="16.85546875" style="2" customWidth="1"/>
    <col min="11750" max="11998" width="11.42578125" style="2"/>
    <col min="11999" max="11999" width="54.5703125" style="2" customWidth="1"/>
    <col min="12000" max="12000" width="20.140625" style="2" customWidth="1"/>
    <col min="12001" max="12001" width="22.5703125" style="2" customWidth="1"/>
    <col min="12002" max="12002" width="15.7109375" style="2" customWidth="1"/>
    <col min="12003" max="12003" width="15.42578125" style="2" customWidth="1"/>
    <col min="12004" max="12004" width="15.7109375" style="2" customWidth="1"/>
    <col min="12005" max="12005" width="16.85546875" style="2" customWidth="1"/>
    <col min="12006" max="12254" width="11.42578125" style="2"/>
    <col min="12255" max="12255" width="54.5703125" style="2" customWidth="1"/>
    <col min="12256" max="12256" width="20.140625" style="2" customWidth="1"/>
    <col min="12257" max="12257" width="22.5703125" style="2" customWidth="1"/>
    <col min="12258" max="12258" width="15.7109375" style="2" customWidth="1"/>
    <col min="12259" max="12259" width="15.42578125" style="2" customWidth="1"/>
    <col min="12260" max="12260" width="15.7109375" style="2" customWidth="1"/>
    <col min="12261" max="12261" width="16.85546875" style="2" customWidth="1"/>
    <col min="12262" max="12510" width="11.42578125" style="2"/>
    <col min="12511" max="12511" width="54.5703125" style="2" customWidth="1"/>
    <col min="12512" max="12512" width="20.140625" style="2" customWidth="1"/>
    <col min="12513" max="12513" width="22.5703125" style="2" customWidth="1"/>
    <col min="12514" max="12514" width="15.7109375" style="2" customWidth="1"/>
    <col min="12515" max="12515" width="15.42578125" style="2" customWidth="1"/>
    <col min="12516" max="12516" width="15.7109375" style="2" customWidth="1"/>
    <col min="12517" max="12517" width="16.85546875" style="2" customWidth="1"/>
    <col min="12518" max="12766" width="11.42578125" style="2"/>
    <col min="12767" max="12767" width="54.5703125" style="2" customWidth="1"/>
    <col min="12768" max="12768" width="20.140625" style="2" customWidth="1"/>
    <col min="12769" max="12769" width="22.5703125" style="2" customWidth="1"/>
    <col min="12770" max="12770" width="15.7109375" style="2" customWidth="1"/>
    <col min="12771" max="12771" width="15.42578125" style="2" customWidth="1"/>
    <col min="12772" max="12772" width="15.7109375" style="2" customWidth="1"/>
    <col min="12773" max="12773" width="16.85546875" style="2" customWidth="1"/>
    <col min="12774" max="13022" width="11.42578125" style="2"/>
    <col min="13023" max="13023" width="54.5703125" style="2" customWidth="1"/>
    <col min="13024" max="13024" width="20.140625" style="2" customWidth="1"/>
    <col min="13025" max="13025" width="22.5703125" style="2" customWidth="1"/>
    <col min="13026" max="13026" width="15.7109375" style="2" customWidth="1"/>
    <col min="13027" max="13027" width="15.42578125" style="2" customWidth="1"/>
    <col min="13028" max="13028" width="15.7109375" style="2" customWidth="1"/>
    <col min="13029" max="13029" width="16.85546875" style="2" customWidth="1"/>
    <col min="13030" max="13278" width="11.42578125" style="2"/>
    <col min="13279" max="13279" width="54.5703125" style="2" customWidth="1"/>
    <col min="13280" max="13280" width="20.140625" style="2" customWidth="1"/>
    <col min="13281" max="13281" width="22.5703125" style="2" customWidth="1"/>
    <col min="13282" max="13282" width="15.7109375" style="2" customWidth="1"/>
    <col min="13283" max="13283" width="15.42578125" style="2" customWidth="1"/>
    <col min="13284" max="13284" width="15.7109375" style="2" customWidth="1"/>
    <col min="13285" max="13285" width="16.85546875" style="2" customWidth="1"/>
    <col min="13286" max="13534" width="11.42578125" style="2"/>
    <col min="13535" max="13535" width="54.5703125" style="2" customWidth="1"/>
    <col min="13536" max="13536" width="20.140625" style="2" customWidth="1"/>
    <col min="13537" max="13537" width="22.5703125" style="2" customWidth="1"/>
    <col min="13538" max="13538" width="15.7109375" style="2" customWidth="1"/>
    <col min="13539" max="13539" width="15.42578125" style="2" customWidth="1"/>
    <col min="13540" max="13540" width="15.7109375" style="2" customWidth="1"/>
    <col min="13541" max="13541" width="16.85546875" style="2" customWidth="1"/>
    <col min="13542" max="13790" width="11.42578125" style="2"/>
    <col min="13791" max="13791" width="54.5703125" style="2" customWidth="1"/>
    <col min="13792" max="13792" width="20.140625" style="2" customWidth="1"/>
    <col min="13793" max="13793" width="22.5703125" style="2" customWidth="1"/>
    <col min="13794" max="13794" width="15.7109375" style="2" customWidth="1"/>
    <col min="13795" max="13795" width="15.42578125" style="2" customWidth="1"/>
    <col min="13796" max="13796" width="15.7109375" style="2" customWidth="1"/>
    <col min="13797" max="13797" width="16.85546875" style="2" customWidth="1"/>
    <col min="13798" max="14046" width="11.42578125" style="2"/>
    <col min="14047" max="14047" width="54.5703125" style="2" customWidth="1"/>
    <col min="14048" max="14048" width="20.140625" style="2" customWidth="1"/>
    <col min="14049" max="14049" width="22.5703125" style="2" customWidth="1"/>
    <col min="14050" max="14050" width="15.7109375" style="2" customWidth="1"/>
    <col min="14051" max="14051" width="15.42578125" style="2" customWidth="1"/>
    <col min="14052" max="14052" width="15.7109375" style="2" customWidth="1"/>
    <col min="14053" max="14053" width="16.85546875" style="2" customWidth="1"/>
    <col min="14054" max="14302" width="11.42578125" style="2"/>
    <col min="14303" max="14303" width="54.5703125" style="2" customWidth="1"/>
    <col min="14304" max="14304" width="20.140625" style="2" customWidth="1"/>
    <col min="14305" max="14305" width="22.5703125" style="2" customWidth="1"/>
    <col min="14306" max="14306" width="15.7109375" style="2" customWidth="1"/>
    <col min="14307" max="14307" width="15.42578125" style="2" customWidth="1"/>
    <col min="14308" max="14308" width="15.7109375" style="2" customWidth="1"/>
    <col min="14309" max="14309" width="16.85546875" style="2" customWidth="1"/>
    <col min="14310" max="14558" width="11.42578125" style="2"/>
    <col min="14559" max="14559" width="54.5703125" style="2" customWidth="1"/>
    <col min="14560" max="14560" width="20.140625" style="2" customWidth="1"/>
    <col min="14561" max="14561" width="22.5703125" style="2" customWidth="1"/>
    <col min="14562" max="14562" width="15.7109375" style="2" customWidth="1"/>
    <col min="14563" max="14563" width="15.42578125" style="2" customWidth="1"/>
    <col min="14564" max="14564" width="15.7109375" style="2" customWidth="1"/>
    <col min="14565" max="14565" width="16.85546875" style="2" customWidth="1"/>
    <col min="14566" max="14814" width="11.42578125" style="2"/>
    <col min="14815" max="14815" width="54.5703125" style="2" customWidth="1"/>
    <col min="14816" max="14816" width="20.140625" style="2" customWidth="1"/>
    <col min="14817" max="14817" width="22.5703125" style="2" customWidth="1"/>
    <col min="14818" max="14818" width="15.7109375" style="2" customWidth="1"/>
    <col min="14819" max="14819" width="15.42578125" style="2" customWidth="1"/>
    <col min="14820" max="14820" width="15.7109375" style="2" customWidth="1"/>
    <col min="14821" max="14821" width="16.85546875" style="2" customWidth="1"/>
    <col min="14822" max="15070" width="11.42578125" style="2"/>
    <col min="15071" max="15071" width="54.5703125" style="2" customWidth="1"/>
    <col min="15072" max="15072" width="20.140625" style="2" customWidth="1"/>
    <col min="15073" max="15073" width="22.5703125" style="2" customWidth="1"/>
    <col min="15074" max="15074" width="15.7109375" style="2" customWidth="1"/>
    <col min="15075" max="15075" width="15.42578125" style="2" customWidth="1"/>
    <col min="15076" max="15076" width="15.7109375" style="2" customWidth="1"/>
    <col min="15077" max="15077" width="16.85546875" style="2" customWidth="1"/>
    <col min="15078" max="15326" width="11.42578125" style="2"/>
    <col min="15327" max="15327" width="54.5703125" style="2" customWidth="1"/>
    <col min="15328" max="15328" width="20.140625" style="2" customWidth="1"/>
    <col min="15329" max="15329" width="22.5703125" style="2" customWidth="1"/>
    <col min="15330" max="15330" width="15.7109375" style="2" customWidth="1"/>
    <col min="15331" max="15331" width="15.42578125" style="2" customWidth="1"/>
    <col min="15332" max="15332" width="15.7109375" style="2" customWidth="1"/>
    <col min="15333" max="15333" width="16.85546875" style="2" customWidth="1"/>
    <col min="15334" max="15582" width="11.42578125" style="2"/>
    <col min="15583" max="15583" width="54.5703125" style="2" customWidth="1"/>
    <col min="15584" max="15584" width="20.140625" style="2" customWidth="1"/>
    <col min="15585" max="15585" width="22.5703125" style="2" customWidth="1"/>
    <col min="15586" max="15586" width="15.7109375" style="2" customWidth="1"/>
    <col min="15587" max="15587" width="15.42578125" style="2" customWidth="1"/>
    <col min="15588" max="15588" width="15.7109375" style="2" customWidth="1"/>
    <col min="15589" max="15589" width="16.85546875" style="2" customWidth="1"/>
    <col min="15590" max="15838" width="11.42578125" style="2"/>
    <col min="15839" max="15839" width="54.5703125" style="2" customWidth="1"/>
    <col min="15840" max="15840" width="20.140625" style="2" customWidth="1"/>
    <col min="15841" max="15841" width="22.5703125" style="2" customWidth="1"/>
    <col min="15842" max="15842" width="15.7109375" style="2" customWidth="1"/>
    <col min="15843" max="15843" width="15.42578125" style="2" customWidth="1"/>
    <col min="15844" max="15844" width="15.7109375" style="2" customWidth="1"/>
    <col min="15845" max="15845" width="16.85546875" style="2" customWidth="1"/>
    <col min="15846" max="16094" width="11.42578125" style="2"/>
    <col min="16095" max="16095" width="54.5703125" style="2" customWidth="1"/>
    <col min="16096" max="16096" width="20.140625" style="2" customWidth="1"/>
    <col min="16097" max="16097" width="22.5703125" style="2" customWidth="1"/>
    <col min="16098" max="16098" width="15.7109375" style="2" customWidth="1"/>
    <col min="16099" max="16099" width="15.42578125" style="2" customWidth="1"/>
    <col min="16100" max="16100" width="15.7109375" style="2" customWidth="1"/>
    <col min="16101" max="16101" width="16.85546875" style="2" customWidth="1"/>
    <col min="16102" max="16384" width="11.42578125" style="2"/>
  </cols>
  <sheetData>
    <row r="1" spans="1:7" ht="12.75" customHeight="1" thickBot="1" x14ac:dyDescent="0.3">
      <c r="A1" s="1"/>
      <c r="F1" s="38"/>
      <c r="G1" s="38"/>
    </row>
    <row r="2" spans="1:7" ht="17.25" customHeight="1" x14ac:dyDescent="0.25">
      <c r="A2" s="39" t="s">
        <v>0</v>
      </c>
      <c r="B2" s="40"/>
      <c r="C2" s="40"/>
      <c r="D2" s="40"/>
      <c r="E2" s="40"/>
      <c r="F2" s="40"/>
      <c r="G2" s="41"/>
    </row>
    <row r="3" spans="1:7" s="1" customFormat="1" ht="20.25" customHeight="1" x14ac:dyDescent="0.25">
      <c r="A3" s="42" t="s">
        <v>1</v>
      </c>
      <c r="B3" s="43"/>
      <c r="C3" s="43"/>
      <c r="D3" s="43"/>
      <c r="E3" s="43"/>
      <c r="F3" s="43"/>
      <c r="G3" s="44"/>
    </row>
    <row r="4" spans="1:7" ht="15.75" customHeight="1" x14ac:dyDescent="0.25">
      <c r="A4" s="42" t="s">
        <v>2</v>
      </c>
      <c r="B4" s="45"/>
      <c r="C4" s="45"/>
      <c r="D4" s="45"/>
      <c r="E4" s="45"/>
      <c r="F4" s="45"/>
      <c r="G4" s="46"/>
    </row>
    <row r="5" spans="1:7" ht="16.5" customHeight="1" thickBot="1" x14ac:dyDescent="0.3">
      <c r="A5" s="47" t="s">
        <v>3</v>
      </c>
      <c r="B5" s="48"/>
      <c r="C5" s="48"/>
      <c r="D5" s="48"/>
      <c r="E5" s="48"/>
      <c r="F5" s="48"/>
      <c r="G5" s="49"/>
    </row>
    <row r="6" spans="1:7" ht="15.75" customHeight="1" x14ac:dyDescent="0.25">
      <c r="A6" s="50" t="s">
        <v>11</v>
      </c>
      <c r="B6" s="35" t="s">
        <v>4</v>
      </c>
      <c r="C6" s="35"/>
      <c r="D6" s="35"/>
      <c r="E6" s="35"/>
      <c r="F6" s="35"/>
      <c r="G6" s="36" t="s">
        <v>5</v>
      </c>
    </row>
    <row r="7" spans="1:7" ht="21.75" customHeight="1" x14ac:dyDescent="0.25">
      <c r="A7" s="51"/>
      <c r="B7" s="27" t="s">
        <v>6</v>
      </c>
      <c r="C7" s="28" t="s">
        <v>7</v>
      </c>
      <c r="D7" s="29" t="s">
        <v>8</v>
      </c>
      <c r="E7" s="29" t="s">
        <v>9</v>
      </c>
      <c r="F7" s="29" t="s">
        <v>10</v>
      </c>
      <c r="G7" s="37"/>
    </row>
    <row r="8" spans="1:7" ht="14.25" customHeight="1" x14ac:dyDescent="0.25">
      <c r="A8" s="34"/>
      <c r="B8" s="29">
        <v>1</v>
      </c>
      <c r="C8" s="29">
        <v>2</v>
      </c>
      <c r="D8" s="29" t="s">
        <v>12</v>
      </c>
      <c r="E8" s="29">
        <v>4</v>
      </c>
      <c r="F8" s="29">
        <v>5</v>
      </c>
      <c r="G8" s="30" t="s">
        <v>13</v>
      </c>
    </row>
    <row r="9" spans="1:7" x14ac:dyDescent="0.25">
      <c r="A9" s="3" t="s">
        <v>14</v>
      </c>
      <c r="B9" s="4">
        <f>SUM(B10:B16)</f>
        <v>362607138.64999986</v>
      </c>
      <c r="C9" s="4">
        <f t="shared" ref="C9" si="0">SUM(C10:C16)</f>
        <v>16978010.540000029</v>
      </c>
      <c r="D9" s="4">
        <f>SUM(D10:D16)</f>
        <v>379585149.19</v>
      </c>
      <c r="E9" s="4">
        <f t="shared" ref="E9:G9" si="1">SUM(E10:E16)</f>
        <v>379585149.19</v>
      </c>
      <c r="F9" s="4">
        <f t="shared" si="1"/>
        <v>334647898.60000002</v>
      </c>
      <c r="G9" s="5">
        <f t="shared" si="1"/>
        <v>2.9336661100387573E-8</v>
      </c>
    </row>
    <row r="10" spans="1:7" x14ac:dyDescent="0.25">
      <c r="A10" s="6" t="s">
        <v>15</v>
      </c>
      <c r="B10" s="7">
        <v>224834688.03999996</v>
      </c>
      <c r="C10" s="7">
        <v>11906742.24000001</v>
      </c>
      <c r="D10" s="7">
        <f>+B10+C10</f>
        <v>236741430.27999997</v>
      </c>
      <c r="E10" s="7">
        <v>236741430.28</v>
      </c>
      <c r="F10" s="7">
        <v>229547880.25999999</v>
      </c>
      <c r="G10" s="8">
        <f>+D10-E10</f>
        <v>0</v>
      </c>
    </row>
    <row r="11" spans="1:7" x14ac:dyDescent="0.25">
      <c r="A11" s="6" t="s">
        <v>16</v>
      </c>
      <c r="B11" s="7">
        <v>0</v>
      </c>
      <c r="C11" s="7">
        <v>0</v>
      </c>
      <c r="D11" s="7">
        <f t="shared" ref="D11:D16" si="2">+B11+C11</f>
        <v>0</v>
      </c>
      <c r="E11" s="7">
        <v>0</v>
      </c>
      <c r="F11" s="7"/>
      <c r="G11" s="8">
        <f t="shared" ref="G11:G15" si="3">+D11-E11</f>
        <v>0</v>
      </c>
    </row>
    <row r="12" spans="1:7" ht="15.75" customHeight="1" x14ac:dyDescent="0.25">
      <c r="A12" s="6" t="s">
        <v>17</v>
      </c>
      <c r="B12" s="7">
        <v>77494819.299999982</v>
      </c>
      <c r="C12" s="7">
        <v>3381751.1299999803</v>
      </c>
      <c r="D12" s="7">
        <f t="shared" si="2"/>
        <v>80876570.429999962</v>
      </c>
      <c r="E12" s="7">
        <v>80876570.429999992</v>
      </c>
      <c r="F12" s="7">
        <v>52739115.220000006</v>
      </c>
      <c r="G12" s="8">
        <f t="shared" si="3"/>
        <v>0</v>
      </c>
    </row>
    <row r="13" spans="1:7" x14ac:dyDescent="0.25">
      <c r="A13" s="6" t="s">
        <v>18</v>
      </c>
      <c r="B13" s="7">
        <v>29147465.789999992</v>
      </c>
      <c r="C13" s="7">
        <v>1360543.1500000004</v>
      </c>
      <c r="D13" s="7">
        <f t="shared" si="2"/>
        <v>30508008.93999999</v>
      </c>
      <c r="E13" s="7">
        <v>30508008.93999999</v>
      </c>
      <c r="F13" s="7">
        <v>29252052.59</v>
      </c>
      <c r="G13" s="8">
        <f t="shared" si="3"/>
        <v>0</v>
      </c>
    </row>
    <row r="14" spans="1:7" x14ac:dyDescent="0.25">
      <c r="A14" s="6" t="s">
        <v>19</v>
      </c>
      <c r="B14" s="7">
        <v>20730377.32</v>
      </c>
      <c r="C14" s="7">
        <v>5485349.8000000417</v>
      </c>
      <c r="D14" s="7">
        <f t="shared" si="2"/>
        <v>26215727.120000042</v>
      </c>
      <c r="E14" s="7">
        <v>26215727.120000008</v>
      </c>
      <c r="F14" s="7">
        <v>18012581.030000001</v>
      </c>
      <c r="G14" s="8">
        <f t="shared" si="3"/>
        <v>3.3527612686157227E-8</v>
      </c>
    </row>
    <row r="15" spans="1:7" x14ac:dyDescent="0.25">
      <c r="A15" s="6" t="s">
        <v>20</v>
      </c>
      <c r="B15" s="7">
        <v>2545050.8199999966</v>
      </c>
      <c r="C15" s="7">
        <v>15494.550000000163</v>
      </c>
      <c r="D15" s="7">
        <f t="shared" si="2"/>
        <v>2560545.3699999969</v>
      </c>
      <c r="E15" s="7">
        <v>2560545.3699999964</v>
      </c>
      <c r="F15" s="7">
        <v>2506851.34</v>
      </c>
      <c r="G15" s="8">
        <f t="shared" si="3"/>
        <v>0</v>
      </c>
    </row>
    <row r="16" spans="1:7" x14ac:dyDescent="0.25">
      <c r="A16" s="6" t="s">
        <v>21</v>
      </c>
      <c r="B16" s="7">
        <v>7854737.3799999999</v>
      </c>
      <c r="C16" s="7">
        <v>-5171870.3300000038</v>
      </c>
      <c r="D16" s="7">
        <f t="shared" si="2"/>
        <v>2682867.0499999961</v>
      </c>
      <c r="E16" s="7">
        <v>2682867.0500000003</v>
      </c>
      <c r="F16" s="7">
        <v>2589418.1599999997</v>
      </c>
      <c r="G16" s="8">
        <f>+D16-E16</f>
        <v>-4.1909515857696533E-9</v>
      </c>
    </row>
    <row r="17" spans="1:7" x14ac:dyDescent="0.25">
      <c r="A17" s="9" t="s">
        <v>22</v>
      </c>
      <c r="B17" s="10">
        <f t="shared" ref="B17:G17" si="4">SUM(B18:B26)</f>
        <v>123188220.77</v>
      </c>
      <c r="C17" s="10">
        <f t="shared" si="4"/>
        <v>-29957388.750000015</v>
      </c>
      <c r="D17" s="10">
        <f t="shared" si="4"/>
        <v>93230832.019999996</v>
      </c>
      <c r="E17" s="10">
        <f t="shared" si="4"/>
        <v>93230832.019999981</v>
      </c>
      <c r="F17" s="10">
        <f t="shared" si="4"/>
        <v>85462907.039999992</v>
      </c>
      <c r="G17" s="11">
        <f t="shared" si="4"/>
        <v>2.5611370801925659E-9</v>
      </c>
    </row>
    <row r="18" spans="1:7" x14ac:dyDescent="0.25">
      <c r="A18" s="6" t="s">
        <v>23</v>
      </c>
      <c r="B18" s="7">
        <v>6577592.6699999999</v>
      </c>
      <c r="C18" s="7">
        <v>-1116990.2199999988</v>
      </c>
      <c r="D18" s="7">
        <f>+B18+C18</f>
        <v>5460602.4500000011</v>
      </c>
      <c r="E18" s="7">
        <v>5460602.4499999974</v>
      </c>
      <c r="F18" s="7">
        <v>5066068.3599999994</v>
      </c>
      <c r="G18" s="8">
        <f>+D18-E18</f>
        <v>0</v>
      </c>
    </row>
    <row r="19" spans="1:7" x14ac:dyDescent="0.25">
      <c r="A19" s="6" t="s">
        <v>24</v>
      </c>
      <c r="B19" s="7">
        <v>102000</v>
      </c>
      <c r="C19" s="7">
        <v>241496.47000000009</v>
      </c>
      <c r="D19" s="7">
        <f t="shared" ref="D19:D26" si="5">+B19+C19</f>
        <v>343496.47000000009</v>
      </c>
      <c r="E19" s="7">
        <v>343496.47000000009</v>
      </c>
      <c r="F19" s="7">
        <v>339076.34</v>
      </c>
      <c r="G19" s="8">
        <f t="shared" ref="G19:G25" si="6">+D19-E19</f>
        <v>0</v>
      </c>
    </row>
    <row r="20" spans="1:7" x14ac:dyDescent="0.25">
      <c r="A20" s="6" t="s">
        <v>25</v>
      </c>
      <c r="B20" s="7">
        <v>60000000</v>
      </c>
      <c r="C20" s="7">
        <v>-10396700</v>
      </c>
      <c r="D20" s="7">
        <f t="shared" si="5"/>
        <v>49603300</v>
      </c>
      <c r="E20" s="7">
        <v>49603300</v>
      </c>
      <c r="F20" s="7">
        <v>49428596.369999997</v>
      </c>
      <c r="G20" s="8">
        <f t="shared" si="6"/>
        <v>0</v>
      </c>
    </row>
    <row r="21" spans="1:7" x14ac:dyDescent="0.25">
      <c r="A21" s="6" t="s">
        <v>26</v>
      </c>
      <c r="B21" s="7">
        <v>13562676.5</v>
      </c>
      <c r="C21" s="7">
        <v>-835106.58000001311</v>
      </c>
      <c r="D21" s="7">
        <f t="shared" si="5"/>
        <v>12727569.919999987</v>
      </c>
      <c r="E21" s="7">
        <v>12727569.919999987</v>
      </c>
      <c r="F21" s="7">
        <v>10473673.149999999</v>
      </c>
      <c r="G21" s="8">
        <f t="shared" si="6"/>
        <v>0</v>
      </c>
    </row>
    <row r="22" spans="1:7" x14ac:dyDescent="0.25">
      <c r="A22" s="6" t="s">
        <v>27</v>
      </c>
      <c r="B22" s="7">
        <v>26430240</v>
      </c>
      <c r="C22" s="7">
        <v>-12768258.969999999</v>
      </c>
      <c r="D22" s="7">
        <f t="shared" si="5"/>
        <v>13661981.030000001</v>
      </c>
      <c r="E22" s="7">
        <v>13661981.030000005</v>
      </c>
      <c r="F22" s="7">
        <v>9860776.9900000002</v>
      </c>
      <c r="G22" s="8">
        <f t="shared" si="6"/>
        <v>0</v>
      </c>
    </row>
    <row r="23" spans="1:7" x14ac:dyDescent="0.25">
      <c r="A23" s="6" t="s">
        <v>28</v>
      </c>
      <c r="B23" s="7">
        <v>13205000</v>
      </c>
      <c r="C23" s="7">
        <v>-3905043.3000000007</v>
      </c>
      <c r="D23" s="7">
        <f t="shared" si="5"/>
        <v>9299956.6999999993</v>
      </c>
      <c r="E23" s="7">
        <v>9299956.7000000011</v>
      </c>
      <c r="F23" s="7">
        <v>8482108.5</v>
      </c>
      <c r="G23" s="8">
        <f t="shared" si="6"/>
        <v>0</v>
      </c>
    </row>
    <row r="24" spans="1:7" x14ac:dyDescent="0.25">
      <c r="A24" s="6" t="s">
        <v>29</v>
      </c>
      <c r="B24" s="7">
        <v>1110961.6000000001</v>
      </c>
      <c r="C24" s="7">
        <v>-674172.83999999799</v>
      </c>
      <c r="D24" s="7">
        <f t="shared" si="5"/>
        <v>436788.7600000021</v>
      </c>
      <c r="E24" s="7">
        <v>436788.75999999954</v>
      </c>
      <c r="F24" s="7">
        <v>436788.76</v>
      </c>
      <c r="G24" s="8">
        <f t="shared" si="6"/>
        <v>2.5611370801925659E-9</v>
      </c>
    </row>
    <row r="25" spans="1:7" x14ac:dyDescent="0.25">
      <c r="A25" s="6" t="s">
        <v>30</v>
      </c>
      <c r="B25" s="7">
        <v>0</v>
      </c>
      <c r="C25" s="7">
        <v>0</v>
      </c>
      <c r="D25" s="7">
        <f t="shared" si="5"/>
        <v>0</v>
      </c>
      <c r="E25" s="7">
        <v>0</v>
      </c>
      <c r="F25" s="7">
        <v>0</v>
      </c>
      <c r="G25" s="8">
        <f t="shared" si="6"/>
        <v>0</v>
      </c>
    </row>
    <row r="26" spans="1:7" x14ac:dyDescent="0.25">
      <c r="A26" s="6" t="s">
        <v>31</v>
      </c>
      <c r="B26" s="7">
        <v>2199750</v>
      </c>
      <c r="C26" s="7">
        <v>-502613.31000000052</v>
      </c>
      <c r="D26" s="7">
        <f t="shared" si="5"/>
        <v>1697136.6899999995</v>
      </c>
      <c r="E26" s="7">
        <v>1697136.689999999</v>
      </c>
      <c r="F26" s="7">
        <v>1375818.57</v>
      </c>
      <c r="G26" s="8">
        <f>+D26-E26</f>
        <v>0</v>
      </c>
    </row>
    <row r="27" spans="1:7" x14ac:dyDescent="0.25">
      <c r="A27" s="9" t="s">
        <v>32</v>
      </c>
      <c r="B27" s="10">
        <f t="shared" ref="B27:G27" si="7">SUM(B28:B36)</f>
        <v>259767527.95999998</v>
      </c>
      <c r="C27" s="10">
        <f t="shared" si="7"/>
        <v>32577525.100000001</v>
      </c>
      <c r="D27" s="10">
        <f t="shared" si="7"/>
        <v>292345053.06</v>
      </c>
      <c r="E27" s="10">
        <f t="shared" si="7"/>
        <v>292345053.06</v>
      </c>
      <c r="F27" s="10">
        <f t="shared" si="7"/>
        <v>106903852.18000001</v>
      </c>
      <c r="G27" s="11">
        <f t="shared" si="7"/>
        <v>0</v>
      </c>
    </row>
    <row r="28" spans="1:7" x14ac:dyDescent="0.25">
      <c r="A28" s="12" t="s">
        <v>33</v>
      </c>
      <c r="B28" s="7">
        <v>138430379.92000002</v>
      </c>
      <c r="C28" s="7">
        <v>19409827.189999998</v>
      </c>
      <c r="D28" s="7">
        <f>+B28+C28</f>
        <v>157840207.11000001</v>
      </c>
      <c r="E28" s="7">
        <v>157840207.11000001</v>
      </c>
      <c r="F28" s="7">
        <v>2816736.96</v>
      </c>
      <c r="G28" s="8">
        <f>+D28-E28</f>
        <v>0</v>
      </c>
    </row>
    <row r="29" spans="1:7" x14ac:dyDescent="0.25">
      <c r="A29" s="6" t="s">
        <v>34</v>
      </c>
      <c r="B29" s="7">
        <v>17285920.079999998</v>
      </c>
      <c r="C29" s="7">
        <v>22697458.210000001</v>
      </c>
      <c r="D29" s="7">
        <f t="shared" ref="D29:D36" si="8">+B29+C29</f>
        <v>39983378.289999999</v>
      </c>
      <c r="E29" s="7">
        <v>39983378.289999999</v>
      </c>
      <c r="F29" s="7">
        <v>36916034.740000002</v>
      </c>
      <c r="G29" s="8">
        <f t="shared" ref="G29:G35" si="9">+D29-E29</f>
        <v>0</v>
      </c>
    </row>
    <row r="30" spans="1:7" x14ac:dyDescent="0.25">
      <c r="A30" s="6" t="s">
        <v>35</v>
      </c>
      <c r="B30" s="7">
        <v>9324000</v>
      </c>
      <c r="C30" s="13">
        <v>-2930460.2499999981</v>
      </c>
      <c r="D30" s="7">
        <f t="shared" si="8"/>
        <v>6393539.7500000019</v>
      </c>
      <c r="E30" s="13">
        <v>6393539.7500000009</v>
      </c>
      <c r="F30" s="13">
        <v>5137567.3999999994</v>
      </c>
      <c r="G30" s="8">
        <f t="shared" si="9"/>
        <v>0</v>
      </c>
    </row>
    <row r="31" spans="1:7" x14ac:dyDescent="0.25">
      <c r="A31" s="6" t="s">
        <v>36</v>
      </c>
      <c r="B31" s="7">
        <v>12866780</v>
      </c>
      <c r="C31" s="7">
        <v>-289835.93999999762</v>
      </c>
      <c r="D31" s="7">
        <f t="shared" si="8"/>
        <v>12576944.060000002</v>
      </c>
      <c r="E31" s="7">
        <v>12576944.060000001</v>
      </c>
      <c r="F31" s="7">
        <v>12253139.140000001</v>
      </c>
      <c r="G31" s="8">
        <f t="shared" si="9"/>
        <v>0</v>
      </c>
    </row>
    <row r="32" spans="1:7" x14ac:dyDescent="0.25">
      <c r="A32" s="14" t="s">
        <v>37</v>
      </c>
      <c r="B32" s="7">
        <v>50366492.840000004</v>
      </c>
      <c r="C32" s="15">
        <v>-42064329.530000001</v>
      </c>
      <c r="D32" s="7">
        <f t="shared" si="8"/>
        <v>8302163.3100000024</v>
      </c>
      <c r="E32" s="15">
        <v>8302163.3100000005</v>
      </c>
      <c r="F32" s="15">
        <v>7408125.6699999999</v>
      </c>
      <c r="G32" s="8">
        <f t="shared" si="9"/>
        <v>0</v>
      </c>
    </row>
    <row r="33" spans="1:7" x14ac:dyDescent="0.25">
      <c r="A33" s="6" t="s">
        <v>38</v>
      </c>
      <c r="B33" s="7">
        <v>810240</v>
      </c>
      <c r="C33" s="7">
        <v>313685.28000000003</v>
      </c>
      <c r="D33" s="7">
        <f t="shared" si="8"/>
        <v>1123925.28</v>
      </c>
      <c r="E33" s="7">
        <v>1123925.28</v>
      </c>
      <c r="F33" s="7">
        <v>597834.56999999995</v>
      </c>
      <c r="G33" s="8">
        <f t="shared" si="9"/>
        <v>0</v>
      </c>
    </row>
    <row r="34" spans="1:7" x14ac:dyDescent="0.25">
      <c r="A34" s="6" t="s">
        <v>39</v>
      </c>
      <c r="B34" s="7">
        <v>1203106.6399999999</v>
      </c>
      <c r="C34" s="7">
        <v>114336.54000000004</v>
      </c>
      <c r="D34" s="7">
        <f t="shared" si="8"/>
        <v>1317443.18</v>
      </c>
      <c r="E34" s="7">
        <v>1317443.1799999995</v>
      </c>
      <c r="F34" s="7">
        <v>1316962.1600000001</v>
      </c>
      <c r="G34" s="8">
        <f t="shared" si="9"/>
        <v>0</v>
      </c>
    </row>
    <row r="35" spans="1:7" x14ac:dyDescent="0.25">
      <c r="A35" s="6" t="s">
        <v>40</v>
      </c>
      <c r="B35" s="7">
        <v>0</v>
      </c>
      <c r="C35" s="7">
        <v>84714.14</v>
      </c>
      <c r="D35" s="7">
        <f t="shared" si="8"/>
        <v>84714.14</v>
      </c>
      <c r="E35" s="7">
        <v>84714.14</v>
      </c>
      <c r="F35" s="7">
        <v>84714.14</v>
      </c>
      <c r="G35" s="8">
        <f t="shared" si="9"/>
        <v>0</v>
      </c>
    </row>
    <row r="36" spans="1:7" x14ac:dyDescent="0.25">
      <c r="A36" s="6" t="s">
        <v>41</v>
      </c>
      <c r="B36" s="7">
        <v>29480608.48</v>
      </c>
      <c r="C36" s="7">
        <v>35242129.460000001</v>
      </c>
      <c r="D36" s="7">
        <f t="shared" si="8"/>
        <v>64722737.939999998</v>
      </c>
      <c r="E36" s="7">
        <v>64722737.940000005</v>
      </c>
      <c r="F36" s="7">
        <v>40372737.400000006</v>
      </c>
      <c r="G36" s="8">
        <f>+D36-E36</f>
        <v>0</v>
      </c>
    </row>
    <row r="37" spans="1:7" x14ac:dyDescent="0.25">
      <c r="A37" s="9" t="s">
        <v>42</v>
      </c>
      <c r="B37" s="10">
        <f t="shared" ref="B37:G37" si="10">SUM(B38:B46)</f>
        <v>200000</v>
      </c>
      <c r="C37" s="10">
        <f t="shared" si="10"/>
        <v>234354.15</v>
      </c>
      <c r="D37" s="10">
        <f t="shared" si="10"/>
        <v>434354.15</v>
      </c>
      <c r="E37" s="10">
        <f t="shared" si="10"/>
        <v>434354.15</v>
      </c>
      <c r="F37" s="10">
        <f t="shared" si="10"/>
        <v>404354.15</v>
      </c>
      <c r="G37" s="11">
        <f t="shared" si="10"/>
        <v>0</v>
      </c>
    </row>
    <row r="38" spans="1:7" x14ac:dyDescent="0.25">
      <c r="A38" s="6" t="s">
        <v>43</v>
      </c>
      <c r="B38" s="7">
        <v>0</v>
      </c>
      <c r="C38" s="7">
        <v>0</v>
      </c>
      <c r="D38" s="7">
        <f>+B38+C38</f>
        <v>0</v>
      </c>
      <c r="E38" s="7">
        <v>0</v>
      </c>
      <c r="F38" s="7">
        <v>0</v>
      </c>
      <c r="G38" s="8">
        <f>+D38-E38</f>
        <v>0</v>
      </c>
    </row>
    <row r="39" spans="1:7" x14ac:dyDescent="0.25">
      <c r="A39" s="6" t="s">
        <v>44</v>
      </c>
      <c r="B39" s="7">
        <v>0</v>
      </c>
      <c r="C39" s="7">
        <v>0</v>
      </c>
      <c r="D39" s="7">
        <f t="shared" ref="D39:D46" si="11">+B39+C39</f>
        <v>0</v>
      </c>
      <c r="E39" s="7">
        <v>0</v>
      </c>
      <c r="F39" s="7">
        <v>0</v>
      </c>
      <c r="G39" s="8">
        <f t="shared" ref="G39:G45" si="12">+D39-E39</f>
        <v>0</v>
      </c>
    </row>
    <row r="40" spans="1:7" x14ac:dyDescent="0.25">
      <c r="A40" s="6" t="s">
        <v>45</v>
      </c>
      <c r="B40" s="7">
        <v>0</v>
      </c>
      <c r="C40" s="7">
        <v>0</v>
      </c>
      <c r="D40" s="7">
        <f t="shared" si="11"/>
        <v>0</v>
      </c>
      <c r="E40" s="7">
        <v>0</v>
      </c>
      <c r="F40" s="7">
        <v>0</v>
      </c>
      <c r="G40" s="8">
        <f t="shared" si="12"/>
        <v>0</v>
      </c>
    </row>
    <row r="41" spans="1:7" x14ac:dyDescent="0.25">
      <c r="A41" s="6" t="s">
        <v>46</v>
      </c>
      <c r="B41" s="7">
        <v>200000</v>
      </c>
      <c r="C41" s="7">
        <v>234354.15</v>
      </c>
      <c r="D41" s="7">
        <f t="shared" si="11"/>
        <v>434354.15</v>
      </c>
      <c r="E41" s="7">
        <v>434354.15</v>
      </c>
      <c r="F41" s="7">
        <v>404354.15</v>
      </c>
      <c r="G41" s="8">
        <f t="shared" si="12"/>
        <v>0</v>
      </c>
    </row>
    <row r="42" spans="1:7" x14ac:dyDescent="0.25">
      <c r="A42" s="6" t="s">
        <v>47</v>
      </c>
      <c r="B42" s="7">
        <v>0</v>
      </c>
      <c r="C42" s="7">
        <v>0</v>
      </c>
      <c r="D42" s="7">
        <f t="shared" si="11"/>
        <v>0</v>
      </c>
      <c r="E42" s="7">
        <v>0</v>
      </c>
      <c r="F42" s="7">
        <v>0</v>
      </c>
      <c r="G42" s="8">
        <f t="shared" si="12"/>
        <v>0</v>
      </c>
    </row>
    <row r="43" spans="1:7" x14ac:dyDescent="0.25">
      <c r="A43" s="6" t="s">
        <v>48</v>
      </c>
      <c r="B43" s="7">
        <v>0</v>
      </c>
      <c r="C43" s="7">
        <v>0</v>
      </c>
      <c r="D43" s="7">
        <f t="shared" si="11"/>
        <v>0</v>
      </c>
      <c r="E43" s="7">
        <v>0</v>
      </c>
      <c r="F43" s="7">
        <v>0</v>
      </c>
      <c r="G43" s="8">
        <f t="shared" si="12"/>
        <v>0</v>
      </c>
    </row>
    <row r="44" spans="1:7" x14ac:dyDescent="0.25">
      <c r="A44" s="6" t="s">
        <v>49</v>
      </c>
      <c r="B44" s="7">
        <v>0</v>
      </c>
      <c r="C44" s="7">
        <v>0</v>
      </c>
      <c r="D44" s="7">
        <f t="shared" si="11"/>
        <v>0</v>
      </c>
      <c r="E44" s="7">
        <v>0</v>
      </c>
      <c r="F44" s="7">
        <v>0</v>
      </c>
      <c r="G44" s="8">
        <f t="shared" si="12"/>
        <v>0</v>
      </c>
    </row>
    <row r="45" spans="1:7" x14ac:dyDescent="0.25">
      <c r="A45" s="6" t="s">
        <v>50</v>
      </c>
      <c r="B45" s="7">
        <v>0</v>
      </c>
      <c r="C45" s="7">
        <v>0</v>
      </c>
      <c r="D45" s="7">
        <f t="shared" si="11"/>
        <v>0</v>
      </c>
      <c r="E45" s="7">
        <v>0</v>
      </c>
      <c r="F45" s="7">
        <v>0</v>
      </c>
      <c r="G45" s="8">
        <f t="shared" si="12"/>
        <v>0</v>
      </c>
    </row>
    <row r="46" spans="1:7" x14ac:dyDescent="0.25">
      <c r="A46" s="6" t="s">
        <v>51</v>
      </c>
      <c r="B46" s="7">
        <v>0</v>
      </c>
      <c r="C46" s="7">
        <v>0</v>
      </c>
      <c r="D46" s="7">
        <f t="shared" si="11"/>
        <v>0</v>
      </c>
      <c r="E46" s="7">
        <v>0</v>
      </c>
      <c r="F46" s="7">
        <v>0</v>
      </c>
      <c r="G46" s="8">
        <f>+D46-E46</f>
        <v>0</v>
      </c>
    </row>
    <row r="47" spans="1:7" x14ac:dyDescent="0.25">
      <c r="A47" s="9" t="s">
        <v>52</v>
      </c>
      <c r="B47" s="10">
        <f>SUM(B48:B56)</f>
        <v>13430314.4</v>
      </c>
      <c r="C47" s="10">
        <f t="shared" ref="C47:G47" si="13">SUM(C48:C56)</f>
        <v>-6820798.4099999936</v>
      </c>
      <c r="D47" s="10">
        <f t="shared" si="13"/>
        <v>6609515.9900000058</v>
      </c>
      <c r="E47" s="10">
        <f t="shared" si="13"/>
        <v>6609515.9899999993</v>
      </c>
      <c r="F47" s="10">
        <f t="shared" si="13"/>
        <v>5194447.209999999</v>
      </c>
      <c r="G47" s="10">
        <f t="shared" si="13"/>
        <v>7.0431269705295563E-9</v>
      </c>
    </row>
    <row r="48" spans="1:7" x14ac:dyDescent="0.25">
      <c r="A48" s="6" t="s">
        <v>53</v>
      </c>
      <c r="B48" s="7">
        <v>1412314.4</v>
      </c>
      <c r="C48" s="7">
        <v>-1069681.5999999996</v>
      </c>
      <c r="D48" s="7">
        <f>+B48+C48</f>
        <v>342632.80000000028</v>
      </c>
      <c r="E48" s="7">
        <v>342632.79999999929</v>
      </c>
      <c r="F48" s="7">
        <v>342632.8</v>
      </c>
      <c r="G48" s="8">
        <f>+D48-E48</f>
        <v>9.8953023552894592E-10</v>
      </c>
    </row>
    <row r="49" spans="1:7" x14ac:dyDescent="0.25">
      <c r="A49" s="6" t="s">
        <v>54</v>
      </c>
      <c r="B49" s="7">
        <v>15000</v>
      </c>
      <c r="C49" s="7">
        <v>-15000</v>
      </c>
      <c r="D49" s="7">
        <f>+B49+C49</f>
        <v>0</v>
      </c>
      <c r="E49" s="7">
        <v>0</v>
      </c>
      <c r="F49" s="7">
        <v>0</v>
      </c>
      <c r="G49" s="8">
        <f t="shared" ref="G49:G55" si="14">+D49-E49</f>
        <v>0</v>
      </c>
    </row>
    <row r="50" spans="1:7" x14ac:dyDescent="0.25">
      <c r="A50" s="6" t="s">
        <v>55</v>
      </c>
      <c r="B50" s="7">
        <v>0</v>
      </c>
      <c r="C50" s="7">
        <v>0</v>
      </c>
      <c r="D50" s="7">
        <f t="shared" ref="D50:D53" si="15">+B50+C50</f>
        <v>0</v>
      </c>
      <c r="E50" s="7">
        <v>0</v>
      </c>
      <c r="F50" s="7">
        <v>0</v>
      </c>
      <c r="G50" s="8">
        <f t="shared" si="14"/>
        <v>0</v>
      </c>
    </row>
    <row r="51" spans="1:7" x14ac:dyDescent="0.25">
      <c r="A51" s="6" t="s">
        <v>56</v>
      </c>
      <c r="B51" s="7">
        <v>1260000</v>
      </c>
      <c r="C51" s="7">
        <v>2096841.3600000003</v>
      </c>
      <c r="D51" s="7">
        <f t="shared" si="15"/>
        <v>3356841.3600000003</v>
      </c>
      <c r="E51" s="7">
        <v>3356841.3600000003</v>
      </c>
      <c r="F51" s="7">
        <v>2084396.56</v>
      </c>
      <c r="G51" s="8">
        <f t="shared" si="14"/>
        <v>0</v>
      </c>
    </row>
    <row r="52" spans="1:7" x14ac:dyDescent="0.25">
      <c r="A52" s="6" t="s">
        <v>57</v>
      </c>
      <c r="B52" s="7">
        <v>0</v>
      </c>
      <c r="C52" s="7">
        <v>0</v>
      </c>
      <c r="D52" s="7">
        <f t="shared" si="15"/>
        <v>0</v>
      </c>
      <c r="E52" s="7">
        <v>0</v>
      </c>
      <c r="F52" s="7">
        <v>0</v>
      </c>
      <c r="G52" s="8">
        <f t="shared" si="14"/>
        <v>0</v>
      </c>
    </row>
    <row r="53" spans="1:7" ht="16.5" customHeight="1" x14ac:dyDescent="0.25">
      <c r="A53" s="6" t="s">
        <v>58</v>
      </c>
      <c r="B53" s="7">
        <v>10248000</v>
      </c>
      <c r="C53" s="7">
        <v>-7541342.1699999943</v>
      </c>
      <c r="D53" s="7">
        <f t="shared" si="15"/>
        <v>2706657.8300000057</v>
      </c>
      <c r="E53" s="7">
        <v>2706657.8299999996</v>
      </c>
      <c r="F53" s="7">
        <v>2564033.8499999996</v>
      </c>
      <c r="G53" s="8">
        <f t="shared" si="14"/>
        <v>6.0535967350006104E-9</v>
      </c>
    </row>
    <row r="54" spans="1:7" x14ac:dyDescent="0.25">
      <c r="A54" s="6" t="s">
        <v>59</v>
      </c>
      <c r="B54" s="7">
        <v>0</v>
      </c>
      <c r="C54" s="7">
        <v>0</v>
      </c>
      <c r="D54" s="7">
        <f>+B54+C54</f>
        <v>0</v>
      </c>
      <c r="E54" s="7">
        <v>0</v>
      </c>
      <c r="F54" s="7">
        <v>0</v>
      </c>
      <c r="G54" s="8">
        <f t="shared" si="14"/>
        <v>0</v>
      </c>
    </row>
    <row r="55" spans="1:7" x14ac:dyDescent="0.25">
      <c r="A55" s="6" t="s">
        <v>60</v>
      </c>
      <c r="B55" s="7">
        <v>0</v>
      </c>
      <c r="C55" s="16">
        <v>0</v>
      </c>
      <c r="D55" s="16">
        <v>0</v>
      </c>
      <c r="E55" s="16">
        <v>0</v>
      </c>
      <c r="F55" s="16">
        <v>0</v>
      </c>
      <c r="G55" s="8">
        <f t="shared" si="14"/>
        <v>0</v>
      </c>
    </row>
    <row r="56" spans="1:7" x14ac:dyDescent="0.25">
      <c r="A56" s="6" t="s">
        <v>61</v>
      </c>
      <c r="B56" s="7">
        <v>495000</v>
      </c>
      <c r="C56" s="7">
        <v>-291616</v>
      </c>
      <c r="D56" s="7">
        <f>+B56+C56</f>
        <v>203384</v>
      </c>
      <c r="E56" s="13">
        <v>203384</v>
      </c>
      <c r="F56" s="13">
        <v>203384</v>
      </c>
      <c r="G56" s="17">
        <f>+D56-E56</f>
        <v>0</v>
      </c>
    </row>
    <row r="57" spans="1:7" x14ac:dyDescent="0.25">
      <c r="A57" s="9" t="s">
        <v>62</v>
      </c>
      <c r="B57" s="18">
        <f>SUM(B58:B60)</f>
        <v>5600000</v>
      </c>
      <c r="C57" s="10">
        <f>SUM(C58:C60)</f>
        <v>-5600000</v>
      </c>
      <c r="D57" s="19">
        <f>SUM(D58:D60)</f>
        <v>0</v>
      </c>
      <c r="E57" s="19">
        <f t="shared" ref="E57:G57" si="16">SUM(E58:E60)</f>
        <v>0</v>
      </c>
      <c r="F57" s="19">
        <f t="shared" si="16"/>
        <v>0</v>
      </c>
      <c r="G57" s="20">
        <f t="shared" si="16"/>
        <v>0</v>
      </c>
    </row>
    <row r="58" spans="1:7" ht="15" customHeight="1" x14ac:dyDescent="0.25">
      <c r="A58" s="21" t="s">
        <v>63</v>
      </c>
      <c r="B58" s="7">
        <v>5400000</v>
      </c>
      <c r="C58" s="7">
        <v>-5400000</v>
      </c>
      <c r="D58" s="7">
        <f>+B58+C58</f>
        <v>0</v>
      </c>
      <c r="E58" s="7"/>
      <c r="F58" s="7">
        <v>0</v>
      </c>
      <c r="G58" s="8">
        <f>+D58-E58</f>
        <v>0</v>
      </c>
    </row>
    <row r="59" spans="1:7" x14ac:dyDescent="0.25">
      <c r="A59" s="14" t="s">
        <v>64</v>
      </c>
      <c r="B59" s="7">
        <v>200000</v>
      </c>
      <c r="C59" s="7">
        <v>-200000</v>
      </c>
      <c r="D59" s="7">
        <f t="shared" ref="D59:D60" si="17">+B59+C59</f>
        <v>0</v>
      </c>
      <c r="E59" s="7"/>
      <c r="F59" s="7">
        <v>0</v>
      </c>
      <c r="G59" s="8">
        <f>+D59-E59</f>
        <v>0</v>
      </c>
    </row>
    <row r="60" spans="1:7" x14ac:dyDescent="0.25">
      <c r="A60" s="6" t="s">
        <v>65</v>
      </c>
      <c r="B60" s="7">
        <v>0</v>
      </c>
      <c r="C60" s="7">
        <v>0</v>
      </c>
      <c r="D60" s="7">
        <f t="shared" si="17"/>
        <v>0</v>
      </c>
      <c r="E60" s="7">
        <v>0</v>
      </c>
      <c r="F60" s="7">
        <v>0</v>
      </c>
      <c r="G60" s="8">
        <f>+D60-E60</f>
        <v>0</v>
      </c>
    </row>
    <row r="61" spans="1:7" x14ac:dyDescent="0.25">
      <c r="A61" s="9" t="s">
        <v>66</v>
      </c>
      <c r="B61" s="19">
        <f t="shared" ref="B61:G61" si="18">SUM(B62:B68)</f>
        <v>0</v>
      </c>
      <c r="C61" s="19">
        <f t="shared" si="18"/>
        <v>0</v>
      </c>
      <c r="D61" s="19">
        <f t="shared" si="18"/>
        <v>0</v>
      </c>
      <c r="E61" s="19">
        <f t="shared" si="18"/>
        <v>0</v>
      </c>
      <c r="F61" s="19">
        <f t="shared" si="18"/>
        <v>0</v>
      </c>
      <c r="G61" s="20">
        <f t="shared" si="18"/>
        <v>0</v>
      </c>
    </row>
    <row r="62" spans="1:7" x14ac:dyDescent="0.25">
      <c r="A62" s="6" t="s">
        <v>67</v>
      </c>
      <c r="B62" s="7">
        <v>0</v>
      </c>
      <c r="C62" s="7">
        <v>0</v>
      </c>
      <c r="D62" s="7">
        <f>+B62+C62</f>
        <v>0</v>
      </c>
      <c r="E62" s="7">
        <v>0</v>
      </c>
      <c r="F62" s="7">
        <v>0</v>
      </c>
      <c r="G62" s="8">
        <f t="shared" ref="G62:G68" si="19">+D62-E62</f>
        <v>0</v>
      </c>
    </row>
    <row r="63" spans="1:7" x14ac:dyDescent="0.25">
      <c r="A63" s="6" t="s">
        <v>68</v>
      </c>
      <c r="B63" s="7">
        <v>0</v>
      </c>
      <c r="C63" s="7">
        <v>0</v>
      </c>
      <c r="D63" s="7">
        <f t="shared" ref="D63:D68" si="20">+B63+C63</f>
        <v>0</v>
      </c>
      <c r="E63" s="7">
        <v>0</v>
      </c>
      <c r="F63" s="7">
        <v>0</v>
      </c>
      <c r="G63" s="8">
        <f t="shared" si="19"/>
        <v>0</v>
      </c>
    </row>
    <row r="64" spans="1:7" x14ac:dyDescent="0.25">
      <c r="A64" s="6" t="s">
        <v>69</v>
      </c>
      <c r="B64" s="7">
        <v>0</v>
      </c>
      <c r="C64" s="7">
        <v>0</v>
      </c>
      <c r="D64" s="7">
        <f t="shared" si="20"/>
        <v>0</v>
      </c>
      <c r="E64" s="7">
        <v>0</v>
      </c>
      <c r="F64" s="7">
        <v>0</v>
      </c>
      <c r="G64" s="8">
        <f t="shared" si="19"/>
        <v>0</v>
      </c>
    </row>
    <row r="65" spans="1:8" x14ac:dyDescent="0.25">
      <c r="A65" s="6" t="s">
        <v>70</v>
      </c>
      <c r="B65" s="7">
        <v>0</v>
      </c>
      <c r="C65" s="7">
        <v>0</v>
      </c>
      <c r="D65" s="7">
        <f t="shared" si="20"/>
        <v>0</v>
      </c>
      <c r="E65" s="7">
        <v>0</v>
      </c>
      <c r="F65" s="7">
        <v>0</v>
      </c>
      <c r="G65" s="8">
        <f t="shared" si="19"/>
        <v>0</v>
      </c>
    </row>
    <row r="66" spans="1:8" x14ac:dyDescent="0.25">
      <c r="A66" s="6" t="s">
        <v>71</v>
      </c>
      <c r="B66" s="7">
        <v>0</v>
      </c>
      <c r="C66" s="7">
        <v>0</v>
      </c>
      <c r="D66" s="7">
        <f t="shared" si="20"/>
        <v>0</v>
      </c>
      <c r="E66" s="7">
        <v>0</v>
      </c>
      <c r="F66" s="7">
        <v>0</v>
      </c>
      <c r="G66" s="8">
        <f t="shared" si="19"/>
        <v>0</v>
      </c>
    </row>
    <row r="67" spans="1:8" x14ac:dyDescent="0.25">
      <c r="A67" s="6" t="s">
        <v>72</v>
      </c>
      <c r="B67" s="7">
        <v>0</v>
      </c>
      <c r="C67" s="7">
        <v>0</v>
      </c>
      <c r="D67" s="7">
        <f t="shared" si="20"/>
        <v>0</v>
      </c>
      <c r="E67" s="7">
        <v>0</v>
      </c>
      <c r="F67" s="7">
        <v>0</v>
      </c>
      <c r="G67" s="8">
        <f t="shared" si="19"/>
        <v>0</v>
      </c>
    </row>
    <row r="68" spans="1:8" x14ac:dyDescent="0.25">
      <c r="A68" s="6" t="s">
        <v>73</v>
      </c>
      <c r="B68" s="7">
        <v>0</v>
      </c>
      <c r="C68" s="7">
        <v>0</v>
      </c>
      <c r="D68" s="7">
        <f t="shared" si="20"/>
        <v>0</v>
      </c>
      <c r="E68" s="7">
        <v>0</v>
      </c>
      <c r="F68" s="7">
        <v>0</v>
      </c>
      <c r="G68" s="8">
        <f t="shared" si="19"/>
        <v>0</v>
      </c>
    </row>
    <row r="69" spans="1:8" x14ac:dyDescent="0.25">
      <c r="A69" s="9" t="s">
        <v>74</v>
      </c>
      <c r="B69" s="19">
        <f t="shared" ref="B69:G69" si="21">SUM(B70:B72)</f>
        <v>0</v>
      </c>
      <c r="C69" s="19">
        <f t="shared" si="21"/>
        <v>0</v>
      </c>
      <c r="D69" s="19">
        <f t="shared" si="21"/>
        <v>0</v>
      </c>
      <c r="E69" s="19">
        <f t="shared" si="21"/>
        <v>0</v>
      </c>
      <c r="F69" s="19">
        <f t="shared" si="21"/>
        <v>0</v>
      </c>
      <c r="G69" s="20">
        <f t="shared" si="21"/>
        <v>0</v>
      </c>
    </row>
    <row r="70" spans="1:8" x14ac:dyDescent="0.25">
      <c r="A70" s="6" t="s">
        <v>75</v>
      </c>
      <c r="B70" s="7">
        <v>0</v>
      </c>
      <c r="C70" s="7">
        <v>0</v>
      </c>
      <c r="D70" s="7">
        <f>+B70+C70</f>
        <v>0</v>
      </c>
      <c r="E70" s="7">
        <v>0</v>
      </c>
      <c r="F70" s="7">
        <v>0</v>
      </c>
      <c r="G70" s="8">
        <f>+D70-E70</f>
        <v>0</v>
      </c>
    </row>
    <row r="71" spans="1:8" x14ac:dyDescent="0.25">
      <c r="A71" s="6" t="s">
        <v>76</v>
      </c>
      <c r="B71" s="7">
        <v>0</v>
      </c>
      <c r="C71" s="7">
        <v>0</v>
      </c>
      <c r="D71" s="7">
        <f t="shared" ref="D71" si="22">+B71+C71</f>
        <v>0</v>
      </c>
      <c r="E71" s="7">
        <v>0</v>
      </c>
      <c r="F71" s="7">
        <v>0</v>
      </c>
      <c r="G71" s="8">
        <f>+D71-E71</f>
        <v>0</v>
      </c>
    </row>
    <row r="72" spans="1:8" x14ac:dyDescent="0.25">
      <c r="A72" s="6" t="s">
        <v>77</v>
      </c>
      <c r="B72" s="7">
        <v>0</v>
      </c>
      <c r="C72" s="7">
        <v>0</v>
      </c>
      <c r="D72" s="7">
        <f>+B72+C72</f>
        <v>0</v>
      </c>
      <c r="E72" s="7">
        <v>0</v>
      </c>
      <c r="F72" s="7">
        <v>0</v>
      </c>
      <c r="G72" s="8">
        <f>+D72-E72</f>
        <v>0</v>
      </c>
      <c r="H72" s="22"/>
    </row>
    <row r="73" spans="1:8" x14ac:dyDescent="0.25">
      <c r="A73" s="9" t="s">
        <v>78</v>
      </c>
      <c r="B73" s="10">
        <f t="shared" ref="B73:G73" si="23">SUM(B74:B80)</f>
        <v>341571425.55000001</v>
      </c>
      <c r="C73" s="10">
        <f t="shared" si="23"/>
        <v>-216334902.22000003</v>
      </c>
      <c r="D73" s="10">
        <f t="shared" si="23"/>
        <v>125236523.32999998</v>
      </c>
      <c r="E73" s="10">
        <f t="shared" si="23"/>
        <v>125236523.33000001</v>
      </c>
      <c r="F73" s="10">
        <f t="shared" si="23"/>
        <v>125236523.33000001</v>
      </c>
      <c r="G73" s="11">
        <f t="shared" si="23"/>
        <v>0</v>
      </c>
    </row>
    <row r="74" spans="1:8" x14ac:dyDescent="0.25">
      <c r="A74" s="6" t="s">
        <v>79</v>
      </c>
      <c r="B74" s="7">
        <v>17677715.43</v>
      </c>
      <c r="C74" s="7">
        <v>0</v>
      </c>
      <c r="D74" s="7">
        <f>+B74+C74</f>
        <v>17677715.43</v>
      </c>
      <c r="E74" s="7">
        <v>17677715.43</v>
      </c>
      <c r="F74" s="7">
        <v>17677715.43</v>
      </c>
      <c r="G74" s="8">
        <f t="shared" ref="G74:G80" si="24">+D74-E74</f>
        <v>0</v>
      </c>
    </row>
    <row r="75" spans="1:8" x14ac:dyDescent="0.25">
      <c r="A75" s="6" t="s">
        <v>80</v>
      </c>
      <c r="B75" s="7">
        <v>0</v>
      </c>
      <c r="C75" s="7">
        <v>0</v>
      </c>
      <c r="D75" s="7">
        <f t="shared" ref="D75:D80" si="25">+B75+C75</f>
        <v>0</v>
      </c>
      <c r="E75" s="7">
        <v>0</v>
      </c>
      <c r="F75" s="7">
        <v>0</v>
      </c>
      <c r="G75" s="8">
        <f t="shared" si="24"/>
        <v>0</v>
      </c>
    </row>
    <row r="76" spans="1:8" x14ac:dyDescent="0.25">
      <c r="A76" s="6" t="s">
        <v>81</v>
      </c>
      <c r="B76" s="7">
        <v>0</v>
      </c>
      <c r="C76" s="7">
        <v>0</v>
      </c>
      <c r="D76" s="7">
        <f t="shared" si="25"/>
        <v>0</v>
      </c>
      <c r="E76" s="7">
        <v>0</v>
      </c>
      <c r="F76" s="7">
        <v>0</v>
      </c>
      <c r="G76" s="8">
        <f t="shared" si="24"/>
        <v>0</v>
      </c>
    </row>
    <row r="77" spans="1:8" x14ac:dyDescent="0.25">
      <c r="A77" s="6" t="s">
        <v>82</v>
      </c>
      <c r="B77" s="7">
        <v>0</v>
      </c>
      <c r="C77" s="7">
        <v>0</v>
      </c>
      <c r="D77" s="7">
        <f t="shared" si="25"/>
        <v>0</v>
      </c>
      <c r="E77" s="7">
        <v>0</v>
      </c>
      <c r="F77" s="7">
        <v>0</v>
      </c>
      <c r="G77" s="8">
        <f t="shared" si="24"/>
        <v>0</v>
      </c>
    </row>
    <row r="78" spans="1:8" x14ac:dyDescent="0.25">
      <c r="A78" s="6" t="s">
        <v>83</v>
      </c>
      <c r="B78" s="7">
        <v>0</v>
      </c>
      <c r="C78" s="7">
        <v>0</v>
      </c>
      <c r="D78" s="7">
        <f t="shared" si="25"/>
        <v>0</v>
      </c>
      <c r="E78" s="7">
        <v>0</v>
      </c>
      <c r="F78" s="7">
        <v>0</v>
      </c>
      <c r="G78" s="8">
        <f t="shared" si="24"/>
        <v>0</v>
      </c>
    </row>
    <row r="79" spans="1:8" x14ac:dyDescent="0.25">
      <c r="A79" s="6" t="s">
        <v>84</v>
      </c>
      <c r="B79" s="7">
        <v>0</v>
      </c>
      <c r="C79" s="7">
        <v>0</v>
      </c>
      <c r="D79" s="7">
        <f t="shared" si="25"/>
        <v>0</v>
      </c>
      <c r="E79" s="7">
        <v>0</v>
      </c>
      <c r="F79" s="7">
        <v>0</v>
      </c>
      <c r="G79" s="8">
        <f t="shared" si="24"/>
        <v>0</v>
      </c>
    </row>
    <row r="80" spans="1:8" ht="15.75" thickBot="1" x14ac:dyDescent="0.3">
      <c r="A80" s="23" t="s">
        <v>85</v>
      </c>
      <c r="B80" s="13">
        <v>323893710.12</v>
      </c>
      <c r="C80" s="13">
        <v>-216334902.22000003</v>
      </c>
      <c r="D80" s="13">
        <f t="shared" si="25"/>
        <v>107558807.89999998</v>
      </c>
      <c r="E80" s="13">
        <v>107558807.90000001</v>
      </c>
      <c r="F80" s="13">
        <v>107558807.90000001</v>
      </c>
      <c r="G80" s="17">
        <f t="shared" si="24"/>
        <v>0</v>
      </c>
    </row>
    <row r="81" spans="1:8" ht="22.5" customHeight="1" thickBot="1" x14ac:dyDescent="0.3">
      <c r="A81" s="31" t="s">
        <v>86</v>
      </c>
      <c r="B81" s="32">
        <f t="shared" ref="B81:G81" si="26">SUM(B9,B17,B27,B37,B47,B57,B61,B69,B73)</f>
        <v>1106364627.3299999</v>
      </c>
      <c r="C81" s="32">
        <f t="shared" si="26"/>
        <v>-208923199.59</v>
      </c>
      <c r="D81" s="32">
        <f t="shared" si="26"/>
        <v>897441427.74000001</v>
      </c>
      <c r="E81" s="32">
        <f t="shared" si="26"/>
        <v>897441427.74000001</v>
      </c>
      <c r="F81" s="32">
        <f t="shared" si="26"/>
        <v>657849982.50999999</v>
      </c>
      <c r="G81" s="33">
        <f t="shared" si="26"/>
        <v>3.8940925151109695E-8</v>
      </c>
    </row>
    <row r="82" spans="1:8" s="26" customFormat="1" ht="12.75" x14ac:dyDescent="0.2">
      <c r="A82" s="24"/>
      <c r="B82" s="24"/>
      <c r="C82" s="24"/>
      <c r="D82" s="24"/>
      <c r="E82" s="24"/>
      <c r="F82" s="24"/>
      <c r="G82" s="24"/>
      <c r="H82" s="25"/>
    </row>
    <row r="83" spans="1:8" s="26" customFormat="1" ht="12.75" x14ac:dyDescent="0.2">
      <c r="A83" s="24"/>
      <c r="B83" s="24"/>
      <c r="C83" s="24"/>
      <c r="D83" s="24"/>
      <c r="E83" s="24"/>
      <c r="F83" s="24"/>
      <c r="G83" s="24"/>
      <c r="H83" s="25"/>
    </row>
    <row r="84" spans="1:8" s="26" customFormat="1" ht="12.75" x14ac:dyDescent="0.2">
      <c r="A84" s="24"/>
      <c r="B84" s="24"/>
      <c r="C84" s="24"/>
      <c r="D84" s="24"/>
      <c r="E84" s="24"/>
      <c r="F84" s="24"/>
      <c r="G84" s="24"/>
      <c r="H84" s="25"/>
    </row>
  </sheetData>
  <mergeCells count="8">
    <mergeCell ref="B6:F6"/>
    <mergeCell ref="G6:G7"/>
    <mergeCell ref="F1:G1"/>
    <mergeCell ref="A2:G2"/>
    <mergeCell ref="A3:G3"/>
    <mergeCell ref="A4:G4"/>
    <mergeCell ref="A5:G5"/>
    <mergeCell ref="A6:A8"/>
  </mergeCells>
  <pageMargins left="0.31496062992125984" right="0.31496062992125984" top="0.70866141732283472" bottom="0.55118110236220474" header="0.31496062992125984" footer="0.31496062992125984"/>
  <pageSetup scale="6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dcterms:created xsi:type="dcterms:W3CDTF">2018-05-03T14:31:48Z</dcterms:created>
  <dcterms:modified xsi:type="dcterms:W3CDTF">2018-05-03T23:22:14Z</dcterms:modified>
</cp:coreProperties>
</file>