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X_PRESUPUESTO\Desktop\Jhonatan Contreras\Escaneo 2025\Información Iniciativas y Proyectos\"/>
    </mc:Choice>
  </mc:AlternateContent>
  <bookViews>
    <workbookView xWindow="0" yWindow="0" windowWidth="20490" windowHeight="7650" firstSheet="1" activeTab="1"/>
  </bookViews>
  <sheets>
    <sheet name="PROYECCIONES DEL INGRESO 2025" sheetId="1" r:id="rId1"/>
    <sheet name="Ley de Ingresos 2025" sheetId="3" r:id="rId2"/>
  </sheets>
  <externalReferences>
    <externalReference r:id="rId3"/>
  </externalReferences>
  <definedNames>
    <definedName name="_xlnm.Print_Titles" localSheetId="1">'Ley de Ingresos 2025'!$1:$10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3" l="1"/>
  <c r="C86" i="3" s="1"/>
  <c r="C84" i="3"/>
  <c r="C23" i="3"/>
  <c r="C22" i="3" s="1"/>
  <c r="C18" i="3"/>
  <c r="C17" i="3" s="1"/>
  <c r="C11" i="3" l="1"/>
  <c r="C16" i="3"/>
  <c r="E27" i="1" l="1"/>
  <c r="D27" i="1"/>
  <c r="E21" i="1"/>
  <c r="E16" i="1"/>
  <c r="E14" i="1"/>
  <c r="D21" i="1"/>
  <c r="D16" i="1"/>
  <c r="D14" i="1"/>
  <c r="C27" i="1"/>
  <c r="C21" i="1"/>
  <c r="C16" i="1"/>
  <c r="C14" i="1"/>
  <c r="E38" i="1" l="1"/>
  <c r="E30" i="1"/>
  <c r="E23" i="1"/>
  <c r="E9" i="1"/>
  <c r="D38" i="1"/>
  <c r="D30" i="1"/>
  <c r="D23" i="1"/>
  <c r="D9" i="1"/>
  <c r="C38" i="1"/>
  <c r="C30" i="1"/>
  <c r="C23" i="1"/>
  <c r="C9" i="1"/>
  <c r="B9" i="1"/>
  <c r="E33" i="1" l="1"/>
  <c r="D33" i="1"/>
  <c r="C33" i="1"/>
  <c r="B38" i="1"/>
  <c r="B30" i="1"/>
  <c r="B23" i="1"/>
  <c r="B33" i="1" l="1"/>
</calcChain>
</file>

<file path=xl/sharedStrings.xml><?xml version="1.0" encoding="utf-8"?>
<sst xmlns="http://schemas.openxmlformats.org/spreadsheetml/2006/main" count="182" uniqueCount="181">
  <si>
    <t>FORMATO 7 A) PROYECCIONES DE INGRESOS - LDF</t>
  </si>
  <si>
    <t>NOMBRE DEL ENTE: COMISIÓN DE AGUA POTABLE Y ALCANTARILLADO DEL MUNICIPIO DE ACAPULCO</t>
  </si>
  <si>
    <t>PROYECCIONES DE INGRESOS  - LDF</t>
  </si>
  <si>
    <t xml:space="preserve"> </t>
  </si>
  <si>
    <t>(CIFRAS NOMINALES)</t>
  </si>
  <si>
    <t>Concepto (b)</t>
  </si>
  <si>
    <t>Año en Cuestión
(de proyecto de presupuesto) (c)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</si>
  <si>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</si>
  <si>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</si>
  <si>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</si>
  <si>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</si>
  <si>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</si>
  <si>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</si>
  <si>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</si>
  <si>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</si>
  <si>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</si>
  <si>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</si>
  <si>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</si>
  <si>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</si>
  <si>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</si>
  <si>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</si>
  <si>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</si>
  <si>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</si>
  <si>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</si>
  <si>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</si>
  <si>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</si>
  <si>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</si>
  <si>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</si>
  <si>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</si>
  <si>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</si>
  <si>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</si>
  <si>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</si>
  <si>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</si>
  <si>
    <t>COMISIÓN DE AGUA POTABLE Y ALCANTARILLADO DEL MUNICIPIO DE ACAPULCO</t>
  </si>
  <si>
    <t>SERVCIOS AGUA POTABLE TASA 0%</t>
  </si>
  <si>
    <t>SERVCIOS AGUA POTABLE TASA 16%</t>
  </si>
  <si>
    <t>SERVCIOS DE ALCANTARILLADO TASA 0%</t>
  </si>
  <si>
    <t>SERVCIOS DE ALCANTARILLADO TASA 16%</t>
  </si>
  <si>
    <t>SERVCIOS DE SANEAMIENTO TASA 0%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</si>
  <si>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</si>
  <si>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</si>
  <si>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</si>
  <si>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</si>
  <si>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</si>
  <si>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</si>
  <si>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</si>
  <si>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SEV. DE CONEXION DE AGUA POTABLE TASA 0%</t>
  </si>
  <si>
    <t>SEV DE CONEXION DE AGUA POTABLE TASA 16%</t>
  </si>
  <si>
    <t>SERV DE CON. DE ALCANTARILLADO TASA 0%</t>
  </si>
  <si>
    <t>SERV DE CON. DE ALCANTARILLADO TASA 16%</t>
  </si>
  <si>
    <t>GASTOS DE EJECUCION TASA 0%</t>
  </si>
  <si>
    <t>MULTAS Y SANCIONES TASA 0%</t>
  </si>
  <si>
    <t>RECARGOS TASA 0%</t>
  </si>
  <si>
    <t>RECONEX DE SERV. AGUA POTABLE TASA 0%</t>
  </si>
  <si>
    <t>RECONEX DE SERV. AGUA POTABLE TASA 16%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</si>
  <si>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</si>
  <si>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</si>
  <si>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</si>
  <si>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</si>
  <si>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</si>
  <si>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</si>
  <si>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</si>
  <si>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</si>
  <si>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</si>
  <si>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</si>
  <si>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</si>
  <si>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</si>
  <si>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</si>
  <si>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</si>
  <si>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</si>
  <si>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</si>
  <si>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</si>
  <si>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</si>
  <si>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</si>
  <si>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</si>
  <si>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</si>
  <si>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</si>
  <si>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</si>
  <si>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</si>
  <si>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</si>
  <si>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</si>
  <si>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</si>
  <si>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</si>
  <si>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</si>
  <si>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</si>
  <si>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</si>
  <si>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</si>
  <si>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SUSPENSION DE TOMA TASA 0%</t>
  </si>
  <si>
    <t>SUSPENSION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</si>
  <si>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</si>
  <si>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</si>
  <si>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</si>
  <si>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</si>
  <si>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OTROS REDONDEOS</t>
  </si>
  <si>
    <t>DEVOLUCION DE ISR</t>
  </si>
  <si>
    <t>Fecha: 05 de diciembre de 2024</t>
  </si>
  <si>
    <t>INGRESO PROGRAMADO</t>
  </si>
  <si>
    <t>INICIATIVA DE LEY DE INGRESOS PARA EL EJERCICIO FISCAL 2025</t>
  </si>
  <si>
    <t>TOTAL:</t>
  </si>
  <si>
    <t>1 IMPUESTOS</t>
  </si>
  <si>
    <t>2 CUOTAS Y APORTACIONES DE SEGURIDAD SOCIAL</t>
  </si>
  <si>
    <t>3 CONTRIBUCIONES DE MEJORAS</t>
  </si>
  <si>
    <t>4 DERECHOS</t>
  </si>
  <si>
    <t>5 PRODUCTOS</t>
  </si>
  <si>
    <t>51 PRODUCTOS</t>
  </si>
  <si>
    <t>OTROS REDONDEO</t>
  </si>
  <si>
    <t>INTERESES GANADOS CTA CORRIENTE</t>
  </si>
  <si>
    <t>INTERESES GANADOS POR INVERSIÒN</t>
  </si>
  <si>
    <t>6  APROVECHAMIENTOS</t>
  </si>
  <si>
    <t>7 INGRESOS POR VENTA DE BIENES, PRESTACIÓN DE SERVICIOS Y OTROS INGRESOS</t>
  </si>
  <si>
    <t>73 INGRESOS POR VENTA DE BIENES Y PRESTACIÓN DE SERVICIOS DE ENTIDADES PARAESTATALES Y FIDEICOMISOS NO EMPRESARIALES Y NO FINANCIEROS.</t>
  </si>
  <si>
    <t>Servicios Agua Potable tasa 0%</t>
  </si>
  <si>
    <t>Servicios Agua Potable tasa 16%</t>
  </si>
  <si>
    <t>Servicios de Alcantarillado tasa 0%</t>
  </si>
  <si>
    <t>Servicios de Alcantarillado tasa 16%</t>
  </si>
  <si>
    <t>Servicios de Saneamiento tasa 0%</t>
  </si>
  <si>
    <t>Agua No Facturada tasa 0%</t>
  </si>
  <si>
    <t>Agua No Facturada tasa 16%</t>
  </si>
  <si>
    <t>Drenaje No Facturado tasa 0%</t>
  </si>
  <si>
    <t>Drenaje No Facturado tasa 16%</t>
  </si>
  <si>
    <t>Saneamiento No Facturado tasa 0%</t>
  </si>
  <si>
    <t>Pipas de Agua tasa 16%</t>
  </si>
  <si>
    <t>Ventas de Agua Tratada tasa 16%</t>
  </si>
  <si>
    <t>Serv. de Conexion de Agua Potable tasa 0%</t>
  </si>
  <si>
    <t>Serv de Conexion de Agua Potable tasa 16%</t>
  </si>
  <si>
    <t>Serv de con. de Alcantarillado tasa 0%</t>
  </si>
  <si>
    <t>Serv de con. de Alcantarillado tasa 16%</t>
  </si>
  <si>
    <t>Gastos de Ejecucion tasa 0%</t>
  </si>
  <si>
    <t>Multas y Sanciones tasa 0%</t>
  </si>
  <si>
    <t>Recargos tasa 0%</t>
  </si>
  <si>
    <t>Reconex de Serv. Agua Potable tasa 0%</t>
  </si>
  <si>
    <t>Reconex de Serv. Agua Potable tasa 16%</t>
  </si>
  <si>
    <t>Ruptura de Concreto tasa 0%</t>
  </si>
  <si>
    <t>Ruptura de Concreto tasa 16%</t>
  </si>
  <si>
    <t>Medidor de Agua tasa 0%</t>
  </si>
  <si>
    <t>Medidor de Agua tasa 16%</t>
  </si>
  <si>
    <t>Rev.d'Planosp'aut.d'proy.des.hab tasa 0%</t>
  </si>
  <si>
    <t>Rev.d'Planosp'aut.dproy.des.hab tasa 16%</t>
  </si>
  <si>
    <t>Presupuesto de Obra tasa 0%</t>
  </si>
  <si>
    <t>Presupuesto de Obra tasa 16%</t>
  </si>
  <si>
    <t>Cambio de Datos al Padron tasa 0%</t>
  </si>
  <si>
    <t>Cambio de Datos al Padron tasa 16%</t>
  </si>
  <si>
    <t>Superv.Obras Redes inter.d'Agua tasa 0%</t>
  </si>
  <si>
    <t>Superv.Obras Redes inter.d'Agua tasa 16%</t>
  </si>
  <si>
    <t>Reparacion de Medidor tasa 0%</t>
  </si>
  <si>
    <t>Reparacion de Medidor tasa 16%</t>
  </si>
  <si>
    <t>Estudio de Factibilidad tasa 0%</t>
  </si>
  <si>
    <t>Estudio de Factibilidad tasa 16%</t>
  </si>
  <si>
    <t>Constancias de No Adeudos tasa 0%</t>
  </si>
  <si>
    <t>Constancias de No Adeudos tasa 16%</t>
  </si>
  <si>
    <t>Reub. de Aparato de Medidor tasa 0%</t>
  </si>
  <si>
    <t>Reub. de Aparato de Medidor tasa 16%</t>
  </si>
  <si>
    <t>15% Fomento Educ. y Asistencia tasa 0%</t>
  </si>
  <si>
    <t>15% Fomento Educ. y Asistencia tasa 16%</t>
  </si>
  <si>
    <t>Aut.d'Proy.d'Construct.d'Redes tasa 0%</t>
  </si>
  <si>
    <t>Aut.d'Proy.d'Construct.d'Redes tasa 16%</t>
  </si>
  <si>
    <t>Descarga de Aguas Residuales tasa 0%</t>
  </si>
  <si>
    <t>Descarga de Aguas Residuales tasa 16%</t>
  </si>
  <si>
    <t>Solicitud de Inspeccion tasa 0%</t>
  </si>
  <si>
    <t>Solicitud de Inspeccion tasa 16%</t>
  </si>
  <si>
    <t>Busqueda de Datos tasa 0%</t>
  </si>
  <si>
    <t>Busqueda de Datos tasa 16%</t>
  </si>
  <si>
    <t>Baja de Toma tasa 0%</t>
  </si>
  <si>
    <t>Baja de Toma tasa 16%</t>
  </si>
  <si>
    <t>Suspension de Toma tasa 0%</t>
  </si>
  <si>
    <t>Suspension de Toma tasa 16%</t>
  </si>
  <si>
    <t>Uso y Aprov. de Inf. Agua tasa 0%</t>
  </si>
  <si>
    <t>Uso y Aprov. de Inf. Agua tasa 16%</t>
  </si>
  <si>
    <t>Uso y Aprov. de Inf. Dren. tasa 0%</t>
  </si>
  <si>
    <t>Uso y Aprov. de Inf. Dren. tasa 16%</t>
  </si>
  <si>
    <t>8 PARTICIPACIONES, APORTACIONES, CONVENIOS, INVENTIVOS DERIVADOS DE LA COLABORACIÓN FISCAL Y FONDOS DISTINTOS DE APORTACIONES</t>
  </si>
  <si>
    <t>9 TRANSFERENCIAS, ASIGNACIONES, SUBSIDIOS Y SUBVENCIONES Y PENSIONES Y JUBILACIONES</t>
  </si>
  <si>
    <t>93 SUBSIDIOS Y SUBVENCIONES</t>
  </si>
  <si>
    <t>DERECHOS POR APROVECHAMIENTO DE AGUAS NACIONALES (PRODDER)</t>
  </si>
  <si>
    <t>0 INGRESOS DERIVADOS DE FINANCIAMIENTOS</t>
  </si>
  <si>
    <t>Pago de Gafete tasa 0%</t>
  </si>
  <si>
    <t>Limpieza de fosas septicas Tasa 16%</t>
  </si>
  <si>
    <t>Sobrante de Caja</t>
  </si>
  <si>
    <t>Material de conexion 0%</t>
  </si>
  <si>
    <t>Venta de chatarra tasa 0%</t>
  </si>
  <si>
    <t>20% Penalización por che. Devuelto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</si>
</sst>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7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" fillId="0" borderId="0"/>
    <xf numFmtId="9" fontId="7" fillId="0" borderId="0" applyFont="0" applyFill="0" applyBorder="0" applyAlignment="0" applyProtection="0"/>
  </cellStyleXfs>
  <cellXfs count="72">
    <xf numFmtId="0" fontId="0" fillId="0" borderId="0" xfId="0"/>
    <xf numFmtId="0" fontId="3" fillId="2" borderId="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left" vertical="center" indent="3"/>
    </xf>
    <xf numFmtId="43" fontId="3" fillId="0" borderId="14" xfId="1" applyFont="1" applyFill="1" applyBorder="1" applyAlignment="1" applyProtection="1">
      <alignment vertical="center"/>
      <protection locked="0"/>
    </xf>
    <xf numFmtId="43" fontId="0" fillId="0" borderId="0" xfId="0" applyNumberFormat="1"/>
    <xf numFmtId="0" fontId="0" fillId="0" borderId="15" xfId="0" applyBorder="1" applyAlignment="1">
      <alignment horizontal="left" vertical="center" indent="6"/>
    </xf>
    <xf numFmtId="0" fontId="0" fillId="0" borderId="16" xfId="0" applyBorder="1" applyAlignment="1" applyProtection="1">
      <alignment vertical="center"/>
      <protection locked="0"/>
    </xf>
    <xf numFmtId="43" fontId="0" fillId="0" borderId="16" xfId="1" applyFont="1" applyFill="1" applyBorder="1" applyAlignment="1" applyProtection="1">
      <alignment vertical="center"/>
      <protection locked="0"/>
    </xf>
    <xf numFmtId="43" fontId="0" fillId="0" borderId="0" xfId="1" applyFont="1"/>
    <xf numFmtId="43" fontId="3" fillId="0" borderId="16" xfId="1" applyFont="1" applyFill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vertical="center"/>
    </xf>
    <xf numFmtId="43" fontId="0" fillId="0" borderId="16" xfId="1" applyFont="1" applyFill="1" applyBorder="1" applyAlignment="1">
      <alignment vertical="center"/>
    </xf>
    <xf numFmtId="0" fontId="3" fillId="0" borderId="15" xfId="0" applyFont="1" applyBorder="1" applyAlignment="1">
      <alignment horizontal="left" vertical="center" indent="3"/>
    </xf>
    <xf numFmtId="0" fontId="0" fillId="0" borderId="15" xfId="0" applyBorder="1" applyAlignment="1">
      <alignment horizontal="left" vertical="center" wrapText="1" indent="6"/>
    </xf>
    <xf numFmtId="0" fontId="0" fillId="0" borderId="16" xfId="0" applyBorder="1" applyAlignment="1">
      <alignment vertical="center"/>
    </xf>
    <xf numFmtId="0" fontId="3" fillId="0" borderId="15" xfId="0" applyFont="1" applyBorder="1" applyAlignment="1">
      <alignment horizontal="left" indent="3"/>
    </xf>
    <xf numFmtId="0" fontId="3" fillId="0" borderId="16" xfId="0" applyFont="1" applyBorder="1" applyAlignment="1">
      <alignment vertical="center"/>
    </xf>
    <xf numFmtId="0" fontId="0" fillId="0" borderId="15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11" xfId="0" applyBorder="1"/>
    <xf numFmtId="0" fontId="3" fillId="0" borderId="0" xfId="7" applyFont="1"/>
    <xf numFmtId="0" fontId="2" fillId="0" borderId="0" xfId="7"/>
    <xf numFmtId="0" fontId="10" fillId="0" borderId="0" xfId="7" applyFont="1"/>
    <xf numFmtId="0" fontId="11" fillId="0" borderId="13" xfId="7" applyFont="1" applyBorder="1" applyAlignment="1">
      <alignment horizontal="center" vertical="center" wrapText="1"/>
    </xf>
    <xf numFmtId="0" fontId="6" fillId="0" borderId="6" xfId="7" applyFont="1" applyBorder="1" applyAlignment="1">
      <alignment horizontal="center" vertical="center"/>
    </xf>
    <xf numFmtId="0" fontId="12" fillId="4" borderId="13" xfId="7" applyFont="1" applyFill="1" applyBorder="1" applyAlignment="1">
      <alignment horizontal="center" vertical="center"/>
    </xf>
    <xf numFmtId="44" fontId="12" fillId="4" borderId="21" xfId="8" applyFont="1" applyFill="1" applyBorder="1" applyAlignment="1">
      <alignment horizontal="right" vertical="center"/>
    </xf>
    <xf numFmtId="0" fontId="11" fillId="0" borderId="15" xfId="7" applyFont="1" applyBorder="1" applyAlignment="1">
      <alignment vertical="center"/>
    </xf>
    <xf numFmtId="44" fontId="11" fillId="0" borderId="18" xfId="8" applyFont="1" applyFill="1" applyBorder="1" applyAlignment="1">
      <alignment horizontal="right" vertical="center"/>
    </xf>
    <xf numFmtId="0" fontId="11" fillId="0" borderId="15" xfId="7" applyFont="1" applyBorder="1" applyAlignment="1">
      <alignment horizontal="left" vertical="center"/>
    </xf>
    <xf numFmtId="0" fontId="11" fillId="2" borderId="15" xfId="7" applyFont="1" applyFill="1" applyBorder="1" applyAlignment="1">
      <alignment horizontal="left" vertical="center" wrapText="1"/>
    </xf>
    <xf numFmtId="44" fontId="11" fillId="2" borderId="18" xfId="8" applyFont="1" applyFill="1" applyBorder="1" applyAlignment="1">
      <alignment horizontal="right" vertical="center"/>
    </xf>
    <xf numFmtId="0" fontId="2" fillId="0" borderId="0" xfId="7" applyAlignment="1">
      <alignment vertical="center"/>
    </xf>
    <xf numFmtId="0" fontId="10" fillId="0" borderId="0" xfId="7" applyFont="1" applyAlignment="1">
      <alignment vertical="center"/>
    </xf>
    <xf numFmtId="0" fontId="3" fillId="0" borderId="15" xfId="7" applyFont="1" applyBorder="1" applyAlignment="1">
      <alignment horizontal="center" vertical="center"/>
    </xf>
    <xf numFmtId="44" fontId="3" fillId="0" borderId="18" xfId="8" applyFont="1" applyFill="1" applyBorder="1" applyAlignment="1">
      <alignment horizontal="right" vertical="center"/>
    </xf>
    <xf numFmtId="0" fontId="8" fillId="0" borderId="15" xfId="9" applyFont="1" applyBorder="1" applyAlignment="1">
      <alignment vertical="center" wrapText="1"/>
    </xf>
    <xf numFmtId="44" fontId="8" fillId="0" borderId="18" xfId="8" applyFont="1" applyFill="1" applyBorder="1" applyAlignment="1">
      <alignment horizontal="right" vertical="center"/>
    </xf>
    <xf numFmtId="43" fontId="13" fillId="0" borderId="15" xfId="10" applyFont="1" applyFill="1" applyBorder="1" applyAlignment="1">
      <alignment horizontal="center" vertical="center" wrapText="1"/>
    </xf>
    <xf numFmtId="44" fontId="13" fillId="0" borderId="18" xfId="8" applyFont="1" applyFill="1" applyBorder="1" applyAlignment="1">
      <alignment horizontal="right" vertical="center" wrapText="1"/>
    </xf>
    <xf numFmtId="0" fontId="14" fillId="0" borderId="0" xfId="7" applyFont="1" applyAlignment="1">
      <alignment vertical="center"/>
    </xf>
    <xf numFmtId="0" fontId="15" fillId="0" borderId="0" xfId="7" applyFont="1" applyAlignment="1">
      <alignment vertical="center"/>
    </xf>
    <xf numFmtId="0" fontId="8" fillId="3" borderId="15" xfId="9" applyFont="1" applyFill="1" applyBorder="1" applyAlignment="1">
      <alignment vertical="center" wrapText="1"/>
    </xf>
    <xf numFmtId="0" fontId="15" fillId="0" borderId="0" xfId="7" applyFont="1"/>
    <xf numFmtId="0" fontId="11" fillId="2" borderId="15" xfId="7" applyFont="1" applyFill="1" applyBorder="1" applyAlignment="1">
      <alignment vertical="center" wrapText="1"/>
    </xf>
    <xf numFmtId="0" fontId="14" fillId="0" borderId="0" xfId="7" applyFont="1"/>
    <xf numFmtId="0" fontId="13" fillId="0" borderId="15" xfId="7" applyFont="1" applyBorder="1" applyAlignment="1">
      <alignment horizontal="center" vertical="center" wrapText="1"/>
    </xf>
    <xf numFmtId="0" fontId="16" fillId="0" borderId="15" xfId="11" applyFont="1" applyBorder="1" applyAlignment="1">
      <alignment horizontal="left" vertical="center" wrapText="1"/>
    </xf>
    <xf numFmtId="0" fontId="11" fillId="0" borderId="22" xfId="7" applyFont="1" applyBorder="1" applyAlignment="1">
      <alignment vertical="center" wrapText="1"/>
    </xf>
    <xf numFmtId="44" fontId="11" fillId="0" borderId="17" xfId="8" applyFont="1" applyFill="1" applyBorder="1" applyAlignment="1">
      <alignment horizontal="right" vertical="center"/>
    </xf>
    <xf numFmtId="43" fontId="2" fillId="0" borderId="0" xfId="12" applyFont="1"/>
    <xf numFmtId="43" fontId="2" fillId="0" borderId="0" xfId="7" applyNumberFormat="1"/>
    <xf numFmtId="43" fontId="17" fillId="0" borderId="0" xfId="12" applyFont="1"/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0" borderId="19" xfId="7" applyFont="1" applyBorder="1" applyAlignment="1">
      <alignment horizontal="center" vertical="center"/>
    </xf>
    <xf numFmtId="0" fontId="4" fillId="0" borderId="20" xfId="7" applyFont="1" applyBorder="1" applyAlignment="1">
      <alignment horizontal="center" vertical="center"/>
    </xf>
  </cellXfs>
  <cellStyles count="15">
    <cellStyle name="Millares" xfId="1" builtinId="3"/>
    <cellStyle name="Millares 2 2" xfId="12"/>
    <cellStyle name="Millares 2 3" xfId="5"/>
    <cellStyle name="Millares 4 2 2 2" xfId="10"/>
    <cellStyle name="Millares 5 2" xfId="3"/>
    <cellStyle name="Moneda 2" xfId="8"/>
    <cellStyle name="Moneda 3" xfId="6"/>
    <cellStyle name="Normal" xfId="0" builtinId="0"/>
    <cellStyle name="Normal 10 2" xfId="4"/>
    <cellStyle name="Normal 11" xfId="11"/>
    <cellStyle name="Normal 6 4 2 2" xfId="9"/>
    <cellStyle name="Normal 7 3" xfId="13"/>
    <cellStyle name="Normal 7 3 3" xfId="7"/>
    <cellStyle name="Normal 9 3" xfId="2"/>
    <cellStyle name="Porcentaje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85044</xdr:rowOff>
    </xdr:from>
    <xdr:to>
      <xdr:col>0</xdr:col>
      <xdr:colOff>1704975</xdr:colOff>
      <xdr:row>0</xdr:row>
      <xdr:rowOff>657226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95205F-AD9D-4D8C-835B-769ADBFF3DD9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4858" b="9286"/>
        <a:stretch/>
      </xdr:blipFill>
      <xdr:spPr bwMode="auto">
        <a:xfrm>
          <a:off x="66675" y="85044"/>
          <a:ext cx="1638300" cy="57218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1676401</xdr:colOff>
      <xdr:row>0</xdr:row>
      <xdr:rowOff>47625</xdr:rowOff>
    </xdr:from>
    <xdr:to>
      <xdr:col>4</xdr:col>
      <xdr:colOff>1597479</xdr:colOff>
      <xdr:row>0</xdr:row>
      <xdr:rowOff>627891</xdr:rowOff>
    </xdr:to>
    <xdr:pic>
      <xdr:nvPicPr>
        <xdr:cNvPr id="3" name="Imagen 2" descr="LGO-CAPAMA-04">
          <a:extLst>
            <a:ext uri="{FF2B5EF4-FFF2-40B4-BE49-F238E27FC236}">
              <a16:creationId xmlns:a16="http://schemas.microsoft.com/office/drawing/2014/main" id="{6C647F70-4C01-4038-8D73-23229A0CC20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63101" y="47625"/>
          <a:ext cx="1664153" cy="580266"/>
        </a:xfrm>
        <a:prstGeom prst="rect">
          <a:avLst/>
        </a:prstGeom>
        <a:noFill/>
      </xdr:spPr>
    </xdr:pic>
    <xdr:clientData/>
  </xdr:twoCellAnchor>
  <xdr:twoCellAnchor>
    <xdr:from>
      <xdr:col>0</xdr:col>
      <xdr:colOff>409575</xdr:colOff>
      <xdr:row>40</xdr:row>
      <xdr:rowOff>142875</xdr:rowOff>
    </xdr:from>
    <xdr:to>
      <xdr:col>0</xdr:col>
      <xdr:colOff>3732167</xdr:colOff>
      <xdr:row>47</xdr:row>
      <xdr:rowOff>110987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EBBAA1D7-AA37-45F6-B286-85D0918D0554}"/>
            </a:ext>
          </a:extLst>
        </xdr:cNvPr>
        <xdr:cNvSpPr txBox="1">
          <a:spLocks noChangeArrowheads="1"/>
        </xdr:cNvSpPr>
      </xdr:nvSpPr>
      <xdr:spPr bwMode="auto">
        <a:xfrm>
          <a:off x="409575" y="9601200"/>
          <a:ext cx="3322592" cy="11015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904875</xdr:colOff>
      <xdr:row>39</xdr:row>
      <xdr:rowOff>76200</xdr:rowOff>
    </xdr:from>
    <xdr:to>
      <xdr:col>4</xdr:col>
      <xdr:colOff>547968</xdr:colOff>
      <xdr:row>47</xdr:row>
      <xdr:rowOff>95250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3A7E01DE-7512-4695-94AE-7E57D2E715E5}"/>
            </a:ext>
          </a:extLst>
        </xdr:cNvPr>
        <xdr:cNvSpPr txBox="1">
          <a:spLocks noChangeArrowheads="1"/>
        </xdr:cNvSpPr>
      </xdr:nvSpPr>
      <xdr:spPr bwMode="auto">
        <a:xfrm>
          <a:off x="7172325" y="9372600"/>
          <a:ext cx="3005418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 de Finanzas y Administración </a:t>
          </a:r>
        </a:p>
      </xdr:txBody>
    </xdr:sp>
    <xdr:clientData/>
  </xdr:twoCellAnchor>
  <xdr:twoCellAnchor>
    <xdr:from>
      <xdr:col>0</xdr:col>
      <xdr:colOff>504825</xdr:colOff>
      <xdr:row>49</xdr:row>
      <xdr:rowOff>142875</xdr:rowOff>
    </xdr:from>
    <xdr:to>
      <xdr:col>0</xdr:col>
      <xdr:colOff>3533775</xdr:colOff>
      <xdr:row>55</xdr:row>
      <xdr:rowOff>90694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92B6C42B-E49D-4DF9-B242-2679F791233A}"/>
            </a:ext>
          </a:extLst>
        </xdr:cNvPr>
        <xdr:cNvSpPr txBox="1">
          <a:spLocks noChangeArrowheads="1"/>
        </xdr:cNvSpPr>
      </xdr:nvSpPr>
      <xdr:spPr bwMode="auto">
        <a:xfrm>
          <a:off x="504825" y="11058525"/>
          <a:ext cx="3028950" cy="9193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685800</xdr:colOff>
      <xdr:row>49</xdr:row>
      <xdr:rowOff>104775</xdr:rowOff>
    </xdr:from>
    <xdr:to>
      <xdr:col>4</xdr:col>
      <xdr:colOff>710453</xdr:colOff>
      <xdr:row>55</xdr:row>
      <xdr:rowOff>60877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8E1B0D70-8ECC-4B29-BA11-5CA7DE9DE9DD}"/>
            </a:ext>
          </a:extLst>
        </xdr:cNvPr>
        <xdr:cNvSpPr txBox="1">
          <a:spLocks noChangeArrowheads="1"/>
        </xdr:cNvSpPr>
      </xdr:nvSpPr>
      <xdr:spPr bwMode="auto">
        <a:xfrm>
          <a:off x="6953250" y="11020425"/>
          <a:ext cx="3386978" cy="9276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Alejandro Nava Medina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0</xdr:rowOff>
    </xdr:from>
    <xdr:to>
      <xdr:col>1</xdr:col>
      <xdr:colOff>2129117</xdr:colOff>
      <xdr:row>5</xdr:row>
      <xdr:rowOff>150644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14EC218-86F4-4638-BFC6-31F3F47F8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6" t="3462" r="62217" b="83935"/>
        <a:stretch/>
      </xdr:blipFill>
      <xdr:spPr>
        <a:xfrm>
          <a:off x="381000" y="0"/>
          <a:ext cx="2252942" cy="1103144"/>
        </a:xfrm>
        <a:prstGeom prst="rect">
          <a:avLst/>
        </a:prstGeom>
      </xdr:spPr>
    </xdr:pic>
    <xdr:clientData/>
  </xdr:twoCellAnchor>
  <xdr:twoCellAnchor editAs="oneCell">
    <xdr:from>
      <xdr:col>2</xdr:col>
      <xdr:colOff>885264</xdr:colOff>
      <xdr:row>0</xdr:row>
      <xdr:rowOff>123265</xdr:rowOff>
    </xdr:from>
    <xdr:to>
      <xdr:col>17</xdr:col>
      <xdr:colOff>31303</xdr:colOff>
      <xdr:row>5</xdr:row>
      <xdr:rowOff>100359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890C3F0-F9BB-47A1-B071-54B84C75D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089" y="123265"/>
          <a:ext cx="2241664" cy="929594"/>
        </a:xfrm>
        <a:prstGeom prst="rect">
          <a:avLst/>
        </a:prstGeom>
        <a:noFill/>
      </xdr:spPr>
    </xdr:pic>
    <xdr:clientData/>
  </xdr:twoCellAnchor>
  <xdr:twoCellAnchor>
    <xdr:from>
      <xdr:col>1</xdr:col>
      <xdr:colOff>313764</xdr:colOff>
      <xdr:row>93</xdr:row>
      <xdr:rowOff>22411</xdr:rowOff>
    </xdr:from>
    <xdr:to>
      <xdr:col>1</xdr:col>
      <xdr:colOff>2590239</xdr:colOff>
      <xdr:row>99</xdr:row>
      <xdr:rowOff>56029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1188FABC-1594-41C1-9CF4-6C624BC9D8F9}"/>
            </a:ext>
          </a:extLst>
        </xdr:cNvPr>
        <xdr:cNvSpPr txBox="1">
          <a:spLocks noChangeArrowheads="1"/>
        </xdr:cNvSpPr>
      </xdr:nvSpPr>
      <xdr:spPr bwMode="auto">
        <a:xfrm>
          <a:off x="818589" y="23082436"/>
          <a:ext cx="2276475" cy="11766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89647</xdr:colOff>
      <xdr:row>91</xdr:row>
      <xdr:rowOff>179294</xdr:rowOff>
    </xdr:from>
    <xdr:to>
      <xdr:col>2</xdr:col>
      <xdr:colOff>2375647</xdr:colOff>
      <xdr:row>98</xdr:row>
      <xdr:rowOff>179294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ECE2391D-4C07-47CC-A766-9D2D42037E73}"/>
            </a:ext>
          </a:extLst>
        </xdr:cNvPr>
        <xdr:cNvSpPr txBox="1">
          <a:spLocks noChangeArrowheads="1"/>
        </xdr:cNvSpPr>
      </xdr:nvSpPr>
      <xdr:spPr bwMode="auto">
        <a:xfrm>
          <a:off x="6309472" y="22858319"/>
          <a:ext cx="22860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 y Administración</a:t>
          </a:r>
        </a:p>
      </xdr:txBody>
    </xdr:sp>
    <xdr:clientData/>
  </xdr:twoCellAnchor>
  <xdr:twoCellAnchor>
    <xdr:from>
      <xdr:col>1</xdr:col>
      <xdr:colOff>313764</xdr:colOff>
      <xdr:row>100</xdr:row>
      <xdr:rowOff>0</xdr:rowOff>
    </xdr:from>
    <xdr:to>
      <xdr:col>1</xdr:col>
      <xdr:colOff>3104589</xdr:colOff>
      <xdr:row>107</xdr:row>
      <xdr:rowOff>19050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E44AE6FE-4934-47D7-B690-B1595C2967A8}"/>
            </a:ext>
          </a:extLst>
        </xdr:cNvPr>
        <xdr:cNvSpPr txBox="1">
          <a:spLocks noChangeArrowheads="1"/>
        </xdr:cNvSpPr>
      </xdr:nvSpPr>
      <xdr:spPr bwMode="auto">
        <a:xfrm>
          <a:off x="818589" y="24393525"/>
          <a:ext cx="279082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                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5535705</xdr:colOff>
      <xdr:row>100</xdr:row>
      <xdr:rowOff>33618</xdr:rowOff>
    </xdr:from>
    <xdr:to>
      <xdr:col>2</xdr:col>
      <xdr:colOff>2763930</xdr:colOff>
      <xdr:row>105</xdr:row>
      <xdr:rowOff>147918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2D430E45-2E8F-4EB3-AC92-36D89178BDC7}"/>
            </a:ext>
          </a:extLst>
        </xdr:cNvPr>
        <xdr:cNvSpPr txBox="1">
          <a:spLocks noChangeArrowheads="1"/>
        </xdr:cNvSpPr>
      </xdr:nvSpPr>
      <xdr:spPr bwMode="auto">
        <a:xfrm>
          <a:off x="6040530" y="24427143"/>
          <a:ext cx="294322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algn="ctr" rtl="1" eaLnBrk="1" fontAlgn="auto" latinLnBrk="0" hangingPunct="1"/>
          <a:r>
            <a:rPr lang="es-MX" sz="1100" b="1" i="0" baseline="0">
              <a:effectLst/>
              <a:latin typeface="+mn-lt"/>
              <a:ea typeface="+mn-ea"/>
              <a:cs typeface="+mn-cs"/>
            </a:rPr>
            <a:t>L.C. Alejandro Nava Medina</a:t>
          </a:r>
        </a:p>
        <a:p>
          <a:pPr algn="ctr" rtl="1" eaLnBrk="1" fontAlgn="auto" latinLnBrk="0" hangingPunct="1"/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esupuestos%20Ingresos,%20Egresos%20%20y%20POA%20hasta%202022\Presupuestos%20INGRESOS%202012-2025\PRESUPUESTO%20INGRESOS%202024\PRESUPUESTO%20INGRESOS%20DC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INGRESOS 2023"/>
      <sheetName val="2021"/>
      <sheetName val="PROYECCIONES DEL INGRESO 2024"/>
      <sheetName val="Ley Ingresos 2024 concepto-mes"/>
      <sheetName val="Politicas ingreso"/>
      <sheetName val="Caja 16 2023"/>
      <sheetName val="Procedimiento (2)"/>
      <sheetName val="Fact 2022"/>
      <sheetName val="Ingresos ene-sep"/>
      <sheetName val="Procedimiento"/>
      <sheetName val="C.V.  13 julio-22"/>
      <sheetName val="RESUMEN"/>
    </sheetNames>
    <sheetDataSet>
      <sheetData sheetId="0">
        <row r="25">
          <cell r="E25">
            <v>44580496.566918314</v>
          </cell>
        </row>
      </sheetData>
      <sheetData sheetId="1" refreshError="1"/>
      <sheetData sheetId="2" refreshError="1"/>
      <sheetData sheetId="3">
        <row r="19">
          <cell r="I19">
            <v>110000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H42"/>
  <sheetViews>
    <sheetView workbookViewId="0">
      <selection activeCell="F8" sqref="F8"/>
    </sheetView>
  </sheetViews>
  <sheetFormatPr baseColWidth="10" defaultRowHeight="12.75" x14ac:dyDescent="0.2"/>
  <cols>
    <col min="1" max="1" width="69.140625" customWidth="1"/>
    <col min="2" max="2" width="24.85546875" customWidth="1"/>
    <col min="3" max="3" width="24.28515625" customWidth="1"/>
    <col min="4" max="4" width="26.140625" customWidth="1"/>
    <col min="5" max="5" width="27.140625" customWidth="1"/>
    <col min="6" max="6" width="29" customWidth="1"/>
    <col min="7" max="7" width="13.140625" bestFit="1" customWidth="1"/>
  </cols>
  <sheetData>
    <row r="1" spans="1:8" ht="56.25" customHeight="1" thickBot="1" x14ac:dyDescent="0.25"/>
    <row r="2" spans="1:8" ht="26.25" customHeight="1" thickBot="1" x14ac:dyDescent="0.25">
      <c r="A2" s="61" t="s">
        <v>0</v>
      </c>
      <c r="B2" s="62"/>
      <c r="C2" s="62"/>
      <c r="D2" s="62"/>
      <c r="E2" s="63"/>
    </row>
    <row r="3" spans="1:8" ht="16.5" x14ac:dyDescent="0.2">
      <c r="A3" s="64" t="s">
        <v>1</v>
      </c>
      <c r="B3" s="65"/>
      <c r="C3" s="65"/>
      <c r="D3" s="65"/>
      <c r="E3" s="66"/>
    </row>
    <row r="4" spans="1:8" ht="21" x14ac:dyDescent="0.2">
      <c r="A4" s="67" t="s">
        <v>2</v>
      </c>
      <c r="B4" s="68"/>
      <c r="C4" s="68"/>
      <c r="D4" s="68"/>
      <c r="E4" s="69"/>
    </row>
    <row r="5" spans="1:8" ht="21" x14ac:dyDescent="0.2">
      <c r="A5" s="67" t="s">
        <v>3</v>
      </c>
      <c r="B5" s="68"/>
      <c r="C5" s="68"/>
      <c r="D5" s="68"/>
      <c r="E5" s="69"/>
    </row>
    <row r="6" spans="1:8" ht="21" x14ac:dyDescent="0.2">
      <c r="A6" s="67" t="s">
        <v>4</v>
      </c>
      <c r="B6" s="68"/>
      <c r="C6" s="68"/>
      <c r="D6" s="68"/>
      <c r="E6" s="69"/>
    </row>
    <row r="7" spans="1:8" ht="15" x14ac:dyDescent="0.2">
      <c r="A7" s="55" t="s">
        <v>5</v>
      </c>
      <c r="B7" s="1">
        <v>2025</v>
      </c>
      <c r="C7" s="57">
        <v>2026</v>
      </c>
      <c r="D7" s="57">
        <v>2027</v>
      </c>
      <c r="E7" s="59">
        <v>2028</v>
      </c>
    </row>
    <row r="8" spans="1:8" ht="44.25" customHeight="1" thickBot="1" x14ac:dyDescent="0.3">
      <c r="A8" s="56"/>
      <c r="B8" s="2" t="s">
        <v>6</v>
      </c>
      <c r="C8" s="58"/>
      <c r="D8" s="58"/>
      <c r="E8" s="60"/>
    </row>
    <row r="9" spans="1:8" ht="15" customHeight="1" x14ac:dyDescent="0.2">
      <c r="A9" s="3" t="s">
        <v>7</v>
      </c>
      <c r="B9" s="4">
        <f>SUM(B10:B21)</f>
        <v>916626843.98000002</v>
      </c>
      <c r="C9" s="4">
        <f>SUM(C10:C21)</f>
        <v>989956991.49840009</v>
      </c>
      <c r="D9" s="4">
        <f>SUM(D10:D21)</f>
        <v>1069153550.8182721</v>
      </c>
      <c r="E9" s="4">
        <f>SUM(E10:E21)</f>
        <v>1154685834.883734</v>
      </c>
      <c r="F9" s="5"/>
      <c r="G9" s="5"/>
    </row>
    <row r="10" spans="1:8" ht="15" customHeight="1" x14ac:dyDescent="0.2">
      <c r="A10" s="6" t="s">
        <v>8</v>
      </c>
      <c r="B10" s="7"/>
      <c r="C10" s="7"/>
      <c r="D10" s="7"/>
      <c r="E10" s="7"/>
    </row>
    <row r="11" spans="1:8" ht="15" customHeight="1" x14ac:dyDescent="0.2">
      <c r="A11" s="6" t="s">
        <v>9</v>
      </c>
      <c r="B11" s="7"/>
      <c r="C11" s="7"/>
      <c r="D11" s="7"/>
      <c r="E11" s="7"/>
      <c r="F11" s="5"/>
    </row>
    <row r="12" spans="1:8" ht="15" customHeight="1" x14ac:dyDescent="0.2">
      <c r="A12" s="6" t="s">
        <v>10</v>
      </c>
      <c r="B12" s="8"/>
      <c r="C12" s="8"/>
      <c r="D12" s="8"/>
      <c r="E12" s="8"/>
      <c r="G12" s="5"/>
    </row>
    <row r="13" spans="1:8" ht="15" customHeight="1" x14ac:dyDescent="0.2">
      <c r="A13" s="6" t="s">
        <v>11</v>
      </c>
      <c r="B13" s="8"/>
      <c r="C13" s="8"/>
      <c r="D13" s="8"/>
      <c r="E13" s="8"/>
      <c r="F13" s="5"/>
    </row>
    <row r="14" spans="1:8" ht="15" customHeight="1" x14ac:dyDescent="0.2">
      <c r="A14" s="6" t="s">
        <v>12</v>
      </c>
      <c r="B14" s="8">
        <v>98998</v>
      </c>
      <c r="C14" s="8">
        <f>+B14*1.08</f>
        <v>106917.84000000001</v>
      </c>
      <c r="D14" s="8">
        <f>+C14*1.08</f>
        <v>115471.26720000002</v>
      </c>
      <c r="E14" s="8">
        <f>+D14*1.08</f>
        <v>124708.96857600003</v>
      </c>
      <c r="F14" s="5"/>
    </row>
    <row r="15" spans="1:8" ht="15" customHeight="1" x14ac:dyDescent="0.2">
      <c r="A15" s="6" t="s">
        <v>13</v>
      </c>
      <c r="B15" s="8"/>
      <c r="C15" s="8"/>
      <c r="D15" s="8"/>
      <c r="E15" s="8"/>
      <c r="F15" s="5"/>
      <c r="H15" s="9"/>
    </row>
    <row r="16" spans="1:8" ht="15" customHeight="1" x14ac:dyDescent="0.2">
      <c r="A16" s="6" t="s">
        <v>14</v>
      </c>
      <c r="B16" s="8">
        <v>876527845.98000002</v>
      </c>
      <c r="C16" s="8">
        <f>+B16*1.08</f>
        <v>946650073.65840006</v>
      </c>
      <c r="D16" s="8">
        <f>+C16*1.08</f>
        <v>1022382079.5510721</v>
      </c>
      <c r="E16" s="8">
        <f>+D16*1.08</f>
        <v>1104172645.915158</v>
      </c>
      <c r="H16" s="9"/>
    </row>
    <row r="17" spans="1:8" ht="15" customHeight="1" x14ac:dyDescent="0.2">
      <c r="A17" s="6" t="s">
        <v>15</v>
      </c>
      <c r="B17" s="8"/>
      <c r="C17" s="8"/>
      <c r="D17" s="8"/>
      <c r="E17" s="8"/>
      <c r="F17" s="5"/>
      <c r="H17" s="9"/>
    </row>
    <row r="18" spans="1:8" ht="15" customHeight="1" x14ac:dyDescent="0.2">
      <c r="A18" s="11" t="s">
        <v>16</v>
      </c>
      <c r="B18" s="8"/>
      <c r="C18" s="8"/>
      <c r="D18" s="8"/>
      <c r="E18" s="8"/>
      <c r="H18" s="9"/>
    </row>
    <row r="19" spans="1:8" ht="15" customHeight="1" x14ac:dyDescent="0.2">
      <c r="A19" s="6" t="s">
        <v>17</v>
      </c>
      <c r="B19" s="8"/>
      <c r="C19" s="8"/>
      <c r="D19" s="8"/>
      <c r="E19" s="8"/>
    </row>
    <row r="20" spans="1:8" ht="15" customHeight="1" x14ac:dyDescent="0.2">
      <c r="A20" s="6" t="s">
        <v>18</v>
      </c>
      <c r="B20" s="8"/>
      <c r="C20" s="8"/>
      <c r="D20" s="8"/>
      <c r="E20" s="8"/>
      <c r="H20" s="9"/>
    </row>
    <row r="21" spans="1:8" ht="15" customHeight="1" x14ac:dyDescent="0.2">
      <c r="A21" s="6" t="s">
        <v>19</v>
      </c>
      <c r="B21" s="8">
        <v>40000000</v>
      </c>
      <c r="C21" s="8">
        <f>+B21*1.08</f>
        <v>43200000</v>
      </c>
      <c r="D21" s="8">
        <f>+C21*1.08</f>
        <v>46656000</v>
      </c>
      <c r="E21" s="8">
        <f>+D21*1.08</f>
        <v>50388480</v>
      </c>
    </row>
    <row r="22" spans="1:8" ht="15" customHeight="1" thickBot="1" x14ac:dyDescent="0.25">
      <c r="A22" s="12"/>
      <c r="B22" s="13"/>
      <c r="C22" s="13"/>
      <c r="D22" s="13"/>
      <c r="E22" s="13"/>
    </row>
    <row r="23" spans="1:8" ht="15" customHeight="1" x14ac:dyDescent="0.2">
      <c r="A23" s="14" t="s">
        <v>20</v>
      </c>
      <c r="B23" s="4">
        <f>SUM(B24:B27)</f>
        <v>40000000</v>
      </c>
      <c r="C23" s="4">
        <f>SUM(C24:C27)</f>
        <v>43200000</v>
      </c>
      <c r="D23" s="4">
        <f>SUM(D24:D27)</f>
        <v>46656000</v>
      </c>
      <c r="E23" s="4">
        <f>SUM(E24:E27)</f>
        <v>50388480</v>
      </c>
    </row>
    <row r="24" spans="1:8" ht="15" customHeight="1" x14ac:dyDescent="0.2">
      <c r="A24" s="6" t="s">
        <v>21</v>
      </c>
      <c r="B24" s="8"/>
      <c r="C24" s="8"/>
      <c r="D24" s="8"/>
      <c r="E24" s="8"/>
    </row>
    <row r="25" spans="1:8" ht="15" customHeight="1" x14ac:dyDescent="0.2">
      <c r="A25" s="6" t="s">
        <v>22</v>
      </c>
      <c r="B25" s="8"/>
      <c r="C25" s="8"/>
      <c r="D25" s="8"/>
      <c r="E25" s="8"/>
    </row>
    <row r="26" spans="1:8" ht="15" customHeight="1" x14ac:dyDescent="0.2">
      <c r="A26" s="6" t="s">
        <v>23</v>
      </c>
      <c r="B26" s="8"/>
      <c r="C26" s="8"/>
      <c r="D26" s="8"/>
      <c r="E26" s="8"/>
    </row>
    <row r="27" spans="1:8" ht="30.75" customHeight="1" x14ac:dyDescent="0.2">
      <c r="A27" s="15" t="s">
        <v>24</v>
      </c>
      <c r="B27" s="8">
        <v>40000000</v>
      </c>
      <c r="C27" s="8">
        <f>+B27*1.08</f>
        <v>43200000</v>
      </c>
      <c r="D27" s="8">
        <f>+C27*1.08</f>
        <v>46656000</v>
      </c>
      <c r="E27" s="8">
        <f>+D27*1.08</f>
        <v>50388480</v>
      </c>
      <c r="F27" s="5"/>
    </row>
    <row r="28" spans="1:8" ht="15" customHeight="1" x14ac:dyDescent="0.2">
      <c r="A28" s="6" t="s">
        <v>25</v>
      </c>
      <c r="B28" s="8"/>
      <c r="C28" s="8"/>
      <c r="D28" s="8"/>
      <c r="E28" s="8"/>
    </row>
    <row r="29" spans="1:8" ht="15" customHeight="1" x14ac:dyDescent="0.2">
      <c r="A29" s="12"/>
      <c r="B29" s="16"/>
      <c r="C29" s="16"/>
      <c r="D29" s="16"/>
      <c r="E29" s="16"/>
    </row>
    <row r="30" spans="1:8" ht="15" customHeight="1" x14ac:dyDescent="0.2">
      <c r="A30" s="14" t="s">
        <v>26</v>
      </c>
      <c r="B30" s="10">
        <f>B31</f>
        <v>0</v>
      </c>
      <c r="C30" s="10">
        <f>C31</f>
        <v>0</v>
      </c>
      <c r="D30" s="10">
        <f>D31</f>
        <v>0</v>
      </c>
      <c r="E30" s="10">
        <f>E31</f>
        <v>0</v>
      </c>
    </row>
    <row r="31" spans="1:8" ht="15" customHeight="1" x14ac:dyDescent="0.2">
      <c r="A31" s="6" t="s">
        <v>27</v>
      </c>
      <c r="B31" s="8"/>
      <c r="C31" s="8"/>
      <c r="D31" s="8"/>
      <c r="E31" s="8"/>
    </row>
    <row r="32" spans="1:8" ht="15" customHeight="1" x14ac:dyDescent="0.2">
      <c r="A32" s="12"/>
      <c r="B32" s="16"/>
      <c r="C32" s="16"/>
      <c r="D32" s="16"/>
      <c r="E32" s="16"/>
    </row>
    <row r="33" spans="1:7" ht="15" customHeight="1" x14ac:dyDescent="0.25">
      <c r="A33" s="17" t="s">
        <v>28</v>
      </c>
      <c r="B33" s="10">
        <f>B9+B23+B30</f>
        <v>956626843.98000002</v>
      </c>
      <c r="C33" s="10">
        <f>C9+C23+C30</f>
        <v>1033156991.4984001</v>
      </c>
      <c r="D33" s="10">
        <f>D9+D23+D30</f>
        <v>1115809550.8182721</v>
      </c>
      <c r="E33" s="10">
        <f>E9+E23+E30</f>
        <v>1205074314.883734</v>
      </c>
      <c r="F33" s="5" t="s">
        <v>3</v>
      </c>
    </row>
    <row r="34" spans="1:7" ht="15" customHeight="1" x14ac:dyDescent="0.2">
      <c r="A34" s="12"/>
      <c r="B34" s="16"/>
      <c r="C34" s="16"/>
      <c r="D34" s="16"/>
      <c r="E34" s="16"/>
      <c r="G34" s="5"/>
    </row>
    <row r="35" spans="1:7" ht="15" customHeight="1" x14ac:dyDescent="0.2">
      <c r="A35" s="14" t="s">
        <v>29</v>
      </c>
      <c r="B35" s="18"/>
      <c r="C35" s="18"/>
      <c r="D35" s="18"/>
      <c r="E35" s="18"/>
      <c r="G35" s="5"/>
    </row>
    <row r="36" spans="1:7" ht="30" customHeight="1" x14ac:dyDescent="0.2">
      <c r="A36" s="19" t="s">
        <v>30</v>
      </c>
      <c r="B36" s="7"/>
      <c r="C36" s="7"/>
      <c r="D36" s="7"/>
      <c r="E36" s="7"/>
    </row>
    <row r="37" spans="1:7" ht="30" customHeight="1" x14ac:dyDescent="0.2">
      <c r="A37" s="19" t="s">
        <v>31</v>
      </c>
      <c r="B37" s="7"/>
      <c r="C37" s="7"/>
      <c r="D37" s="7"/>
      <c r="E37" s="7"/>
    </row>
    <row r="38" spans="1:7" ht="15" customHeight="1" x14ac:dyDescent="0.2">
      <c r="A38" s="14" t="s">
        <v>32</v>
      </c>
      <c r="B38" s="10">
        <f>B37+B36</f>
        <v>0</v>
      </c>
      <c r="C38" s="10">
        <f>C37+C36</f>
        <v>0</v>
      </c>
      <c r="D38" s="10">
        <f>D37+D36</f>
        <v>0</v>
      </c>
      <c r="E38" s="10">
        <f>E37+E36</f>
        <v>0</v>
      </c>
    </row>
    <row r="39" spans="1:7" ht="15" customHeight="1" thickBot="1" x14ac:dyDescent="0.25">
      <c r="A39" s="20"/>
      <c r="B39" s="21"/>
      <c r="C39" s="21"/>
      <c r="D39" s="21"/>
      <c r="E39" s="21"/>
    </row>
    <row r="42" spans="1:7" x14ac:dyDescent="0.2">
      <c r="B42" s="5"/>
    </row>
  </sheetData>
  <mergeCells count="9">
    <mergeCell ref="A7:A8"/>
    <mergeCell ref="C7:C8"/>
    <mergeCell ref="D7:D8"/>
    <mergeCell ref="E7:E8"/>
    <mergeCell ref="A2:E2"/>
    <mergeCell ref="A3:E3"/>
    <mergeCell ref="A4:E4"/>
    <mergeCell ref="A5:E5"/>
    <mergeCell ref="A6:E6"/>
  </mergeCells>
  <dataValidations count="2">
    <dataValidation allowBlank="1" showInputMessage="1" showErrorMessage="1" prompt="Año 1 (d)" sqref="C7:E8"/>
    <dataValidation type="decimal" allowBlank="1" showInputMessage="1" showErrorMessage="1" sqref="B9:E38">
      <formula1>-1.79769313486231E+100</formula1>
      <formula2>1.79769313486231E+100</formula2>
    </dataValidation>
  </dataValidations>
  <printOptions horizontalCentered="1" verticalCentered="1"/>
  <pageMargins left="0.11811023622047245" right="0.11811023622047245" top="0.35433070866141736" bottom="0.15748031496062992" header="0.31496062992125984" footer="0.31496062992125984"/>
  <pageSetup scale="62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B7:I95"/>
  <sheetViews>
    <sheetView tabSelected="1" topLeftCell="A75" zoomScale="85" zoomScaleNormal="85" workbookViewId="0">
      <selection activeCell="S100" sqref="S100"/>
    </sheetView>
  </sheetViews>
  <sheetFormatPr baseColWidth="10" defaultColWidth="11" defaultRowHeight="15" x14ac:dyDescent="0.25"/>
  <cols>
    <col min="1" max="1" width="7.5703125" style="23" customWidth="1"/>
    <col min="2" max="2" width="85.7109375" style="23" customWidth="1"/>
    <col min="3" max="3" width="46.42578125" style="23" customWidth="1"/>
    <col min="4" max="4" width="11" style="23" hidden="1" customWidth="1"/>
    <col min="5" max="5" width="36" style="24" hidden="1" customWidth="1"/>
    <col min="6" max="6" width="0" style="24" hidden="1" customWidth="1"/>
    <col min="7" max="17" width="0" style="23" hidden="1" customWidth="1"/>
    <col min="18" max="16384" width="11" style="23"/>
  </cols>
  <sheetData>
    <row r="7" spans="2:6" x14ac:dyDescent="0.25">
      <c r="B7" s="22" t="s">
        <v>95</v>
      </c>
    </row>
    <row r="8" spans="2:6" ht="15.75" thickBot="1" x14ac:dyDescent="0.3"/>
    <row r="9" spans="2:6" ht="39" customHeight="1" x14ac:dyDescent="0.25">
      <c r="B9" s="25" t="s">
        <v>33</v>
      </c>
      <c r="C9" s="70" t="s">
        <v>96</v>
      </c>
    </row>
    <row r="10" spans="2:6" ht="28.5" customHeight="1" thickBot="1" x14ac:dyDescent="0.3">
      <c r="B10" s="26" t="s">
        <v>97</v>
      </c>
      <c r="C10" s="71"/>
    </row>
    <row r="11" spans="2:6" ht="26.25" customHeight="1" x14ac:dyDescent="0.25">
      <c r="B11" s="27" t="s">
        <v>98</v>
      </c>
      <c r="C11" s="28">
        <f>+C17+C22+C86+C84</f>
        <v>956626843.98000026</v>
      </c>
    </row>
    <row r="12" spans="2:6" ht="24.95" customHeight="1" x14ac:dyDescent="0.25">
      <c r="B12" s="29" t="s">
        <v>99</v>
      </c>
      <c r="C12" s="30">
        <v>0</v>
      </c>
    </row>
    <row r="13" spans="2:6" ht="24.95" customHeight="1" x14ac:dyDescent="0.25">
      <c r="B13" s="31" t="s">
        <v>100</v>
      </c>
      <c r="C13" s="30">
        <v>0</v>
      </c>
    </row>
    <row r="14" spans="2:6" ht="24.95" customHeight="1" x14ac:dyDescent="0.25">
      <c r="B14" s="31" t="s">
        <v>101</v>
      </c>
      <c r="C14" s="30">
        <v>0</v>
      </c>
    </row>
    <row r="15" spans="2:6" ht="24.95" customHeight="1" x14ac:dyDescent="0.25">
      <c r="B15" s="31" t="s">
        <v>102</v>
      </c>
      <c r="C15" s="30">
        <v>0</v>
      </c>
    </row>
    <row r="16" spans="2:6" s="34" customFormat="1" ht="24.95" customHeight="1" x14ac:dyDescent="0.2">
      <c r="B16" s="32" t="s">
        <v>103</v>
      </c>
      <c r="C16" s="33">
        <f>+C17</f>
        <v>98998</v>
      </c>
      <c r="E16" s="35"/>
      <c r="F16" s="35"/>
    </row>
    <row r="17" spans="2:9" s="34" customFormat="1" ht="24" customHeight="1" x14ac:dyDescent="0.2">
      <c r="B17" s="36" t="s">
        <v>104</v>
      </c>
      <c r="C17" s="37">
        <f>SUM(C18:C20)</f>
        <v>98998</v>
      </c>
      <c r="E17" s="35"/>
      <c r="F17" s="35"/>
    </row>
    <row r="18" spans="2:9" s="34" customFormat="1" ht="18" customHeight="1" x14ac:dyDescent="0.2">
      <c r="B18" s="38" t="s">
        <v>105</v>
      </c>
      <c r="C18" s="39">
        <f>'[1]Ley Ingresos 2024 concepto-mes'!I17</f>
        <v>0</v>
      </c>
      <c r="E18" s="35"/>
      <c r="F18" s="35"/>
    </row>
    <row r="19" spans="2:9" s="34" customFormat="1" ht="18" customHeight="1" x14ac:dyDescent="0.2">
      <c r="B19" s="38" t="s">
        <v>106</v>
      </c>
      <c r="C19" s="39">
        <v>11002.000000000002</v>
      </c>
      <c r="E19" s="35"/>
      <c r="F19" s="35"/>
    </row>
    <row r="20" spans="2:9" s="34" customFormat="1" ht="18" customHeight="1" x14ac:dyDescent="0.2">
      <c r="B20" s="38" t="s">
        <v>107</v>
      </c>
      <c r="C20" s="39">
        <v>87996</v>
      </c>
      <c r="E20" s="35"/>
      <c r="F20" s="35"/>
    </row>
    <row r="21" spans="2:9" s="34" customFormat="1" ht="24.95" customHeight="1" x14ac:dyDescent="0.2">
      <c r="B21" s="31" t="s">
        <v>108</v>
      </c>
      <c r="C21" s="30">
        <v>0</v>
      </c>
      <c r="E21" s="35"/>
      <c r="F21" s="35"/>
    </row>
    <row r="22" spans="2:9" ht="36.4" customHeight="1" x14ac:dyDescent="0.25">
      <c r="B22" s="32" t="s">
        <v>109</v>
      </c>
      <c r="C22" s="33">
        <f>C23</f>
        <v>876527845.98000026</v>
      </c>
    </row>
    <row r="23" spans="2:9" s="42" customFormat="1" ht="48" customHeight="1" x14ac:dyDescent="0.2">
      <c r="B23" s="40" t="s">
        <v>110</v>
      </c>
      <c r="C23" s="41">
        <f>SUM(C24:C83)</f>
        <v>876527845.98000026</v>
      </c>
      <c r="E23" s="43"/>
      <c r="F23" s="43"/>
    </row>
    <row r="24" spans="2:9" s="42" customFormat="1" ht="18" customHeight="1" x14ac:dyDescent="0.2">
      <c r="B24" s="38" t="s">
        <v>34</v>
      </c>
      <c r="C24" s="39">
        <v>302717703.56</v>
      </c>
      <c r="E24" s="43" t="s">
        <v>111</v>
      </c>
      <c r="F24" s="43">
        <v>730001</v>
      </c>
      <c r="G24" s="42">
        <v>302717703.56</v>
      </c>
    </row>
    <row r="25" spans="2:9" s="42" customFormat="1" ht="18" customHeight="1" x14ac:dyDescent="0.2">
      <c r="B25" s="38" t="s">
        <v>35</v>
      </c>
      <c r="C25" s="39">
        <v>369734418.93999994</v>
      </c>
      <c r="E25" s="43" t="s">
        <v>112</v>
      </c>
      <c r="F25" s="43">
        <v>730002</v>
      </c>
      <c r="G25" s="42">
        <v>369734418.93999994</v>
      </c>
    </row>
    <row r="26" spans="2:9" s="42" customFormat="1" ht="18" customHeight="1" x14ac:dyDescent="0.2">
      <c r="B26" s="38" t="s">
        <v>36</v>
      </c>
      <c r="C26" s="39">
        <v>51132694.579999998</v>
      </c>
      <c r="E26" s="43" t="s">
        <v>113</v>
      </c>
      <c r="F26" s="43">
        <v>730003</v>
      </c>
      <c r="G26" s="42">
        <v>51132694.579999998</v>
      </c>
    </row>
    <row r="27" spans="2:9" s="42" customFormat="1" ht="18" customHeight="1" x14ac:dyDescent="0.2">
      <c r="B27" s="38" t="s">
        <v>37</v>
      </c>
      <c r="C27" s="39">
        <v>63233601.32</v>
      </c>
      <c r="E27" s="43" t="s">
        <v>114</v>
      </c>
      <c r="F27" s="43">
        <v>730004</v>
      </c>
      <c r="G27" s="42">
        <v>63233601.32</v>
      </c>
      <c r="H27" s="43"/>
      <c r="I27" s="43"/>
    </row>
    <row r="28" spans="2:9" s="42" customFormat="1" ht="18" customHeight="1" x14ac:dyDescent="0.2">
      <c r="B28" s="38" t="s">
        <v>38</v>
      </c>
      <c r="C28" s="39">
        <v>24356070.93</v>
      </c>
      <c r="E28" s="43" t="s">
        <v>115</v>
      </c>
      <c r="F28" s="43">
        <v>730005</v>
      </c>
      <c r="G28" s="42">
        <v>24356070.93</v>
      </c>
      <c r="H28" s="43"/>
      <c r="I28" s="43"/>
    </row>
    <row r="29" spans="2:9" s="42" customFormat="1" ht="18" customHeight="1" x14ac:dyDescent="0.2">
      <c r="B29" s="38" t="s">
        <v>39</v>
      </c>
      <c r="C29" s="39">
        <v>1028613.6400000001</v>
      </c>
      <c r="E29" s="43" t="s">
        <v>116</v>
      </c>
      <c r="F29" s="43">
        <v>730007</v>
      </c>
      <c r="G29" s="42">
        <v>1028613.6400000001</v>
      </c>
      <c r="H29" s="43"/>
    </row>
    <row r="30" spans="2:9" s="42" customFormat="1" ht="18" customHeight="1" x14ac:dyDescent="0.2">
      <c r="B30" s="38" t="s">
        <v>40</v>
      </c>
      <c r="C30" s="39">
        <v>440834.44</v>
      </c>
      <c r="E30" s="43" t="s">
        <v>117</v>
      </c>
      <c r="F30" s="43">
        <v>730008</v>
      </c>
      <c r="G30" s="42">
        <v>440834.44</v>
      </c>
      <c r="H30" s="43"/>
      <c r="I30" s="43"/>
    </row>
    <row r="31" spans="2:9" s="42" customFormat="1" ht="18" customHeight="1" x14ac:dyDescent="0.2">
      <c r="B31" s="38" t="s">
        <v>41</v>
      </c>
      <c r="C31" s="39">
        <v>232590.37999999998</v>
      </c>
      <c r="E31" s="43" t="s">
        <v>118</v>
      </c>
      <c r="F31" s="43">
        <v>730009</v>
      </c>
      <c r="G31" s="42">
        <v>232590.37999999998</v>
      </c>
    </row>
    <row r="32" spans="2:9" s="42" customFormat="1" ht="18" customHeight="1" x14ac:dyDescent="0.2">
      <c r="B32" s="38" t="s">
        <v>42</v>
      </c>
      <c r="C32" s="39">
        <v>99681.569999999992</v>
      </c>
      <c r="E32" s="43" t="s">
        <v>119</v>
      </c>
      <c r="F32" s="43">
        <v>730010</v>
      </c>
      <c r="G32" s="42">
        <v>99681.569999999992</v>
      </c>
    </row>
    <row r="33" spans="2:7" s="42" customFormat="1" ht="18" customHeight="1" x14ac:dyDescent="0.2">
      <c r="B33" s="38" t="s">
        <v>43</v>
      </c>
      <c r="C33" s="39">
        <v>3520075.92</v>
      </c>
      <c r="E33" s="43" t="s">
        <v>120</v>
      </c>
      <c r="F33" s="43">
        <v>730011</v>
      </c>
      <c r="G33" s="42">
        <v>3520075.92</v>
      </c>
    </row>
    <row r="34" spans="2:7" s="42" customFormat="1" ht="18" customHeight="1" x14ac:dyDescent="0.2">
      <c r="B34" s="38" t="s">
        <v>44</v>
      </c>
      <c r="C34" s="39">
        <v>1443.04</v>
      </c>
      <c r="E34" s="43" t="s">
        <v>121</v>
      </c>
      <c r="F34" s="43">
        <v>730014</v>
      </c>
      <c r="G34" s="42">
        <v>1443.04</v>
      </c>
    </row>
    <row r="35" spans="2:7" s="42" customFormat="1" ht="18" customHeight="1" x14ac:dyDescent="0.2">
      <c r="B35" s="38" t="s">
        <v>45</v>
      </c>
      <c r="C35" s="39">
        <v>19227.39</v>
      </c>
      <c r="E35" s="43" t="s">
        <v>122</v>
      </c>
      <c r="F35" s="43">
        <v>730016</v>
      </c>
      <c r="G35" s="42">
        <v>19227.39</v>
      </c>
    </row>
    <row r="36" spans="2:7" s="42" customFormat="1" ht="18" customHeight="1" x14ac:dyDescent="0.2">
      <c r="B36" s="38" t="s">
        <v>46</v>
      </c>
      <c r="C36" s="39">
        <v>3392455.2000000007</v>
      </c>
      <c r="E36" s="43" t="s">
        <v>123</v>
      </c>
      <c r="F36" s="43">
        <v>730017</v>
      </c>
      <c r="G36" s="42">
        <v>3392455.2000000007</v>
      </c>
    </row>
    <row r="37" spans="2:7" s="42" customFormat="1" ht="18" customHeight="1" x14ac:dyDescent="0.2">
      <c r="B37" s="38" t="s">
        <v>47</v>
      </c>
      <c r="C37" s="39">
        <v>848113.80000000016</v>
      </c>
      <c r="E37" s="43" t="s">
        <v>124</v>
      </c>
      <c r="F37" s="43">
        <v>730018</v>
      </c>
      <c r="G37" s="42">
        <v>848113.80000000016</v>
      </c>
    </row>
    <row r="38" spans="2:7" s="42" customFormat="1" ht="18" customHeight="1" x14ac:dyDescent="0.2">
      <c r="B38" s="38" t="s">
        <v>48</v>
      </c>
      <c r="C38" s="39">
        <v>2775645.12</v>
      </c>
      <c r="E38" s="43" t="s">
        <v>125</v>
      </c>
      <c r="F38" s="43">
        <v>730019</v>
      </c>
      <c r="G38" s="42">
        <v>2775645.12</v>
      </c>
    </row>
    <row r="39" spans="2:7" s="42" customFormat="1" ht="18" customHeight="1" x14ac:dyDescent="0.2">
      <c r="B39" s="38" t="s">
        <v>49</v>
      </c>
      <c r="C39" s="39">
        <v>693911.28</v>
      </c>
      <c r="E39" s="43" t="s">
        <v>126</v>
      </c>
      <c r="F39" s="43">
        <v>730020</v>
      </c>
      <c r="G39" s="42">
        <v>693911.28</v>
      </c>
    </row>
    <row r="40" spans="2:7" s="42" customFormat="1" ht="18" customHeight="1" x14ac:dyDescent="0.2">
      <c r="B40" s="38" t="s">
        <v>50</v>
      </c>
      <c r="C40" s="39">
        <v>304359.49</v>
      </c>
      <c r="E40" s="43" t="s">
        <v>127</v>
      </c>
      <c r="F40" s="43">
        <v>730146</v>
      </c>
      <c r="G40" s="42">
        <v>304359.49</v>
      </c>
    </row>
    <row r="41" spans="2:7" s="42" customFormat="1" ht="18" customHeight="1" x14ac:dyDescent="0.2">
      <c r="B41" s="38" t="s">
        <v>51</v>
      </c>
      <c r="C41" s="39">
        <v>63410.969999999994</v>
      </c>
      <c r="E41" s="43" t="s">
        <v>128</v>
      </c>
      <c r="F41" s="43">
        <v>730148</v>
      </c>
      <c r="G41" s="42">
        <v>63410.969999999994</v>
      </c>
    </row>
    <row r="42" spans="2:7" s="42" customFormat="1" ht="18" customHeight="1" x14ac:dyDescent="0.2">
      <c r="B42" s="38" t="s">
        <v>52</v>
      </c>
      <c r="C42" s="39">
        <v>17605008</v>
      </c>
      <c r="E42" s="43" t="s">
        <v>129</v>
      </c>
      <c r="F42" s="43">
        <v>730149</v>
      </c>
      <c r="G42" s="42">
        <v>17605008</v>
      </c>
    </row>
    <row r="43" spans="2:7" s="42" customFormat="1" ht="18" customHeight="1" x14ac:dyDescent="0.2">
      <c r="B43" s="38" t="s">
        <v>53</v>
      </c>
      <c r="C43" s="39">
        <v>2282639.46</v>
      </c>
      <c r="E43" s="43" t="s">
        <v>130</v>
      </c>
      <c r="F43" s="43">
        <v>730150</v>
      </c>
      <c r="G43" s="42">
        <v>2282639.46</v>
      </c>
    </row>
    <row r="44" spans="2:7" s="42" customFormat="1" ht="18" customHeight="1" x14ac:dyDescent="0.2">
      <c r="B44" s="38" t="s">
        <v>54</v>
      </c>
      <c r="C44" s="39">
        <v>978274.04</v>
      </c>
      <c r="E44" s="43" t="s">
        <v>131</v>
      </c>
      <c r="F44" s="43">
        <v>730151</v>
      </c>
      <c r="G44" s="42">
        <v>978274.04</v>
      </c>
    </row>
    <row r="45" spans="2:7" s="42" customFormat="1" ht="18" customHeight="1" x14ac:dyDescent="0.2">
      <c r="B45" s="44" t="s">
        <v>55</v>
      </c>
      <c r="C45" s="39">
        <v>21648.46</v>
      </c>
      <c r="E45" s="43" t="s">
        <v>132</v>
      </c>
      <c r="F45" s="43">
        <v>730152</v>
      </c>
      <c r="G45" s="42">
        <v>21648.46</v>
      </c>
    </row>
    <row r="46" spans="2:7" s="42" customFormat="1" ht="18" customHeight="1" x14ac:dyDescent="0.2">
      <c r="B46" s="44" t="s">
        <v>56</v>
      </c>
      <c r="C46" s="39">
        <v>9277.93</v>
      </c>
      <c r="E46" s="43" t="s">
        <v>133</v>
      </c>
      <c r="F46" s="43">
        <v>730153</v>
      </c>
      <c r="G46" s="42">
        <v>9277.93</v>
      </c>
    </row>
    <row r="47" spans="2:7" s="42" customFormat="1" ht="18" customHeight="1" x14ac:dyDescent="0.2">
      <c r="B47" s="44" t="s">
        <v>57</v>
      </c>
      <c r="C47" s="39">
        <v>3445888.87</v>
      </c>
      <c r="E47" s="43" t="s">
        <v>134</v>
      </c>
      <c r="F47" s="43">
        <v>730154</v>
      </c>
      <c r="G47" s="42">
        <v>3445888.87</v>
      </c>
    </row>
    <row r="48" spans="2:7" s="42" customFormat="1" ht="18" customHeight="1" x14ac:dyDescent="0.2">
      <c r="B48" s="44" t="s">
        <v>58</v>
      </c>
      <c r="C48" s="39">
        <v>861472.20999999985</v>
      </c>
      <c r="E48" s="43" t="s">
        <v>135</v>
      </c>
      <c r="F48" s="43">
        <v>730155</v>
      </c>
      <c r="G48" s="42">
        <v>861472.20999999985</v>
      </c>
    </row>
    <row r="49" spans="2:8" s="42" customFormat="1" ht="18" customHeight="1" x14ac:dyDescent="0.2">
      <c r="B49" s="44" t="s">
        <v>59</v>
      </c>
      <c r="C49" s="39">
        <v>68173.520000000019</v>
      </c>
      <c r="E49" s="43" t="s">
        <v>136</v>
      </c>
      <c r="F49" s="43">
        <v>730156</v>
      </c>
      <c r="G49" s="42">
        <v>68173.520000000019</v>
      </c>
    </row>
    <row r="50" spans="2:8" s="42" customFormat="1" ht="18" customHeight="1" x14ac:dyDescent="0.2">
      <c r="B50" s="44" t="s">
        <v>60</v>
      </c>
      <c r="C50" s="39">
        <v>17043.36</v>
      </c>
      <c r="E50" s="43" t="s">
        <v>137</v>
      </c>
      <c r="F50" s="43">
        <v>730157</v>
      </c>
      <c r="G50" s="42">
        <v>17043.36</v>
      </c>
    </row>
    <row r="51" spans="2:8" s="42" customFormat="1" ht="18" customHeight="1" x14ac:dyDescent="0.2">
      <c r="B51" s="44" t="s">
        <v>61</v>
      </c>
      <c r="C51" s="39">
        <v>11362.26</v>
      </c>
      <c r="E51" s="43" t="s">
        <v>138</v>
      </c>
      <c r="F51" s="43">
        <v>730158</v>
      </c>
      <c r="G51" s="42">
        <v>11362.26</v>
      </c>
    </row>
    <row r="52" spans="2:8" s="42" customFormat="1" ht="18" customHeight="1" x14ac:dyDescent="0.2">
      <c r="B52" s="44" t="s">
        <v>62</v>
      </c>
      <c r="C52" s="39">
        <v>2840.59</v>
      </c>
      <c r="E52" s="43" t="s">
        <v>139</v>
      </c>
      <c r="F52" s="43">
        <v>730159</v>
      </c>
      <c r="G52" s="42">
        <v>2840.59</v>
      </c>
    </row>
    <row r="53" spans="2:8" s="42" customFormat="1" ht="18" customHeight="1" x14ac:dyDescent="0.2">
      <c r="B53" s="44" t="s">
        <v>63</v>
      </c>
      <c r="C53" s="39">
        <v>791728.96</v>
      </c>
      <c r="E53" s="43" t="s">
        <v>140</v>
      </c>
      <c r="F53" s="43">
        <v>730160</v>
      </c>
      <c r="G53" s="42">
        <v>791728.96</v>
      </c>
    </row>
    <row r="54" spans="2:8" s="42" customFormat="1" ht="18" customHeight="1" x14ac:dyDescent="0.2">
      <c r="B54" s="44" t="s">
        <v>64</v>
      </c>
      <c r="C54" s="39">
        <v>197932.23</v>
      </c>
      <c r="E54" s="43" t="s">
        <v>141</v>
      </c>
      <c r="F54" s="43">
        <v>730161</v>
      </c>
      <c r="G54" s="42">
        <v>197932.23</v>
      </c>
    </row>
    <row r="55" spans="2:8" s="42" customFormat="1" ht="18" customHeight="1" x14ac:dyDescent="0.2">
      <c r="B55" s="44" t="s">
        <v>65</v>
      </c>
      <c r="C55" s="39">
        <v>396040</v>
      </c>
      <c r="E55" s="43" t="s">
        <v>142</v>
      </c>
      <c r="F55" s="43">
        <v>730162</v>
      </c>
      <c r="G55" s="42">
        <v>396040</v>
      </c>
    </row>
    <row r="56" spans="2:8" s="42" customFormat="1" ht="18" customHeight="1" x14ac:dyDescent="0.2">
      <c r="B56" s="44" t="s">
        <v>66</v>
      </c>
      <c r="C56" s="39">
        <v>99009.99000000002</v>
      </c>
      <c r="E56" s="43" t="s">
        <v>143</v>
      </c>
      <c r="F56" s="43">
        <v>730217</v>
      </c>
      <c r="G56" s="42">
        <v>99009.99000000002</v>
      </c>
    </row>
    <row r="57" spans="2:8" s="42" customFormat="1" ht="18" customHeight="1" x14ac:dyDescent="0.2">
      <c r="B57" s="44" t="s">
        <v>67</v>
      </c>
      <c r="C57" s="39">
        <v>59364.05</v>
      </c>
      <c r="E57" s="43" t="s">
        <v>144</v>
      </c>
      <c r="F57" s="43">
        <v>730163</v>
      </c>
      <c r="G57" s="42">
        <v>59364.05</v>
      </c>
    </row>
    <row r="58" spans="2:8" s="42" customFormat="1" ht="18" customHeight="1" x14ac:dyDescent="0.2">
      <c r="B58" s="44" t="s">
        <v>68</v>
      </c>
      <c r="C58" s="39">
        <v>25441.739999999994</v>
      </c>
      <c r="E58" s="43" t="s">
        <v>145</v>
      </c>
      <c r="F58" s="43">
        <v>730164</v>
      </c>
      <c r="G58" s="42">
        <v>25441.739999999994</v>
      </c>
    </row>
    <row r="59" spans="2:8" s="42" customFormat="1" ht="18" customHeight="1" x14ac:dyDescent="0.2">
      <c r="B59" s="44" t="s">
        <v>69</v>
      </c>
      <c r="C59" s="39">
        <v>122687.35</v>
      </c>
      <c r="E59" s="43" t="s">
        <v>146</v>
      </c>
      <c r="F59" s="43">
        <v>730165</v>
      </c>
      <c r="G59" s="42">
        <v>122687.35</v>
      </c>
    </row>
    <row r="60" spans="2:8" s="42" customFormat="1" ht="18" customHeight="1" x14ac:dyDescent="0.2">
      <c r="B60" s="44" t="s">
        <v>70</v>
      </c>
      <c r="C60" s="39">
        <v>30671.83</v>
      </c>
      <c r="E60" s="43" t="s">
        <v>147</v>
      </c>
      <c r="F60" s="43">
        <v>730166</v>
      </c>
      <c r="G60" s="42">
        <v>30671.83</v>
      </c>
    </row>
    <row r="61" spans="2:8" s="42" customFormat="1" ht="18" customHeight="1" x14ac:dyDescent="0.2">
      <c r="B61" s="44" t="s">
        <v>71</v>
      </c>
      <c r="C61" s="39">
        <v>2719165.0000000005</v>
      </c>
      <c r="E61" s="43" t="s">
        <v>148</v>
      </c>
      <c r="F61" s="43">
        <v>730167</v>
      </c>
      <c r="G61" s="42">
        <v>2719165.0000000005</v>
      </c>
    </row>
    <row r="62" spans="2:8" s="42" customFormat="1" ht="18" customHeight="1" x14ac:dyDescent="0.2">
      <c r="B62" s="44" t="s">
        <v>72</v>
      </c>
      <c r="C62" s="39">
        <v>679791.24</v>
      </c>
      <c r="E62" s="43" t="s">
        <v>149</v>
      </c>
      <c r="F62" s="43">
        <v>730168</v>
      </c>
      <c r="G62" s="42">
        <v>679791.24</v>
      </c>
    </row>
    <row r="63" spans="2:8" s="42" customFormat="1" ht="18" customHeight="1" x14ac:dyDescent="0.2">
      <c r="B63" s="44" t="s">
        <v>73</v>
      </c>
      <c r="C63" s="39">
        <v>11718.579999999998</v>
      </c>
      <c r="E63" s="43" t="s">
        <v>150</v>
      </c>
      <c r="F63" s="43">
        <v>730171</v>
      </c>
      <c r="G63" s="42">
        <v>11718.579999999998</v>
      </c>
      <c r="H63" s="43"/>
    </row>
    <row r="64" spans="2:8" s="42" customFormat="1" ht="18" customHeight="1" x14ac:dyDescent="0.2">
      <c r="B64" s="44" t="s">
        <v>74</v>
      </c>
      <c r="C64" s="39">
        <v>5022.26</v>
      </c>
      <c r="E64" s="43" t="s">
        <v>151</v>
      </c>
      <c r="F64" s="43">
        <v>730172</v>
      </c>
      <c r="G64" s="42">
        <v>5022.26</v>
      </c>
      <c r="H64" s="43"/>
    </row>
    <row r="65" spans="2:8" s="42" customFormat="1" ht="18" customHeight="1" x14ac:dyDescent="0.2">
      <c r="B65" s="44" t="s">
        <v>75</v>
      </c>
      <c r="C65" s="39">
        <v>488408.81999999995</v>
      </c>
      <c r="E65" s="43" t="s">
        <v>152</v>
      </c>
      <c r="F65" s="43">
        <v>730173</v>
      </c>
      <c r="G65" s="42">
        <v>488408.81999999995</v>
      </c>
      <c r="H65" s="43"/>
    </row>
    <row r="66" spans="2:8" s="42" customFormat="1" ht="18" customHeight="1" x14ac:dyDescent="0.2">
      <c r="B66" s="38" t="s">
        <v>76</v>
      </c>
      <c r="C66" s="39">
        <v>122102.22</v>
      </c>
      <c r="E66" s="43" t="s">
        <v>153</v>
      </c>
      <c r="F66" s="43">
        <v>730174</v>
      </c>
      <c r="G66" s="42">
        <v>122102.22</v>
      </c>
    </row>
    <row r="67" spans="2:8" s="42" customFormat="1" ht="18" customHeight="1" x14ac:dyDescent="0.2">
      <c r="B67" s="38" t="s">
        <v>77</v>
      </c>
      <c r="C67" s="39">
        <v>11362.26</v>
      </c>
      <c r="E67" s="43" t="s">
        <v>154</v>
      </c>
      <c r="F67" s="43">
        <v>730175</v>
      </c>
      <c r="G67" s="42">
        <v>11362.26</v>
      </c>
    </row>
    <row r="68" spans="2:8" s="42" customFormat="1" ht="18" customHeight="1" x14ac:dyDescent="0.2">
      <c r="B68" s="44" t="s">
        <v>78</v>
      </c>
      <c r="C68" s="39">
        <v>2840.59</v>
      </c>
      <c r="E68" s="43" t="s">
        <v>155</v>
      </c>
      <c r="F68" s="43">
        <v>730176</v>
      </c>
      <c r="G68" s="42">
        <v>2840.59</v>
      </c>
    </row>
    <row r="69" spans="2:8" s="42" customFormat="1" ht="18" customHeight="1" x14ac:dyDescent="0.2">
      <c r="B69" s="44" t="s">
        <v>79</v>
      </c>
      <c r="C69" s="39">
        <v>0</v>
      </c>
      <c r="E69" s="43" t="s">
        <v>156</v>
      </c>
      <c r="F69" s="43">
        <v>730177</v>
      </c>
      <c r="G69" s="42">
        <v>0</v>
      </c>
    </row>
    <row r="70" spans="2:8" s="42" customFormat="1" ht="18" customHeight="1" x14ac:dyDescent="0.2">
      <c r="B70" s="44" t="s">
        <v>80</v>
      </c>
      <c r="C70" s="39">
        <v>1591118.1199999996</v>
      </c>
      <c r="E70" s="43" t="s">
        <v>157</v>
      </c>
      <c r="F70" s="43">
        <v>730178</v>
      </c>
      <c r="G70" s="42">
        <v>1591118.1199999996</v>
      </c>
    </row>
    <row r="71" spans="2:8" s="42" customFormat="1" ht="18" customHeight="1" x14ac:dyDescent="0.2">
      <c r="B71" s="44" t="s">
        <v>81</v>
      </c>
      <c r="C71" s="39">
        <v>17360.23</v>
      </c>
      <c r="E71" s="43" t="s">
        <v>158</v>
      </c>
      <c r="F71" s="43">
        <v>730179</v>
      </c>
      <c r="G71" s="42">
        <v>17360.23</v>
      </c>
    </row>
    <row r="72" spans="2:8" s="42" customFormat="1" ht="18" customHeight="1" x14ac:dyDescent="0.2">
      <c r="B72" s="44" t="s">
        <v>82</v>
      </c>
      <c r="C72" s="39">
        <v>7440.11</v>
      </c>
      <c r="E72" s="43" t="s">
        <v>159</v>
      </c>
      <c r="F72" s="43">
        <v>730180</v>
      </c>
      <c r="G72" s="42">
        <v>7440.11</v>
      </c>
    </row>
    <row r="73" spans="2:8" s="42" customFormat="1" ht="18" customHeight="1" x14ac:dyDescent="0.2">
      <c r="B73" s="44" t="s">
        <v>83</v>
      </c>
      <c r="C73" s="39">
        <v>490.07999999999993</v>
      </c>
      <c r="E73" s="43" t="s">
        <v>160</v>
      </c>
      <c r="F73" s="43">
        <v>730181</v>
      </c>
      <c r="G73" s="42">
        <v>490.07999999999993</v>
      </c>
    </row>
    <row r="74" spans="2:8" s="42" customFormat="1" ht="18" customHeight="1" x14ac:dyDescent="0.2">
      <c r="B74" s="44" t="s">
        <v>84</v>
      </c>
      <c r="C74" s="39">
        <v>210.05999999999995</v>
      </c>
      <c r="E74" s="43" t="s">
        <v>161</v>
      </c>
      <c r="F74" s="43">
        <v>730182</v>
      </c>
      <c r="G74" s="42">
        <v>210.05999999999995</v>
      </c>
    </row>
    <row r="75" spans="2:8" s="42" customFormat="1" ht="18" customHeight="1" x14ac:dyDescent="0.2">
      <c r="B75" s="44" t="s">
        <v>85</v>
      </c>
      <c r="C75" s="39">
        <v>43771.25</v>
      </c>
      <c r="E75" s="43" t="s">
        <v>162</v>
      </c>
      <c r="F75" s="43">
        <v>730183</v>
      </c>
      <c r="G75" s="42">
        <v>43771.25</v>
      </c>
    </row>
    <row r="76" spans="2:8" s="42" customFormat="1" ht="18" customHeight="1" x14ac:dyDescent="0.2">
      <c r="B76" s="44" t="s">
        <v>86</v>
      </c>
      <c r="C76" s="39">
        <v>65656.88</v>
      </c>
      <c r="E76" s="43" t="s">
        <v>163</v>
      </c>
      <c r="F76" s="43">
        <v>730184</v>
      </c>
      <c r="G76" s="42">
        <v>65656.88</v>
      </c>
    </row>
    <row r="77" spans="2:8" s="42" customFormat="1" ht="18" customHeight="1" x14ac:dyDescent="0.2">
      <c r="B77" s="44" t="s">
        <v>87</v>
      </c>
      <c r="C77" s="39">
        <v>829.68</v>
      </c>
      <c r="E77" s="43" t="s">
        <v>164</v>
      </c>
      <c r="F77" s="43">
        <v>730185</v>
      </c>
      <c r="G77" s="42">
        <v>829.68</v>
      </c>
    </row>
    <row r="78" spans="2:8" s="42" customFormat="1" ht="18" customHeight="1" x14ac:dyDescent="0.2">
      <c r="B78" s="44" t="s">
        <v>88</v>
      </c>
      <c r="C78" s="39">
        <v>1244.54</v>
      </c>
      <c r="E78" s="43" t="s">
        <v>165</v>
      </c>
      <c r="F78" s="43">
        <v>730186</v>
      </c>
      <c r="G78" s="42">
        <v>1244.54</v>
      </c>
    </row>
    <row r="79" spans="2:8" s="42" customFormat="1" ht="18" customHeight="1" x14ac:dyDescent="0.2">
      <c r="B79" s="38" t="s">
        <v>89</v>
      </c>
      <c r="C79" s="39">
        <v>13500000</v>
      </c>
      <c r="E79" s="45" t="s">
        <v>166</v>
      </c>
      <c r="F79" s="45">
        <v>730187</v>
      </c>
      <c r="G79" s="42">
        <v>13500000</v>
      </c>
    </row>
    <row r="80" spans="2:8" s="42" customFormat="1" ht="18" customHeight="1" x14ac:dyDescent="0.2">
      <c r="B80" s="38" t="s">
        <v>90</v>
      </c>
      <c r="C80" s="39">
        <v>1500000</v>
      </c>
      <c r="E80" s="43" t="s">
        <v>167</v>
      </c>
      <c r="F80" s="43">
        <v>730188</v>
      </c>
      <c r="G80" s="42">
        <v>1500000</v>
      </c>
    </row>
    <row r="81" spans="2:7" s="42" customFormat="1" ht="18" customHeight="1" x14ac:dyDescent="0.2">
      <c r="B81" s="38" t="s">
        <v>91</v>
      </c>
      <c r="C81" s="39">
        <v>3780000</v>
      </c>
      <c r="E81" s="45" t="s">
        <v>168</v>
      </c>
      <c r="F81" s="45">
        <v>730189</v>
      </c>
      <c r="G81" s="42">
        <v>3780000</v>
      </c>
    </row>
    <row r="82" spans="2:7" s="42" customFormat="1" ht="18" customHeight="1" x14ac:dyDescent="0.2">
      <c r="B82" s="38" t="s">
        <v>92</v>
      </c>
      <c r="C82" s="39">
        <v>346955.64</v>
      </c>
      <c r="E82" s="24" t="s">
        <v>169</v>
      </c>
      <c r="F82" s="24">
        <v>730215</v>
      </c>
      <c r="G82" s="42">
        <v>346955.64</v>
      </c>
    </row>
    <row r="83" spans="2:7" s="42" customFormat="1" ht="18" customHeight="1" x14ac:dyDescent="0.2">
      <c r="B83" s="38" t="s">
        <v>93</v>
      </c>
      <c r="C83" s="39">
        <v>11002.000000000002</v>
      </c>
      <c r="F83" s="42">
        <v>730267</v>
      </c>
      <c r="G83" s="42">
        <v>11002.000000000002</v>
      </c>
    </row>
    <row r="84" spans="2:7" s="42" customFormat="1" ht="36.4" customHeight="1" x14ac:dyDescent="0.2">
      <c r="B84" s="46" t="s">
        <v>170</v>
      </c>
      <c r="C84" s="33">
        <f>+C85</f>
        <v>40000000</v>
      </c>
    </row>
    <row r="85" spans="2:7" s="42" customFormat="1" ht="36.4" customHeight="1" x14ac:dyDescent="0.2">
      <c r="B85" s="44" t="s">
        <v>94</v>
      </c>
      <c r="C85" s="39">
        <v>40000000</v>
      </c>
    </row>
    <row r="86" spans="2:7" s="47" customFormat="1" ht="36.4" customHeight="1" x14ac:dyDescent="0.2">
      <c r="B86" s="46" t="s">
        <v>171</v>
      </c>
      <c r="C86" s="33">
        <f>+C87</f>
        <v>40000000</v>
      </c>
    </row>
    <row r="87" spans="2:7" s="42" customFormat="1" ht="23.25" customHeight="1" x14ac:dyDescent="0.2">
      <c r="B87" s="48" t="s">
        <v>172</v>
      </c>
      <c r="C87" s="37">
        <f>+C88</f>
        <v>40000000</v>
      </c>
    </row>
    <row r="88" spans="2:7" s="47" customFormat="1" ht="24.75" customHeight="1" x14ac:dyDescent="0.2">
      <c r="B88" s="49" t="s">
        <v>173</v>
      </c>
      <c r="C88" s="39">
        <v>40000000</v>
      </c>
    </row>
    <row r="89" spans="2:7" ht="24.95" customHeight="1" thickBot="1" x14ac:dyDescent="0.3">
      <c r="B89" s="50" t="s">
        <v>174</v>
      </c>
      <c r="C89" s="51"/>
    </row>
    <row r="90" spans="2:7" hidden="1" x14ac:dyDescent="0.25">
      <c r="C90" s="52"/>
      <c r="E90" s="24" t="s">
        <v>175</v>
      </c>
    </row>
    <row r="91" spans="2:7" hidden="1" x14ac:dyDescent="0.25">
      <c r="C91" s="53"/>
      <c r="E91" s="24" t="s">
        <v>176</v>
      </c>
    </row>
    <row r="92" spans="2:7" x14ac:dyDescent="0.25">
      <c r="C92" s="54"/>
      <c r="E92" s="24" t="s">
        <v>177</v>
      </c>
    </row>
    <row r="93" spans="2:7" x14ac:dyDescent="0.25">
      <c r="C93" s="54"/>
      <c r="E93" s="24" t="s">
        <v>178</v>
      </c>
    </row>
    <row r="94" spans="2:7" x14ac:dyDescent="0.25">
      <c r="C94" s="54"/>
      <c r="E94" s="24" t="s">
        <v>179</v>
      </c>
    </row>
    <row r="95" spans="2:7" x14ac:dyDescent="0.25">
      <c r="C95" s="53"/>
      <c r="E95" s="24" t="s">
        <v>180</v>
      </c>
    </row>
  </sheetData>
  <mergeCells count="1">
    <mergeCell ref="C9:C10"/>
  </mergeCells>
  <printOptions horizontalCentered="1"/>
  <pageMargins left="0.19685039370078741" right="0.19685039370078741" top="0.51181102362204722" bottom="0.39370078740157483" header="0.31496062992125984" footer="0.31496062992125984"/>
  <pageSetup scale="67" fitToHeight="5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PROYECCIONES DEL INGRESO 2025</vt:lpstr>
      <vt:lpstr>Ley de Ingresos 2025</vt:lpstr>
      <vt:lpstr>'Ley de Ingresos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PRESUPUESTOS</dc:creator>
  <cp:lastModifiedBy>ROX_PRESUPUESTO</cp:lastModifiedBy>
  <cp:lastPrinted>2025-01-09T19:29:11Z</cp:lastPrinted>
  <dcterms:created xsi:type="dcterms:W3CDTF">2024-12-04T18:49:59Z</dcterms:created>
  <dcterms:modified xsi:type="dcterms:W3CDTF">2025-02-04T21:35:44Z</dcterms:modified>
</cp:coreProperties>
</file>