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indows\Desktop\dic-23lcgc\DIC-23\"/>
    </mc:Choice>
  </mc:AlternateContent>
  <bookViews>
    <workbookView xWindow="0" yWindow="0" windowWidth="20490" windowHeight="6195"/>
  </bookViews>
  <sheets>
    <sheet name="notasdedesglose" sheetId="4" r:id="rId1"/>
  </sheets>
  <definedNames>
    <definedName name="_xlnm.Print_Titles" localSheetId="0">notasdedesglose!$1:$4</definedName>
  </definedNames>
  <calcPr calcId="152511"/>
</workbook>
</file>

<file path=xl/calcChain.xml><?xml version="1.0" encoding="utf-8"?>
<calcChain xmlns="http://schemas.openxmlformats.org/spreadsheetml/2006/main">
  <c r="I468" i="4" l="1"/>
  <c r="J550" i="4" l="1"/>
  <c r="J559" i="4" s="1"/>
  <c r="F550" i="4"/>
  <c r="F559" i="4" s="1"/>
  <c r="L536" i="4"/>
  <c r="H536" i="4"/>
  <c r="L526" i="4"/>
  <c r="H526" i="4"/>
  <c r="H542" i="4" s="1"/>
  <c r="L517" i="4"/>
  <c r="L542" i="4" s="1"/>
  <c r="H517" i="4"/>
  <c r="L511" i="4"/>
  <c r="I511" i="4"/>
  <c r="I480" i="4"/>
  <c r="G480" i="4"/>
  <c r="E480" i="4"/>
  <c r="I479" i="4"/>
  <c r="G476" i="4"/>
  <c r="E476" i="4"/>
  <c r="I475" i="4"/>
  <c r="I474" i="4"/>
  <c r="I473" i="4"/>
  <c r="I476" i="4" s="1"/>
  <c r="I470" i="4"/>
  <c r="G470" i="4"/>
  <c r="E470" i="4"/>
  <c r="E481" i="4" s="1"/>
  <c r="I462" i="4"/>
  <c r="G462" i="4"/>
  <c r="E462" i="4"/>
  <c r="H436" i="4"/>
  <c r="H417" i="4"/>
  <c r="H412" i="4"/>
  <c r="H406" i="4"/>
  <c r="M398" i="4"/>
  <c r="K398" i="4"/>
  <c r="J398" i="4"/>
  <c r="I398" i="4"/>
  <c r="F398" i="4"/>
  <c r="H368" i="4"/>
  <c r="E329" i="4"/>
  <c r="I320" i="4"/>
  <c r="I329" i="4" s="1"/>
  <c r="G320" i="4"/>
  <c r="G329" i="4" s="1"/>
  <c r="E320" i="4"/>
  <c r="H304" i="4"/>
  <c r="F304" i="4"/>
  <c r="D304" i="4"/>
  <c r="H295" i="4"/>
  <c r="H305" i="4" s="1"/>
  <c r="F295" i="4"/>
  <c r="D295" i="4"/>
  <c r="E281" i="4"/>
  <c r="C269" i="4"/>
  <c r="I252" i="4"/>
  <c r="G228" i="4"/>
  <c r="J202" i="4"/>
  <c r="I202" i="4"/>
  <c r="G202" i="4"/>
  <c r="E202" i="4"/>
  <c r="C202" i="4"/>
  <c r="J199" i="4"/>
  <c r="J204" i="4" s="1"/>
  <c r="I199" i="4"/>
  <c r="G199" i="4"/>
  <c r="G204" i="4" s="1"/>
  <c r="E199" i="4"/>
  <c r="C199" i="4"/>
  <c r="C204" i="4" s="1"/>
  <c r="K179" i="4"/>
  <c r="J179" i="4"/>
  <c r="I179" i="4"/>
  <c r="G179" i="4"/>
  <c r="E179" i="4"/>
  <c r="C179" i="4"/>
  <c r="K176" i="4"/>
  <c r="J176" i="4"/>
  <c r="I176" i="4"/>
  <c r="G176" i="4"/>
  <c r="E176" i="4"/>
  <c r="C176" i="4"/>
  <c r="K173" i="4"/>
  <c r="J173" i="4"/>
  <c r="I173" i="4"/>
  <c r="G173" i="4"/>
  <c r="E173" i="4"/>
  <c r="C173" i="4"/>
  <c r="I159" i="4"/>
  <c r="I151" i="4"/>
  <c r="I130" i="4"/>
  <c r="J131" i="4" s="1"/>
  <c r="I122" i="4"/>
  <c r="J126" i="4" s="1"/>
  <c r="I118" i="4"/>
  <c r="I116" i="4"/>
  <c r="I112" i="4"/>
  <c r="I111" i="4"/>
  <c r="I100" i="4"/>
  <c r="J107" i="4" s="1"/>
  <c r="I90" i="4"/>
  <c r="J99" i="4" s="1"/>
  <c r="J89" i="4"/>
  <c r="I82" i="4"/>
  <c r="J87" i="4" s="1"/>
  <c r="I51" i="4"/>
  <c r="I49" i="4"/>
  <c r="I47" i="4"/>
  <c r="I41" i="4"/>
  <c r="I38" i="4"/>
  <c r="I29" i="4"/>
  <c r="I23" i="4"/>
  <c r="I16" i="4"/>
  <c r="I14" i="4"/>
  <c r="I18" i="4" s="1"/>
  <c r="I481" i="4" l="1"/>
  <c r="J123" i="4"/>
  <c r="J83" i="4"/>
  <c r="J93" i="4"/>
  <c r="J124" i="4"/>
  <c r="C180" i="4"/>
  <c r="J180" i="4"/>
  <c r="G180" i="4"/>
  <c r="J84" i="4"/>
  <c r="E180" i="4"/>
  <c r="K180" i="4"/>
  <c r="I180" i="4"/>
  <c r="J116" i="4"/>
  <c r="I61" i="4"/>
  <c r="J85" i="4"/>
  <c r="J91" i="4"/>
  <c r="J96" i="4"/>
  <c r="I121" i="4"/>
  <c r="J125" i="4"/>
  <c r="I204" i="4"/>
  <c r="G481" i="4"/>
  <c r="I34" i="4"/>
  <c r="J95" i="4"/>
  <c r="J88" i="4"/>
  <c r="J92" i="4"/>
  <c r="J97" i="4"/>
  <c r="I115" i="4"/>
  <c r="J127" i="4"/>
  <c r="E204" i="4"/>
  <c r="J104" i="4"/>
  <c r="J108" i="4"/>
  <c r="J101" i="4"/>
  <c r="J105" i="4"/>
  <c r="J110" i="4"/>
  <c r="I81" i="4"/>
  <c r="J102" i="4"/>
  <c r="J106" i="4"/>
  <c r="J94" i="4"/>
  <c r="J103" i="4"/>
  <c r="I135" i="4" l="1"/>
  <c r="J129" i="4"/>
  <c r="J128" i="4" s="1"/>
  <c r="J117" i="4"/>
  <c r="J114" i="4"/>
</calcChain>
</file>

<file path=xl/sharedStrings.xml><?xml version="1.0" encoding="utf-8"?>
<sst xmlns="http://schemas.openxmlformats.org/spreadsheetml/2006/main" count="855" uniqueCount="597">
  <si>
    <t>Comisión de Agua Potable y Alcantarillado del Municipio de Acapulco</t>
  </si>
  <si>
    <r>
      <t xml:space="preserve">4.1 INGRESOS DE GESTIÓN: </t>
    </r>
    <r>
      <rPr>
        <sz val="9"/>
        <rFont val="Arial"/>
        <family val="2"/>
      </rPr>
      <t>Comprende el importe de los ingresos provenientes de contribuciones, productos, aprovechamientos, así como de venta de bienes y prestación de servicios.</t>
    </r>
  </si>
  <si>
    <t>Cuenta</t>
  </si>
  <si>
    <t>Nombre de la cuenta</t>
  </si>
  <si>
    <t>Monto</t>
  </si>
  <si>
    <t>%</t>
  </si>
  <si>
    <t>Explicación</t>
  </si>
  <si>
    <t>41500-00000-000-000-000</t>
  </si>
  <si>
    <t>Producto</t>
  </si>
  <si>
    <t>41510-00000-000-000-000</t>
  </si>
  <si>
    <t>41700-00000-000-000-000</t>
  </si>
  <si>
    <t>Ingresos por Ventas de Bienes y Prestación de Servicios</t>
  </si>
  <si>
    <t>41730-00000-000-000-000</t>
  </si>
  <si>
    <t>Son Ingresos propios por la prestacion del servicio de Agua Potable, Alcantarillado y Saneamiento, e Ingresos por los servicios administrativos, que se establencen en la Ley de ingresos municipal.</t>
  </si>
  <si>
    <t>Total</t>
  </si>
  <si>
    <r>
      <t>4.2 PARTICIPACIONES, APORTACIONES, CONVENIOS, INCENTIVOS DERIVADOS DE LA COLABORACIÓN FISCAL, FONDOS DISTINTOS DE APORTACIONES, TRANSFERENCIAS, ASIGNACIONES, SUBSIDIOS Y SUBVENCIONES, Y PENSIONES Y JUBILACIONES:</t>
    </r>
    <r>
      <rPr>
        <sz val="9"/>
        <rFont val="Arial"/>
        <family val="2"/>
      </rPr>
      <t xml:space="preserve"> Comprende el importe</t>
    </r>
    <r>
      <rPr>
        <b/>
        <sz val="9"/>
        <rFont val="Arial"/>
        <family val="2"/>
      </rPr>
      <t xml:space="preserve"> </t>
    </r>
    <r>
      <rPr>
        <sz val="9"/>
        <rFont val="Arial"/>
        <family val="2"/>
      </rPr>
      <t>de los recursos que reciben las Entidades Federativas y Municipios</t>
    </r>
    <r>
      <rPr>
        <b/>
        <sz val="9"/>
        <rFont val="Arial"/>
        <family val="2"/>
      </rPr>
      <t xml:space="preserve"> </t>
    </r>
    <r>
      <rPr>
        <sz val="9"/>
        <rFont val="Arial"/>
        <family val="2"/>
      </rPr>
      <t>por concepto de participaciones, aportaciones, convenios, incentivos derivados de la colaboración fiscal, fondos distintos de aportaciones; así como los ingresos de los entes públicos que provenientes de transferencias, asignaciones, subsidios y subvenciones, y pensiones y jubilaciones.</t>
    </r>
  </si>
  <si>
    <t>42100-00000-000-000-000</t>
  </si>
  <si>
    <t>Participaciones, Aportaciones, Convenios, Incentivos Derivados de la Colaboración Fiscal y Fondos Distintos de Aportaciones</t>
  </si>
  <si>
    <t>42110-00000-000-000-000</t>
  </si>
  <si>
    <t>Participaciones</t>
  </si>
  <si>
    <t>42120-00000-000-000-000</t>
  </si>
  <si>
    <t>Aportaciones</t>
  </si>
  <si>
    <t>42130-00000-000-000-000</t>
  </si>
  <si>
    <t>Convenios</t>
  </si>
  <si>
    <t>42140-00000-000-000-000</t>
  </si>
  <si>
    <t>Incentivos Derivados de la Colaboracion Fiscal</t>
  </si>
  <si>
    <t>42150-00000-000-000-000</t>
  </si>
  <si>
    <t>Fondos Distintos de Aoprtaciones</t>
  </si>
  <si>
    <t>42200-00000-000-000-000</t>
  </si>
  <si>
    <t>Transferencias, Asignaciones, Subsidios y Subvenciones, y Pensiones y Jubilaciones</t>
  </si>
  <si>
    <t>42210-00000-000-000-000</t>
  </si>
  <si>
    <t>Transferencias y Asignaciones</t>
  </si>
  <si>
    <t>42230-00000-000-000-000</t>
  </si>
  <si>
    <t>Subsidiosy subvenciones</t>
  </si>
  <si>
    <t>42250-00000-000-000-000</t>
  </si>
  <si>
    <t>Pensiones y Jubilaciones</t>
  </si>
  <si>
    <t>42270-00000-000-000-000</t>
  </si>
  <si>
    <t>Transferencias del Fondo Mexicano del Petróleo para la estabilizacion y el Desarrollo</t>
  </si>
  <si>
    <r>
      <t xml:space="preserve">4.3 OTROS INGRESOS Y BENEFICIOS: </t>
    </r>
    <r>
      <rPr>
        <sz val="9"/>
        <rFont val="Arial"/>
        <family val="2"/>
      </rPr>
      <t>Comprende el importe</t>
    </r>
    <r>
      <rPr>
        <b/>
        <sz val="9"/>
        <rFont val="Arial"/>
        <family val="2"/>
      </rPr>
      <t xml:space="preserve"> </t>
    </r>
    <r>
      <rPr>
        <sz val="9"/>
        <rFont val="Arial"/>
        <family val="2"/>
      </rPr>
      <t>de otros ingresos y beneficios obtenidos por los entes públicos, así como otros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t>
    </r>
  </si>
  <si>
    <t>43100-00000-000-000-000</t>
  </si>
  <si>
    <t>Ingresos Financieros</t>
  </si>
  <si>
    <t>43110-00000-000-000-000</t>
  </si>
  <si>
    <t>Intereses Ganados de Titulos, Valores y demás Instrumentos Financieros</t>
  </si>
  <si>
    <t>43190-00000-000-000-000</t>
  </si>
  <si>
    <t>Otros Ingresos Financieros</t>
  </si>
  <si>
    <t>43200-00000-000-000-000</t>
  </si>
  <si>
    <t>Incremento por Variación de Inventarios</t>
  </si>
  <si>
    <t>43210-00000-000-000-000</t>
  </si>
  <si>
    <t>Incremento por variación de inventarios de Mercancías para Venta</t>
  </si>
  <si>
    <t>43220-00000-000-000-000</t>
  </si>
  <si>
    <t>Incremento por variación de inventarios de Mercancías Terminadas</t>
  </si>
  <si>
    <t>43230-00000-000-000-000</t>
  </si>
  <si>
    <t>Incremento por variación de inventarios de Mercancías en Proceso de Elaboración</t>
  </si>
  <si>
    <t>43240-00000-000-000-000</t>
  </si>
  <si>
    <t>Incremento por variación de inventarios de Materia Primas, Materialesy Suministros para Producción</t>
  </si>
  <si>
    <t>43250-00000-000-000-000</t>
  </si>
  <si>
    <t>Incremento por variación de Almacenes de Materia Primas, Materialesy Suministros de Consumo</t>
  </si>
  <si>
    <t>43300-00000-000-000-000</t>
  </si>
  <si>
    <t>Disminución del Exceso de Estimaciones por Perdida o Deterioro u Obsolescencia</t>
  </si>
  <si>
    <t>43310-00000-000-000-000</t>
  </si>
  <si>
    <t>43400-00000-000-000-000</t>
  </si>
  <si>
    <t>Disminución del exceso de provisiones</t>
  </si>
  <si>
    <t>43410-00000-000-000-000</t>
  </si>
  <si>
    <t>43900-00000-000-000-000</t>
  </si>
  <si>
    <t>Otros ingresos y Beneficios Varios</t>
  </si>
  <si>
    <t>43920-00000-000-000-000</t>
  </si>
  <si>
    <t>Bonificaciones y Descuentos Obtenidos</t>
  </si>
  <si>
    <t>43930-00000-000-000-000</t>
  </si>
  <si>
    <t>Diferencis por Tipo de Cambios a Favor</t>
  </si>
  <si>
    <t>43940-00000-000-000-000</t>
  </si>
  <si>
    <t>Diferencias de Cotizaciones a Favor en Valores Negociables</t>
  </si>
  <si>
    <t>43950-00000-000-000-000</t>
  </si>
  <si>
    <t>Resultados por Posicion Monetaria</t>
  </si>
  <si>
    <t>43960-00000-000-000-000</t>
  </si>
  <si>
    <t>Utilidades por Patricipación Patrimonial</t>
  </si>
  <si>
    <t>43970-00000-000-000-000</t>
  </si>
  <si>
    <t>Diferencias por Restructuración de Deudas Pública a Favor</t>
  </si>
  <si>
    <t>43990-00000-000-000-000</t>
  </si>
  <si>
    <t>“Bajo protesta de decir verdad declaramos que los Estados Financieros y sus Notas son razonablemente correctos y son responsabilidad del emisor”</t>
  </si>
  <si>
    <t xml:space="preserve">Notas a los Estados Financieros </t>
  </si>
  <si>
    <t>Notas de Desglose</t>
  </si>
  <si>
    <t>I) NOTAS AL ESTADO DE ACTIVIDADES</t>
  </si>
  <si>
    <t>1. Explicar aquellas cuentas de los rubros que integran los grupos de: Ingresos de Gestión; Participaciones, Aportaciones, Convenios, Incentivos Derivados de la Colaboración Fiscal, Fondos distintos de Aportaciones, Transparencias, Asignaciones, Subsidios y Subvenciones, y Pensiones y Jubilaciones; y Otros Ingresos y Beneficios, que en lo individual representen el 15% o más del total del rubro al que corresponden.</t>
  </si>
  <si>
    <r>
      <t xml:space="preserve">     </t>
    </r>
    <r>
      <rPr>
        <b/>
        <sz val="11"/>
        <color theme="1"/>
        <rFont val="Calibri"/>
        <family val="2"/>
        <scheme val="minor"/>
      </rPr>
      <t>Ingresos y Otros Beneficios:</t>
    </r>
  </si>
  <si>
    <t xml:space="preserve">     Gastos y Otras Pérdidas:</t>
  </si>
  <si>
    <t>% Gasto</t>
  </si>
  <si>
    <t>51000-00000-000-000-000</t>
  </si>
  <si>
    <t>Gastos de Funcionamiento</t>
  </si>
  <si>
    <t>51100-00000-000-000-000</t>
  </si>
  <si>
    <t>Servicios Personales</t>
  </si>
  <si>
    <t>51110-00000-000-000-000</t>
  </si>
  <si>
    <t>Remuneraciones al Personal Permanente</t>
  </si>
  <si>
    <t>51120-00000-000-000-000</t>
  </si>
  <si>
    <t>Remuneraciones al Personal Transitorio</t>
  </si>
  <si>
    <t>51130-00000-000-000-000</t>
  </si>
  <si>
    <t>Remuneraciones Adicionales y Especiales</t>
  </si>
  <si>
    <t>51140-00000-000-000-000</t>
  </si>
  <si>
    <t>Seguridad Social</t>
  </si>
  <si>
    <t>51150-00000-000-000-000</t>
  </si>
  <si>
    <t>Otras Prestaciones Sociales y Economicas</t>
  </si>
  <si>
    <t>51160-00000-000-000-000</t>
  </si>
  <si>
    <t>51200-00000-000-000-000</t>
  </si>
  <si>
    <t>Materiales y Suministros</t>
  </si>
  <si>
    <t>51210-00000-000-000-000</t>
  </si>
  <si>
    <t>Materiales de Admón y Emisión de Doctos</t>
  </si>
  <si>
    <t>51220-00000-000-000-000</t>
  </si>
  <si>
    <t>Alimentos y Utensilios</t>
  </si>
  <si>
    <t>51230-00000-000-000-000</t>
  </si>
  <si>
    <t>Materias Primas y Materiales de Producción</t>
  </si>
  <si>
    <t>51240-00000-000-000-000</t>
  </si>
  <si>
    <t>Material de Construcción y Reparación</t>
  </si>
  <si>
    <t>51250-00000-000-000-000</t>
  </si>
  <si>
    <t>Productos Químico y Farmacéuticos</t>
  </si>
  <si>
    <t>51260-00000-000-000-000</t>
  </si>
  <si>
    <t>Combustibles, Lubricantes y Aditivos</t>
  </si>
  <si>
    <t>51270-00000-000-000-000</t>
  </si>
  <si>
    <t>Vestuarios, blancos, Prendas de Protección</t>
  </si>
  <si>
    <t>51290-00000-000-000-000</t>
  </si>
  <si>
    <t>Herramientas, Refacciones y Accesorios</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</si>
  <si>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</si>
  <si>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</si>
  <si>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</si>
  <si>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</si>
  <si>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</si>
  <si>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</si>
  <si>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</si>
  <si>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</si>
  <si>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</si>
  <si>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</si>
  <si>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</si>
  <si>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Servicios de Instalación, Reparacion, Mantto y Conservación</t>
  </si>
  <si>
    <t>51360-00000-000-000-000</t>
  </si>
  <si>
    <t>Servicio de comunicación Social y Publicidad</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</si>
  <si>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</si>
  <si>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</si>
  <si>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</si>
  <si>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</si>
  <si>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</si>
  <si>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</si>
  <si>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</si>
  <si>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</si>
  <si>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52400-00000-000-000-000</t>
  </si>
  <si>
    <t>Ayudas Sociales</t>
  </si>
  <si>
    <t>52440-00000-000-000-000</t>
  </si>
  <si>
    <t>52460-00000-000-000-000</t>
  </si>
  <si>
    <t>Donativos</t>
  </si>
  <si>
    <t>54000-00000-000-000-000</t>
  </si>
  <si>
    <t>Intereses, Comisiones y Otros Gastos de la Deuda Pública</t>
  </si>
  <si>
    <t>54100-00000-000-000-000</t>
  </si>
  <si>
    <t>Intereses, de la Deuda Pública.</t>
  </si>
  <si>
    <t>54110-00000-000-000-000</t>
  </si>
  <si>
    <t>Intereses de la deuda Publica</t>
  </si>
  <si>
    <t>54300-00000-000-000-000</t>
  </si>
  <si>
    <t>Otros gastos de la Deuda Pública</t>
  </si>
  <si>
    <t>54310-00000-000-000-000</t>
  </si>
  <si>
    <t>55000-00000-000-000-000</t>
  </si>
  <si>
    <t>Otros Gasto Y Perdidas Extraordinarias</t>
  </si>
  <si>
    <t>55100-00000-000-000-000</t>
  </si>
  <si>
    <t>Estimacion, Depreciaciones Deter. Obsolescencia</t>
  </si>
  <si>
    <t>55110-00000-000-000-000</t>
  </si>
  <si>
    <t>Estimación, De Activos Circulantes</t>
  </si>
  <si>
    <t>55130-00000-000-000-000</t>
  </si>
  <si>
    <t>Depreciación de Bienes Inmuebles</t>
  </si>
  <si>
    <t>55140-00000-000-000-000</t>
  </si>
  <si>
    <t>Depreciación de Infraestructura</t>
  </si>
  <si>
    <t>55150-00000-000-000-000</t>
  </si>
  <si>
    <t>Depreciación de Bienes Muebles</t>
  </si>
  <si>
    <t>55180-00000-000-000-000</t>
  </si>
  <si>
    <t>Disminución de Bienes x perdida</t>
  </si>
  <si>
    <t>55400-00000-000-000-000</t>
  </si>
  <si>
    <t>Aumento por Insuficiencia de Estimaciones</t>
  </si>
  <si>
    <t>55410-00000-000-000-000</t>
  </si>
  <si>
    <t>55900-00000-000-000-000</t>
  </si>
  <si>
    <t>Otros Gastos</t>
  </si>
  <si>
    <t>55910-00000-000-000-000</t>
  </si>
  <si>
    <t>Gastos de Ejercicios Anteriores</t>
  </si>
  <si>
    <t>56000-00000-000-000-000</t>
  </si>
  <si>
    <t>Inversión Pública</t>
  </si>
  <si>
    <t>56100-00000-000-000-000</t>
  </si>
  <si>
    <t>Inversión Pública no Capitalizada</t>
  </si>
  <si>
    <t>56110-00000-000-000-000</t>
  </si>
  <si>
    <t>Construcción en bienes no Capitalizables</t>
  </si>
  <si>
    <t>5000</t>
  </si>
  <si>
    <t>GASTOS Y OTRAS PERDIDAS</t>
  </si>
  <si>
    <t>II) NOTAS AL ESTADO DE SITUACIÓN FINANCIERA</t>
  </si>
  <si>
    <t>ACTIVO</t>
  </si>
  <si>
    <t xml:space="preserve">     Efectivo y Equivalentes</t>
  </si>
  <si>
    <t>1. Se informará acerca de los fondos con afectación específica, el tipo y monto de los mismos; de las inversiones temporales se revelará su tipo y monto.</t>
  </si>
  <si>
    <t>Tipo</t>
  </si>
  <si>
    <t xml:space="preserve">Clasificación a corto </t>
  </si>
  <si>
    <t>11141-51013-005-000-000</t>
  </si>
  <si>
    <t>Inversión Bancomer Cta 0186973663</t>
  </si>
  <si>
    <t>Pagare bancario rendimiento liquidable al vencimiento</t>
  </si>
  <si>
    <t>11141-51013-006-000-000</t>
  </si>
  <si>
    <t>Inversión Banamex Cta 70137313586</t>
  </si>
  <si>
    <t>Hasta 3 meses</t>
  </si>
  <si>
    <t>INVERSIONES TEMPORALES:</t>
  </si>
  <si>
    <t>FONDO CON AFECTACIÓN ESPECÍFICA</t>
  </si>
  <si>
    <t>Importe pendiente de cobro</t>
  </si>
  <si>
    <t>Montos sujetos a algún tipo de juicio</t>
  </si>
  <si>
    <t>1994 AL 2019</t>
  </si>
  <si>
    <t>Factibilidad de Cobro</t>
  </si>
  <si>
    <t>11220-00000-000-000-000</t>
  </si>
  <si>
    <t>Cuentas por cobrar por ventas de servicios</t>
  </si>
  <si>
    <t>Sin Juicio</t>
  </si>
  <si>
    <t>Poca Probabilidad de cobro</t>
  </si>
  <si>
    <t>Sub-Total (1)</t>
  </si>
  <si>
    <t>11230-00000-000-000-000</t>
  </si>
  <si>
    <t xml:space="preserve">Deudores Diversos por Cobrar a Corto Plazo </t>
  </si>
  <si>
    <t>Sub-Total (2)</t>
  </si>
  <si>
    <t>11290-0000-000-000-000</t>
  </si>
  <si>
    <t>Otros Derechos a Recibir Efectivo</t>
  </si>
  <si>
    <t>Sub-Total (3)</t>
  </si>
  <si>
    <t xml:space="preserve">Total </t>
  </si>
  <si>
    <t xml:space="preserve">     Derechos a recibir Efectivo y Equivalentes y Bienes o Servicios</t>
  </si>
  <si>
    <t>2. Por tipo de contribución se informará el monto que se encuentra pendiente de cobro y por recuperar de hasta cinco ejercicios anteriores, asimismo, se deberán considerar los montos sujetos a algún tipo de juicio con una antigüedad mayor a la señalada y la factibilidad de cobro.</t>
  </si>
  <si>
    <t xml:space="preserve">1.  Explicar aquella cuentas de los rubros que integran los grupos de : Gastos de Funcionamiento;Transferencias, Subsidios y Otras Ayudas; Participaciones y Aportaciones; Intereses, Comisiones y Otros Gastos de la Deuda Pública; Otros Gastos yPérdidas Extraordinarias, así como Inversión Pública, que en lo individual representen el 15% o más del total del rubro al que corresponden. </t>
  </si>
  <si>
    <t>3.  Se informará de manera agrupada, los derechos a recibir efectivo y equivalentes, y bienes o servicios, (excepto cuentas por cobrar de contribuciones e inversiones financieras) en una desagragación por su vencimiento en dás a 90, 180, menor o igual a 365 y mayor a 365. Adicionalmente, se informará de las características cualitativas relevantes que afecten a estas cuentas.</t>
  </si>
  <si>
    <t>90 Dias</t>
  </si>
  <si>
    <t>365 y Mas</t>
  </si>
  <si>
    <t>Montos Sujetos algun tipo de juicio</t>
  </si>
  <si>
    <t>11310-00000-000-000-000</t>
  </si>
  <si>
    <t>Anticipo por Adquisiciones de Bienes y Prestacion de Servicios a Corto Plazo</t>
  </si>
  <si>
    <t>Poca probabilidad de cobro</t>
  </si>
  <si>
    <t>11340-00000-000-000-000</t>
  </si>
  <si>
    <t>Anticipo a Contratistas por Obras Publicas a Corto Plazo</t>
  </si>
  <si>
    <t>Juicio Mercantil</t>
  </si>
  <si>
    <t>4.   Se clasificarán como inventarios los bienes disponibles para la transformación. Esta nota aplica para aquellos entes públicos que realicen algún proceso de transformación y/o elaboración de bienes . 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</si>
  <si>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Método</t>
  </si>
  <si>
    <t>11410-00000-000-000-000</t>
  </si>
  <si>
    <t>Inventarios de Mercancías para Venta</t>
  </si>
  <si>
    <r>
      <t xml:space="preserve">Primeras Entradas Primeras Salidas </t>
    </r>
    <r>
      <rPr>
        <b/>
        <sz val="10"/>
        <color theme="1"/>
        <rFont val="Arial"/>
        <family val="2"/>
      </rPr>
      <t>(PEPS)</t>
    </r>
  </si>
  <si>
    <t>11420-00000-000-000-000</t>
  </si>
  <si>
    <t>Inventarios de Mercancías Terminadas</t>
  </si>
  <si>
    <t>11430-00000-000-000-000</t>
  </si>
  <si>
    <t>Inventarios de Mercancías en proceso de Elaboración</t>
  </si>
  <si>
    <t>11440-00000-000-000-000</t>
  </si>
  <si>
    <t>Inventarios de Materias Primas , materiales y suministros para su producción</t>
  </si>
  <si>
    <t>11450-00000-000-000-000</t>
  </si>
  <si>
    <t>Bienes en Transito</t>
  </si>
  <si>
    <t xml:space="preserve">     Inventarios</t>
  </si>
  <si>
    <t xml:space="preserve">     Almacenes</t>
  </si>
  <si>
    <t>5.  De la cuenta Almacenes se informará acerca del método de valuación, así como la conveniencia de su aplicación. Adicionalmente, se revelará el impacto en la información financiera por cambios en el método.</t>
  </si>
  <si>
    <t>11511-00000-000-000-000</t>
  </si>
  <si>
    <t>Materiales de Administración</t>
  </si>
  <si>
    <t>11513-00000-000-000-000</t>
  </si>
  <si>
    <t>Materiales y Arts de Construcción</t>
  </si>
  <si>
    <t>11514-00000-000-000-000</t>
  </si>
  <si>
    <t>Productos Químicos y Farmacéuticos</t>
  </si>
  <si>
    <t>11515-00000-000-000-000</t>
  </si>
  <si>
    <t>Combustibles y Lubricantes</t>
  </si>
  <si>
    <t>11516-00000-000-000-000</t>
  </si>
  <si>
    <t>Vestuarios, Blancos y Prendas de protección</t>
  </si>
  <si>
    <t>11518-00000-000-000-000</t>
  </si>
  <si>
    <t>11519-00000-000-000-000</t>
  </si>
  <si>
    <t>Materias Primas y Materiales</t>
  </si>
  <si>
    <t xml:space="preserve">     Inversiones Financieras</t>
  </si>
  <si>
    <t>6.   De la cuenta Fideicomisos, Mandatos y Contratos Análogos se informarán los recursos asignados por tipo y monto, y características significativas que tengan o puedan tener alguna incidencia en las mismas.</t>
  </si>
  <si>
    <t>Características</t>
  </si>
  <si>
    <t>Nombre del Fideicomiso</t>
  </si>
  <si>
    <t>Objeto del Fideicomiso</t>
  </si>
  <si>
    <t>12130-00000-000-000-000</t>
  </si>
  <si>
    <t>Fideicomisos, Mandatos y Contratos Análogos</t>
  </si>
  <si>
    <t>Total:</t>
  </si>
  <si>
    <t>7.   Se informarán los saldos e integraciónde las cuentas: Participaciones y Aportaciones de Capital, Inversiones a Largo Plazo y Títulos y Valores a Largo Plazo.</t>
  </si>
  <si>
    <t>Ente público</t>
  </si>
  <si>
    <t>12110-00000-000-000-000</t>
  </si>
  <si>
    <t>Inversiones a Largo Plazo</t>
  </si>
  <si>
    <t>12120-00000-000-000-000</t>
  </si>
  <si>
    <t>Títulos y Valores a Largo Plazo</t>
  </si>
  <si>
    <t>12140-00000-000-000-000</t>
  </si>
  <si>
    <t>Participaciones y Aportaciones de Capital</t>
  </si>
  <si>
    <t xml:space="preserve">     Bienes Muebles, e Inmuebles e Intangibles</t>
  </si>
  <si>
    <t>8.    Se informará de manera agrupada por cuenta, los rubros de Bienes Muebles e Inmuebles, el monto de la cuenta y de la depreciación del ejercicio y la acumulada, el método de depreciación, tasas determinadas y los criterios de aplicación de los mismos. Asimismo, se informará de las características significativas del estado en que se encuentren los activos.</t>
  </si>
  <si>
    <t>Depreciación</t>
  </si>
  <si>
    <t>Depreciación Acumulada</t>
  </si>
  <si>
    <t>Método de Depreciación</t>
  </si>
  <si>
    <t>Tasa</t>
  </si>
  <si>
    <t>12310-00000-000-000-000</t>
  </si>
  <si>
    <t>Terrenos</t>
  </si>
  <si>
    <t>12320-00000-000-000-000</t>
  </si>
  <si>
    <t>Viviendas</t>
  </si>
  <si>
    <t>12330-00000-000-000-000</t>
  </si>
  <si>
    <t>Edificios no Habitacionales</t>
  </si>
  <si>
    <t>Linea Recta</t>
  </si>
  <si>
    <t>Regular Estado</t>
  </si>
  <si>
    <t>12340-00000-000-000-000</t>
  </si>
  <si>
    <t>Infraestructura</t>
  </si>
  <si>
    <t>12350-00000-000-000-000</t>
  </si>
  <si>
    <t>Construcciones en Proceso en Bienes de Dominio Público</t>
  </si>
  <si>
    <t>Bienes Muebles:</t>
  </si>
  <si>
    <t>Bienes Muebles</t>
  </si>
  <si>
    <t>12410-00000-000-000-000</t>
  </si>
  <si>
    <t>Mobiliario y Eqpo de Administración</t>
  </si>
  <si>
    <t>12420-00000-000-000-000</t>
  </si>
  <si>
    <t>Mobiliario y Eqpo Educacional y Recreativo</t>
  </si>
  <si>
    <t>12430-00000-000-000-000</t>
  </si>
  <si>
    <t>Instrumental Médico y de Laboratorio</t>
  </si>
  <si>
    <t>12440-00000-000-000-000</t>
  </si>
  <si>
    <t>Vehículos y equipo transporte</t>
  </si>
  <si>
    <t>12460-00000-000-000-000</t>
  </si>
  <si>
    <t>Maquinaria y otros Eqpos y Herramientas</t>
  </si>
  <si>
    <t>Total de la Depreciación Acumulada</t>
  </si>
  <si>
    <t xml:space="preserve">               Bienes Inmuebles :</t>
  </si>
  <si>
    <t>Intangibles y Diferidos</t>
  </si>
  <si>
    <t>Amortización</t>
  </si>
  <si>
    <t>Amortización Acumulada</t>
  </si>
  <si>
    <t>Método de Amortización</t>
  </si>
  <si>
    <t>12500-00000-000-000-000</t>
  </si>
  <si>
    <t>Activos Intangibles</t>
  </si>
  <si>
    <t>12510-00000-000-000-000</t>
  </si>
  <si>
    <t>Sofware</t>
  </si>
  <si>
    <t>Sin Metodo</t>
  </si>
  <si>
    <t>12520-00000-000-000-000</t>
  </si>
  <si>
    <t>Patentes, Marcas y derechos</t>
  </si>
  <si>
    <t>12530-00000-000-000-000</t>
  </si>
  <si>
    <t>Concesiones y franquicias</t>
  </si>
  <si>
    <t>12540-00000-000-000-000</t>
  </si>
  <si>
    <t>Licencias</t>
  </si>
  <si>
    <t>12590-00000-000-000-000</t>
  </si>
  <si>
    <t>Otros Intangibles</t>
  </si>
  <si>
    <t>12700-00000-000-000-000</t>
  </si>
  <si>
    <t>Activo Diferido</t>
  </si>
  <si>
    <t>12710-00000-000-000-000</t>
  </si>
  <si>
    <t>Estudios y Evaluaciones de proyectos</t>
  </si>
  <si>
    <t>12720-00000-000-000-000</t>
  </si>
  <si>
    <t>Derechos sobre bienes en régimen de arrendamiento financiero</t>
  </si>
  <si>
    <t>12730-00000-000-000-000</t>
  </si>
  <si>
    <t>Gastos pagados x adelantado a largo plazo</t>
  </si>
  <si>
    <t>12740-00000-000-000-000</t>
  </si>
  <si>
    <t>Anticipo a largo plazo</t>
  </si>
  <si>
    <t>12750-00000-000-000-000</t>
  </si>
  <si>
    <t>Beneficios al retiro de empleados pagados x anticipado</t>
  </si>
  <si>
    <t>12790-00000-000-000-000</t>
  </si>
  <si>
    <t>Otros Activos Diferidos</t>
  </si>
  <si>
    <t xml:space="preserve">     Estimaciones y Deterioros</t>
  </si>
  <si>
    <t>10.   Se informarán los criterios utilizados para la determinación de las estimaciones; por ejemplo: estimación de cuentas incobrables, estimación por deterioro de inventarios, deterioro de bienes y cualquier otra que aplique.</t>
  </si>
  <si>
    <t>Criterios para la Determinación de las Estimaciones</t>
  </si>
  <si>
    <t>Estimación Cuentas Incobrables Ingresos por venta de servicios</t>
  </si>
  <si>
    <t>Se aplica el 5% a la facturación de ejercicios anteriores al ejercicio fiscal 2022 el cual fue aprobado mediante junta de consejo en noviembre del 2005 y se afecta a resultados.</t>
  </si>
  <si>
    <t>(especificar otras)</t>
  </si>
  <si>
    <t>“Bajo protesta de decir verdad declaramos que los Estados Financieros y sus Notas son razonablemente correctos y son  responsabilidad del emisor”</t>
  </si>
  <si>
    <t xml:space="preserve">     Otros Activos</t>
  </si>
  <si>
    <t>11.   De las cuentas de otros activos se informará por tipo circulante o no circulante, los montos totales asociados y sus características cualitativas significativas que les impacte financieramente</t>
  </si>
  <si>
    <t xml:space="preserve">          Otros Activos Circulantes.</t>
  </si>
  <si>
    <t>Naturaleza</t>
  </si>
  <si>
    <t>Caracteristicas</t>
  </si>
  <si>
    <t>11910-00000-000-000-000</t>
  </si>
  <si>
    <t>Valores en Garantía</t>
  </si>
  <si>
    <t>11920-00000-000-000-000</t>
  </si>
  <si>
    <t>Bienes en Garantía (Excluye Depósitos en Garantía)</t>
  </si>
  <si>
    <t>11930-00000-000-000-000</t>
  </si>
  <si>
    <t xml:space="preserve">Bienes Derivados de Embargos, Decomisos, Aseguramientos y Dación en Pagos </t>
  </si>
  <si>
    <t>11940-00000-000-000-000</t>
  </si>
  <si>
    <t>Adquisición con Fondos de Terceros</t>
  </si>
  <si>
    <t>12910-00000-000-000-000</t>
  </si>
  <si>
    <t>Bienes en Concesión</t>
  </si>
  <si>
    <t>12920-00000-000-000-000</t>
  </si>
  <si>
    <t>Bienes en Arrendamiento Financiero.</t>
  </si>
  <si>
    <t>12930-00000-000-000-000</t>
  </si>
  <si>
    <t>Bienes en Comodato</t>
  </si>
  <si>
    <t xml:space="preserve">          Otros Activos No Circulantes.</t>
  </si>
  <si>
    <t>Pasivo</t>
  </si>
  <si>
    <t xml:space="preserve">     Cuentas y Documentos por Pagar</t>
  </si>
  <si>
    <t>1.-   Se elaborará una relación de las cuentas y documentos por pagar en una desagregación por su vencimiento en días a 90, 180, menor a igual a 365 y mayor a 365. Asimismo, se informará sobre la factibilidad del pago de dichos pasivos.</t>
  </si>
  <si>
    <t>21100-00000-000-000-000</t>
  </si>
  <si>
    <t>Cuentas por Pagar.</t>
  </si>
  <si>
    <t>21110-00000-000-000-000</t>
  </si>
  <si>
    <t>Servicios Personales a Corto Plazo.</t>
  </si>
  <si>
    <t>21120-00000-000-000-000</t>
  </si>
  <si>
    <t>Proveedores por Pagar a Corto Plazo.</t>
  </si>
  <si>
    <t>21130-00000-000-000-000</t>
  </si>
  <si>
    <t>Contratistas por Pagar a Corto Plazo.</t>
  </si>
  <si>
    <t>21140-00000-000-000-000</t>
  </si>
  <si>
    <t xml:space="preserve">Partcipaciones y aportaciones por pagar a corto plazo </t>
  </si>
  <si>
    <t>21150-00000-000-000-000</t>
  </si>
  <si>
    <t xml:space="preserve">Transferencias otorgadas para pagar a corto plazo </t>
  </si>
  <si>
    <t>21160-00000-000-000-000</t>
  </si>
  <si>
    <t>Ints. y comisiones y otros gastos de la deuda publica a corto plazo.</t>
  </si>
  <si>
    <t>21170-00000-000-000-000</t>
  </si>
  <si>
    <t>Retenc. y Contribuciones por Pagar a Corto Plazo</t>
  </si>
  <si>
    <t>21180-00000-000-000-000</t>
  </si>
  <si>
    <t xml:space="preserve">Dev. de la ley de ingresos por pagar a corto plazo. </t>
  </si>
  <si>
    <t>21190-00000-000-000-000</t>
  </si>
  <si>
    <t>Otras Cuentas por pagar.</t>
  </si>
  <si>
    <t>.</t>
  </si>
  <si>
    <t>“Bajo protesta de decir verdad declaramos que los Estados Financieros y sus Notas son razonablemente correctos y responsabilidad del emisor”</t>
  </si>
  <si>
    <t xml:space="preserve">     Fondos y Bienes de Terceros en Garantía y/o Administación</t>
  </si>
  <si>
    <t>2.   Se infromará de manera agrupada los recursos localizados en Fondos de Bienes de Terceros en Garantía y/o Administración a corto y largo plazo, así como la naturaleza de dichos recursos y sus características cualitativas significativas que les afecten o puedieran afectarles financieramente.</t>
  </si>
  <si>
    <t>Características cualitativas</t>
  </si>
  <si>
    <t>21610-00000-000-000-000</t>
  </si>
  <si>
    <t>Fondos en garantía a corto plazo</t>
  </si>
  <si>
    <t>21620-00000-000-000-000</t>
  </si>
  <si>
    <t>Fondos en administarción a corto plazo</t>
  </si>
  <si>
    <t>21630-00000-000-000-000</t>
  </si>
  <si>
    <t>Fondos Contingentes a corto plazo</t>
  </si>
  <si>
    <t>21640-00000-000-000-000</t>
  </si>
  <si>
    <t>Fondos de fideicomisos, mandatos y análogos a corto plazo</t>
  </si>
  <si>
    <t>21650-00000-000-000-000</t>
  </si>
  <si>
    <t>Otros fondos de terceros a corto plazo</t>
  </si>
  <si>
    <t>22510-00000-000-000-000</t>
  </si>
  <si>
    <t>Fondos en garantía a Largo Plazo</t>
  </si>
  <si>
    <t>22520-00000-000-000-000</t>
  </si>
  <si>
    <t>Fondos en administarción a Largo Plazo</t>
  </si>
  <si>
    <t>22530-00000-000-000-000</t>
  </si>
  <si>
    <t>Fondos contingentes a Largo Plazo</t>
  </si>
  <si>
    <t>22540-00000-000-000-000</t>
  </si>
  <si>
    <t>Fondos de fideicomisos, mandatos y contratos análogos a largo Plazo</t>
  </si>
  <si>
    <t xml:space="preserve">     Pasivos Diferidos </t>
  </si>
  <si>
    <t>3.   Se informará de las cuentas de los pasivos diferidos por tipo, monto y naturaleza, así como las características significativas que les impacten o pudieran impactarles financieramente.</t>
  </si>
  <si>
    <t>21510-00000-000-000-000</t>
  </si>
  <si>
    <t>Ingresos Cobrados por Adelantado a corto plazo</t>
  </si>
  <si>
    <t>Particulares</t>
  </si>
  <si>
    <t>21520-00000-000-000-000</t>
  </si>
  <si>
    <t>Intereses Cobrados por Adelantado a corto plazo</t>
  </si>
  <si>
    <t>21590-00000-000-000-000</t>
  </si>
  <si>
    <t>Otros pasivos diferidos a corto plazo</t>
  </si>
  <si>
    <t xml:space="preserve">     Provisiones</t>
  </si>
  <si>
    <t>4.   Se informará de las cuentas de los pasivos diferidos por tipo, monto y naturaleza, así como las características significativas que les impacten o pudieran impactarles financieramente.</t>
  </si>
  <si>
    <t>21700-00000-000-000-000</t>
  </si>
  <si>
    <t>Provisiones a Corto Plazo</t>
  </si>
  <si>
    <t>21710-00000-000-000-000</t>
  </si>
  <si>
    <t>Provisiones para Demandas y Juicios Corto Plazo</t>
  </si>
  <si>
    <t>21720-00000-000-000-000</t>
  </si>
  <si>
    <t>Provisiones para Contingencias Corto Plazo</t>
  </si>
  <si>
    <t>21790-00000-000-000-000</t>
  </si>
  <si>
    <t>Otras Provisiones a Corto Plazo</t>
  </si>
  <si>
    <t xml:space="preserve">     Otros Pasivos</t>
  </si>
  <si>
    <t>5.   De las cuentas de otros pasivos se informará por tipo circulante o no circulante, los montos totales y sus características cualitativas que les impanten financieramente.</t>
  </si>
  <si>
    <t>21910-00000-000-000-000</t>
  </si>
  <si>
    <t>Ingresos por Clasificar</t>
  </si>
  <si>
    <t>21920-00000-000-000-000</t>
  </si>
  <si>
    <t>Recaudacion por Participar</t>
  </si>
  <si>
    <t>21990-00000-000-000-000</t>
  </si>
  <si>
    <t>Otros Pasivos Circulantes</t>
  </si>
  <si>
    <r>
      <t xml:space="preserve">III) </t>
    </r>
    <r>
      <rPr>
        <b/>
        <sz val="12"/>
        <color theme="1"/>
        <rFont val="Calibri"/>
        <family val="2"/>
        <scheme val="minor"/>
      </rPr>
      <t>N</t>
    </r>
    <r>
      <rPr>
        <b/>
        <sz val="11"/>
        <color theme="1"/>
        <rFont val="Calibri"/>
        <family val="2"/>
        <scheme val="minor"/>
      </rPr>
      <t xml:space="preserve">OTAS AL </t>
    </r>
    <r>
      <rPr>
        <b/>
        <sz val="12"/>
        <color theme="1"/>
        <rFont val="Calibri"/>
        <family val="2"/>
        <scheme val="minor"/>
      </rPr>
      <t>E</t>
    </r>
    <r>
      <rPr>
        <b/>
        <sz val="11"/>
        <color theme="1"/>
        <rFont val="Calibri"/>
        <family val="2"/>
        <scheme val="minor"/>
      </rPr>
      <t xml:space="preserve">STADO DE </t>
    </r>
    <r>
      <rPr>
        <b/>
        <sz val="12"/>
        <color theme="1"/>
        <rFont val="Calibri"/>
        <family val="2"/>
        <scheme val="minor"/>
      </rPr>
      <t>V</t>
    </r>
    <r>
      <rPr>
        <b/>
        <sz val="11"/>
        <color theme="1"/>
        <rFont val="Calibri"/>
        <family val="2"/>
        <scheme val="minor"/>
      </rPr>
      <t xml:space="preserve">ARIARIÓN EN LA </t>
    </r>
    <r>
      <rPr>
        <b/>
        <sz val="12"/>
        <color theme="1"/>
        <rFont val="Calibri"/>
        <family val="2"/>
        <scheme val="minor"/>
      </rPr>
      <t>H</t>
    </r>
    <r>
      <rPr>
        <b/>
        <sz val="11"/>
        <color theme="1"/>
        <rFont val="Calibri"/>
        <family val="2"/>
        <scheme val="minor"/>
      </rPr>
      <t xml:space="preserve">ACIENDA </t>
    </r>
    <r>
      <rPr>
        <b/>
        <sz val="12"/>
        <color theme="1"/>
        <rFont val="Calibri"/>
        <family val="2"/>
        <scheme val="minor"/>
      </rPr>
      <t>P</t>
    </r>
    <r>
      <rPr>
        <b/>
        <sz val="11"/>
        <color theme="1"/>
        <rFont val="Calibri"/>
        <family val="2"/>
        <scheme val="minor"/>
      </rPr>
      <t>ÚBLICA</t>
    </r>
  </si>
  <si>
    <t>1.   Se informará de manera agrupada, acerca de las modificaciones al patrimonio contribuido por tipo, naturaleza y monto.</t>
  </si>
  <si>
    <t>Saldo Inicial</t>
  </si>
  <si>
    <t>Saldo Final</t>
  </si>
  <si>
    <t>Modificación</t>
  </si>
  <si>
    <t>Informe</t>
  </si>
  <si>
    <t>31100-00000-000-000-000</t>
  </si>
  <si>
    <t>En el periodo que se informa no hubo variaciones al Patrimonio Contribuido</t>
  </si>
  <si>
    <t>31200-00000-000-000-000</t>
  </si>
  <si>
    <t>Donación de Capital</t>
  </si>
  <si>
    <t>Donación</t>
  </si>
  <si>
    <t>Estatal, Privada</t>
  </si>
  <si>
    <t>31300-00000-000-000-000</t>
  </si>
  <si>
    <t>Actualización de la Hacienda Pública/Patrimonio</t>
  </si>
  <si>
    <t>2.   Se informará de manera agrupada, acerca del monto y procedencia de los recursos que modifiquen al patrimonio generado.</t>
  </si>
  <si>
    <t>32100-00000-000-000-000</t>
  </si>
  <si>
    <t>Resultado Del Ejercicio ( Ahorro/ Desahorro )</t>
  </si>
  <si>
    <t>Actualización de Hacienda</t>
  </si>
  <si>
    <t>Federal, Estatal y Recursos Propios</t>
  </si>
  <si>
    <t>32200-00000-000-000-000</t>
  </si>
  <si>
    <t>Resultado Del Ejercicios Anteriores</t>
  </si>
  <si>
    <t>Federal Estatal, Municipal y Recursos Propios</t>
  </si>
  <si>
    <t>32310-00000-000-000-000</t>
  </si>
  <si>
    <t>32320-00000-000-000-000</t>
  </si>
  <si>
    <t>32390-00000-000-000-000</t>
  </si>
  <si>
    <t>Revaluos de Bienes e Inmuebles</t>
  </si>
  <si>
    <t>Revaluos de Bienes Muebles</t>
  </si>
  <si>
    <t>Otros Revaluos</t>
  </si>
  <si>
    <t>Recursos Propios</t>
  </si>
  <si>
    <t>32520-00000-000-000-000</t>
  </si>
  <si>
    <t>Cambio por Errores Contables</t>
  </si>
  <si>
    <t>Subtotal</t>
  </si>
  <si>
    <t>"Bajo protesta de decir verdad declaramos que los Estados Financieros y sus Notas son razonablemente correctos y son responsabilidad del emisor"</t>
  </si>
  <si>
    <r>
      <t xml:space="preserve">IV) </t>
    </r>
    <r>
      <rPr>
        <b/>
        <sz val="12"/>
        <color theme="1"/>
        <rFont val="Calibri"/>
        <family val="2"/>
        <scheme val="minor"/>
      </rPr>
      <t>N</t>
    </r>
    <r>
      <rPr>
        <b/>
        <sz val="11"/>
        <color theme="1"/>
        <rFont val="Calibri"/>
        <family val="2"/>
        <scheme val="minor"/>
      </rPr>
      <t xml:space="preserve">OTAS AL </t>
    </r>
    <r>
      <rPr>
        <b/>
        <sz val="12"/>
        <color theme="1"/>
        <rFont val="Calibri"/>
        <family val="2"/>
        <scheme val="minor"/>
      </rPr>
      <t>E</t>
    </r>
    <r>
      <rPr>
        <b/>
        <sz val="11"/>
        <color theme="1"/>
        <rFont val="Calibri"/>
        <family val="2"/>
        <scheme val="minor"/>
      </rPr>
      <t xml:space="preserve">STADO DE </t>
    </r>
    <r>
      <rPr>
        <b/>
        <sz val="12"/>
        <color theme="1"/>
        <rFont val="Calibri"/>
        <family val="2"/>
        <scheme val="minor"/>
      </rPr>
      <t>F</t>
    </r>
    <r>
      <rPr>
        <b/>
        <sz val="11"/>
        <color theme="1"/>
        <rFont val="Calibri"/>
        <family val="2"/>
        <scheme val="minor"/>
      </rPr>
      <t xml:space="preserve">LUJO DE </t>
    </r>
    <r>
      <rPr>
        <b/>
        <sz val="12"/>
        <color theme="1"/>
        <rFont val="Calibri"/>
        <family val="2"/>
        <scheme val="minor"/>
      </rPr>
      <t>E</t>
    </r>
    <r>
      <rPr>
        <b/>
        <sz val="11"/>
        <color theme="1"/>
        <rFont val="Calibri"/>
        <family val="2"/>
        <scheme val="minor"/>
      </rPr>
      <t>FECTIVO</t>
    </r>
  </si>
  <si>
    <t>1.   Presentar el análisis de las cifras del periodo actual (20XN) y periodo anterior (20XN-1) del Efectivo y Equivalentes al Efectivo, al Final del ejercicio del Estado de Flujos de Efectivo, respecto a la composición del rubro de Efectivo y Equivalentes.</t>
  </si>
  <si>
    <t>Concepto</t>
  </si>
  <si>
    <t xml:space="preserve">Efectivo </t>
  </si>
  <si>
    <t>11110-00000-000-000-000</t>
  </si>
  <si>
    <t>Efectivo</t>
  </si>
  <si>
    <t>Bancos - Tesorería</t>
  </si>
  <si>
    <t>11120-00000-000-000-000</t>
  </si>
  <si>
    <t>Bancos/tesoreria</t>
  </si>
  <si>
    <t>Bancos - Dependencias</t>
  </si>
  <si>
    <t>11130-00000-000-000-000</t>
  </si>
  <si>
    <t>Bancos/Dependencias y otros</t>
  </si>
  <si>
    <t>Inversiones Temporales (hasta 3 meses)</t>
  </si>
  <si>
    <t>11140-00000-000-000-000</t>
  </si>
  <si>
    <t xml:space="preserve">Inversiones temporales </t>
  </si>
  <si>
    <t>Fondos con  afecación específica</t>
  </si>
  <si>
    <t>11150-00000-000-000-000</t>
  </si>
  <si>
    <t>Fondos con efectaciones especificas</t>
  </si>
  <si>
    <t>11160-00000-000-000-000</t>
  </si>
  <si>
    <t>Total efectivo y equivalente</t>
  </si>
  <si>
    <t>Efectivo y Equivalente</t>
  </si>
  <si>
    <t>Depósitos de Fondos de Terceros en garantía y/o Administración</t>
  </si>
  <si>
    <t>Otros Efectivos y Equivalentes</t>
  </si>
  <si>
    <t>11190-00000-000-000-000</t>
  </si>
  <si>
    <t>2.-   Detallar las adquisiciones de las Actividades de Inversión efectivamente pagadas, respecto del apartado de aplicación.</t>
  </si>
  <si>
    <t>Adquisiciones de Actividades de Inversión efectivamente pagadas</t>
  </si>
  <si>
    <t>Bienes Inmuebles, Infraestructura y Construccion</t>
  </si>
  <si>
    <t>Edificio No Habitacionales</t>
  </si>
  <si>
    <t>Construcciones en Proceso de Dom Publico</t>
  </si>
  <si>
    <t>Construcciones en Proceso en Bienes Propios</t>
  </si>
  <si>
    <t>Otros Bienes Inmuebles</t>
  </si>
  <si>
    <t>Mobiliario y Equipo de Administración</t>
  </si>
  <si>
    <t>Mobiliario y Equipo Educacional y Recrativo</t>
  </si>
  <si>
    <t>Equipo e Instrumental MédIco y de Laboratorio</t>
  </si>
  <si>
    <t>Vehículos y Equipo de Transporte</t>
  </si>
  <si>
    <t>Equipo de Defensa y Seguridad</t>
  </si>
  <si>
    <t>Maquinaria y Otros Eqpo y herramientas</t>
  </si>
  <si>
    <t>Colecciones, Obras de Arte y Objetos Valiosos</t>
  </si>
  <si>
    <t>ActIvos Biologicos</t>
  </si>
  <si>
    <t>Patentes Marcas y Derechos</t>
  </si>
  <si>
    <t>Concesiones y Franquicias</t>
  </si>
  <si>
    <t>Otros Activos Intangibles</t>
  </si>
  <si>
    <t>"Bajo protesta de decir verdad declaramos que los Estados Financieros y sus Notas son razonablemente correctos y son responsabilidad del emisor.</t>
  </si>
  <si>
    <t>3.   Presentar la Conciliación de los Flujos de Efectivo Netos de las Actividades de Operación y los Saldos de Resultados del Ejercicio (Ahorro/Desahorro).</t>
  </si>
  <si>
    <t>Resultados del Ejercicio Ahorro/Desahorro</t>
  </si>
  <si>
    <t>Movimientos de partidas (o rubros) que no afectan al efectivo</t>
  </si>
  <si>
    <t>Incremento en provisiones</t>
  </si>
  <si>
    <t>Incremento en Inversiones producido por revaluación</t>
  </si>
  <si>
    <t>Ganacia/pérdida en venta Bienes Muebles, Inmuebles e Intangibles.</t>
  </si>
  <si>
    <t>Intereses , Comisiones y Otros Gastos de la Deuda Publica</t>
  </si>
  <si>
    <t>Incremento de Cuentas por Cobrar</t>
  </si>
  <si>
    <t>Flujos de Efectivo Netos de las Actividades de Operación</t>
  </si>
  <si>
    <t>V) CONCILIACIÓN ENTRE LOS INGRESOS PRESUPUESTARIOS Y CONTABLES, ASI COMO ENTRE LOS EGRESOS PRESUPUESTARIOS Y LOS GASTOS CONTABLES.</t>
  </si>
  <si>
    <t>Son intereses bancarios ganados, y por el redondeo de la emisión de recibos de agua  de los usuarios</t>
  </si>
  <si>
    <t>Son retribuciones del ISR por Salarios de Acuerdo a la Ley de Coordinación Fiscal Art. 3B</t>
  </si>
  <si>
    <t>Programa PRODDER</t>
  </si>
  <si>
    <t xml:space="preserve">Registros por diferencia en las comprobaciones de gastos, y Donaciones derivados del Huracán Otis </t>
  </si>
  <si>
    <t>Se debe al registro contable de las prestaciones laborales como son: Aguinaldo, Prima Vacacional, Prima Dominical Horas Extras, Compensaciones que en su momento se les pagara a los trabajadores.</t>
  </si>
  <si>
    <t>adquisición de Cloro gas, Hipoclorito de Sodio Sulfato de Aluminio , Coveflock polimero para agua y lodos, mismos que se utilizarán en la potabilización y saneamiento de aguas residuales.</t>
  </si>
  <si>
    <r>
      <t xml:space="preserve">Consumo de gasolina y diesel para el parque vehícular </t>
    </r>
    <r>
      <rPr>
        <b/>
        <sz val="10"/>
        <color rgb="FF000000"/>
        <rFont val="Arial"/>
        <family val="2"/>
      </rPr>
      <t>propio</t>
    </r>
    <r>
      <rPr>
        <sz val="10"/>
        <color rgb="FF000000"/>
        <rFont val="Arial"/>
        <family val="2"/>
      </rPr>
      <t xml:space="preserve"> </t>
    </r>
    <r>
      <rPr>
        <b/>
        <sz val="10"/>
        <color rgb="FF000000"/>
        <rFont val="Arial"/>
        <family val="2"/>
      </rPr>
      <t>(120 Móviles)</t>
    </r>
    <r>
      <rPr>
        <sz val="10"/>
        <color rgb="FF000000"/>
        <rFont val="Arial"/>
        <family val="2"/>
      </rPr>
      <t xml:space="preserve"> y parque de vehículos en </t>
    </r>
    <r>
      <rPr>
        <b/>
        <sz val="10"/>
        <color rgb="FF000000"/>
        <rFont val="Arial"/>
        <family val="2"/>
      </rPr>
      <t>comodato (11 móviles)</t>
    </r>
    <r>
      <rPr>
        <sz val="10"/>
        <color rgb="FF000000"/>
        <rFont val="Arial"/>
        <family val="2"/>
      </rPr>
      <t>, para las actividades propias de cada dirección, cabe comentar que el costo del combustible es variable.</t>
    </r>
  </si>
  <si>
    <t>Compra de refacciones, accesorios, herramientas menores, para la conservación de los bienes inmuebles de este Organismo Operador.</t>
  </si>
  <si>
    <t>Consumo de Energía electrica para las diversas Plantas de Tratamiento de Aguas Residuales, carcamos, Rebombeos, oficinas administrativas, incremento de costos y de nuevos servicios.Nota: la C.F.F. no facturo los mese de noviembre y diciembre, derivado del Huracán Otis  el día 25/10/2023</t>
  </si>
  <si>
    <t>Se registran los Derechos por el uso y aprovechamiento de Aguas Nacionales, Sentencias y Resoluciones por Autoridad Competente, Impuestos y Derechos, Impiestos sobre nominas etc.</t>
  </si>
  <si>
    <t>apoyo al pueblo Agua Caliente, según oficio CAP-DFA-036-2023 Y oficio 00880/2023 feria de la virgen de Santa Teresita</t>
  </si>
  <si>
    <t xml:space="preserve">Anualidad por la no cancelación del credito fideicomiso </t>
  </si>
  <si>
    <t>Aplicación del 5% sobre la emisión de recibos de ejercicios anteriores, a usuarios por la autorización de campañas</t>
  </si>
  <si>
    <t>Depreciación en linea recta con tasa del 10% de los siguientes bienes: Maq. Y eqpo. De Sistema de Agua, de Alcantarillado, y 4% en Obras en Operación agua potable y Alcantarillado</t>
  </si>
  <si>
    <t>Son registro contables a la cuenta de  almacenes por las salidas de Materiales y suministros de años anteriores.</t>
  </si>
  <si>
    <t>11141-51013-009-000-000</t>
  </si>
  <si>
    <t>Inversión BBVA cta. 0021</t>
  </si>
  <si>
    <t>Pagaré con rendimiento liquidable al vencimiento.</t>
  </si>
  <si>
    <t>Del 1° de Enero al 31 de Diciembre de 2023.</t>
  </si>
  <si>
    <t>22500-00000-000-000-000</t>
  </si>
  <si>
    <t>Fondos y Bienes de Terceros en Garantía y/o Administración a Largo Plazo</t>
  </si>
  <si>
    <t>Fondos y Bienes de Terceros en Garantía y/o Administración a Corto Plazo</t>
  </si>
  <si>
    <t>21600-00000-000-000-000</t>
  </si>
  <si>
    <t>(Cifras en Pesos)</t>
  </si>
  <si>
    <t>9.   Se informará de manera agrupada por cuenta, los rubros de activos intengibles y diferidos, su monto y naturaleza, amortización del ejercicio acumulada, tasa y métodos aplicados</t>
  </si>
  <si>
    <t>Se pagan diversos tipo de nominas entre ellos, Nomina Base que cuenta con 952 trabajadores aumentando 10  trabajadores., Nomina de Contrato con 534 trabajadores aumentando 20 trabajadores, Nomina Eventual 196 trabajadores aumentando 24 trabajadores,,Nomina Funcionarios 56 aumentando 5 Funcionarios, Nomina de Considerados Base 24 trabajadores aumentando 5 trabajadores, Nomina de considerados manual 4 Trabajadores aumentando 2 trabajadores. El aumento del gasto se refiere al incremento del 4% se incremento con recategorizaciones, a trabajadores de base mediante pliego petitorio del Sindicato además del número de Trabajadores que aumento en cada nomina, de acuerdo al Pliego Petitorio 2023 el incremento es proporcional en el concepto de Aguinaldo que equivale al 5% en la Nomina de Base ( 95 dias), Contato (60 dias) y Eventual (30 dias), asi como compensaciones y horas extras derivadas en el desempeño laboral y los requerimientos del Organismo. .</t>
  </si>
  <si>
    <t>Comision de Agua Potable y Alcantarillado del Municipio de Acapulco</t>
  </si>
  <si>
    <t>Conciliación entre los Ingresos Presupuestarios y Contables</t>
  </si>
  <si>
    <t>del 1° de Enero al 31 de Diciembre de 2023.</t>
  </si>
  <si>
    <t>(Cifras en pesos)</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</si>
  <si>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</si>
  <si>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</si>
  <si>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</si>
  <si>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</si>
  <si>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</si>
  <si>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</si>
  <si>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</si>
  <si>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</si>
  <si>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</si>
  <si>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</si>
  <si>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</si>
  <si>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</si>
  <si>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1. Total de Ingresos Contables</t>
  </si>
  <si>
    <t>1. Total de Egresos Presupuestarios</t>
  </si>
  <si>
    <t>2. Menos Egresos Presupuestarios No Contables</t>
  </si>
  <si>
    <t>2.1     Materias Primas y Materiales de Producción y Comercialización</t>
  </si>
  <si>
    <t>2.2     Materiales y Suministros</t>
  </si>
  <si>
    <t>2.3     Mobiliario y Equipo de Administración</t>
  </si>
  <si>
    <t>2.4     Mobiliario y Equipo Educacional y Recreativo</t>
  </si>
  <si>
    <t>2.5     Equipo e Instrumental Médico y de Laboratorio</t>
  </si>
  <si>
    <t>2.6     Vehículos y Equipo de Transporte</t>
  </si>
  <si>
    <t>2.7     Equipo de Defensa y Seguridad</t>
  </si>
  <si>
    <t>2.8     Maquinaria, Otros Equipos y Herramientas</t>
  </si>
  <si>
    <t>2.9     Activos Biológicos</t>
  </si>
  <si>
    <t>2.10    Bienes Inmuebles</t>
  </si>
  <si>
    <t>2.11    Activos Intangibles</t>
  </si>
  <si>
    <t>2.12    Obra Pública en Bienes de Dominio Público</t>
  </si>
  <si>
    <t>2.13    Obra Pública en Bienes Propios</t>
  </si>
  <si>
    <t>2.14    Acciones y Particiapaciones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</si>
  <si>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</si>
  <si>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</si>
  <si>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</si>
  <si>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</si>
  <si>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</si>
  <si>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</si>
  <si>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</si>
  <si>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 Más Gastos Contables No Presupuestarios</t>
  </si>
  <si>
    <t>3.1     Estimaciones, Depreciaciones, Deterioros, Obsolescencia y Amortizaciones</t>
  </si>
  <si>
    <t>3.2     Provisiones</t>
  </si>
  <si>
    <t>3.3     Disminución de Inventarios</t>
  </si>
  <si>
    <t>3.4     Otros Gastos</t>
  </si>
  <si>
    <t>3.5     Inversión Pública no Capitalizable</t>
  </si>
  <si>
    <t>3.6     Materiales y Suministros (consumos)</t>
  </si>
  <si>
    <t>3.7     Otros Gastos Contables No Presupuestarios</t>
  </si>
  <si>
    <t>4. Total de Gastos Contables</t>
  </si>
  <si>
    <t>Pago de Estímulos a Servidores Publicos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</si>
</sst>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quot;$&quot;#,##0.00"/>
    <numFmt numFmtId="44" formatCode="_-&quot;$&quot;* #,##0.00_-;\-&quot;$&quot;* #,##0.00_-;_-&quot;$&quot;* &quot;-&quot;??_-;_-@_-"/>
    <numFmt numFmtId="43" formatCode="_-* #,##0.00_-;\-* #,##0.00_-;_-* &quot;-&quot;??_-;_-@_-"/>
    <numFmt numFmtId="164" formatCode="#,##0.00_ ;\-#,##0.00\ "/>
    <numFmt numFmtId="165"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sz val="10"/>
      <name val="Arial"/>
      <family val="2"/>
    </font>
    <font>
      <b/>
      <sz val="10"/>
      <name val="Arial"/>
      <family val="2"/>
    </font>
    <font>
      <b/>
      <sz val="9"/>
      <name val="Arial"/>
      <family val="2"/>
    </font>
    <font>
      <sz val="9"/>
      <name val="Arial"/>
      <family val="2"/>
    </font>
    <font>
      <b/>
      <sz val="10"/>
      <color theme="1"/>
      <name val="Arial"/>
      <family val="2"/>
    </font>
    <font>
      <b/>
      <sz val="9"/>
      <color rgb="FF000000"/>
      <name val="Arial"/>
      <family val="2"/>
    </font>
    <font>
      <b/>
      <sz val="9"/>
      <color theme="1"/>
      <name val="Arial"/>
      <family val="2"/>
    </font>
    <font>
      <sz val="9"/>
      <color rgb="FF000000"/>
      <name val="Arial"/>
      <family val="2"/>
    </font>
    <font>
      <b/>
      <sz val="10"/>
      <color rgb="FF000000"/>
      <name val="Arial"/>
      <family val="2"/>
    </font>
    <font>
      <sz val="10"/>
      <color rgb="FF000000"/>
      <name val="Arial"/>
      <family val="2"/>
    </font>
    <font>
      <sz val="9"/>
      <color theme="1"/>
      <name val="Arial"/>
      <family val="2"/>
    </font>
    <font>
      <b/>
      <sz val="12"/>
      <color theme="1"/>
      <name val="Calibri"/>
      <family val="2"/>
      <scheme val="minor"/>
    </font>
    <font>
      <sz val="10"/>
      <color theme="1"/>
      <name val="Arial"/>
      <family val="2"/>
    </font>
    <font>
      <sz val="9"/>
      <color theme="1"/>
      <name val="Calibri"/>
      <family val="2"/>
      <scheme val="minor"/>
    </font>
    <font>
      <sz val="10"/>
      <color theme="1"/>
      <name val="Calibri"/>
      <family val="2"/>
      <scheme val="minor"/>
    </font>
    <font>
      <sz val="11"/>
      <color theme="1"/>
      <name val="Arial"/>
      <family val="2"/>
    </font>
    <font>
      <b/>
      <sz val="14"/>
      <color theme="1"/>
      <name val="Calibri"/>
      <family val="2"/>
      <scheme val="minor"/>
    </font>
    <font>
      <b/>
      <sz val="12"/>
      <color theme="1"/>
      <name val="Arial"/>
      <family val="2"/>
    </font>
    <font>
      <sz val="12"/>
      <color theme="1"/>
      <name val="Arial"/>
      <family val="2"/>
    </font>
    <font>
      <sz val="12"/>
      <color theme="1"/>
      <name val="Calibri"/>
      <family val="2"/>
      <scheme val="minor"/>
    </font>
    <font>
      <sz val="8"/>
      <color rgb="FF00000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rgb="FFFFFFFF"/>
      </patternFill>
    </fill>
    <fill>
      <patternFill patternType="solid">
        <fgColor theme="0"/>
        <bgColor indexed="64"/>
      </patternFill>
    </fill>
    <fill>
      <patternFill patternType="solid">
        <fgColor indexed="9"/>
        <bgColor indexed="64"/>
      </patternFill>
    </fill>
    <fill>
      <patternFill patternType="solid">
        <fgColor theme="2"/>
        <bgColor indexed="64"/>
      </patternFill>
    </fill>
  </fills>
  <borders count="7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auto="1"/>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auto="1"/>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thin">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top style="medium">
        <color indexed="64"/>
      </top>
      <bottom/>
      <diagonal/>
    </border>
    <border>
      <left style="medium">
        <color indexed="64"/>
      </left>
      <right/>
      <top style="thin">
        <color indexed="64"/>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auto="1"/>
      </bottom>
      <diagonal/>
    </border>
    <border>
      <left/>
      <right style="thin">
        <color auto="1"/>
      </right>
      <top style="thin">
        <color indexed="64"/>
      </top>
      <bottom style="thin">
        <color rgb="FF000000"/>
      </bottom>
      <diagonal/>
    </border>
    <border>
      <left style="thin">
        <color indexed="64"/>
      </left>
      <right/>
      <top style="thin">
        <color indexed="64"/>
      </top>
      <bottom style="thin">
        <color rgb="FF000000"/>
      </bottom>
      <diagonal/>
    </border>
    <border>
      <left/>
      <right/>
      <top style="thin">
        <color rgb="FF000000"/>
      </top>
      <bottom/>
      <diagonal/>
    </border>
    <border>
      <left style="thin">
        <color rgb="FF000000"/>
      </left>
      <right/>
      <top style="thin">
        <color auto="1"/>
      </top>
      <bottom style="thin">
        <color rgb="FF000000"/>
      </bottom>
      <diagonal/>
    </border>
    <border>
      <left/>
      <right/>
      <top style="thin">
        <color rgb="FF000000"/>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4">
    <xf numFmtId="0" fontId="0" fillId="0" borderId="0"/>
    <xf numFmtId="0" fontId="1" fillId="0" borderId="0"/>
    <xf numFmtId="0" fontId="4" fillId="0" borderId="0"/>
    <xf numFmtId="0" fontId="1" fillId="0" borderId="0"/>
    <xf numFmtId="44" fontId="4"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4"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4" fillId="0" borderId="0"/>
  </cellStyleXfs>
  <cellXfs count="897">
    <xf numFmtId="0" fontId="0" fillId="0" borderId="0" xfId="0"/>
    <xf numFmtId="0" fontId="1" fillId="0" borderId="0" xfId="1"/>
    <xf numFmtId="0" fontId="8" fillId="0" borderId="1" xfId="3" applyFont="1" applyFill="1" applyBorder="1" applyAlignment="1">
      <alignment horizontal="center" vertical="center"/>
    </xf>
    <xf numFmtId="44" fontId="8" fillId="0" borderId="2" xfId="4" applyFont="1" applyFill="1" applyBorder="1" applyAlignment="1">
      <alignment horizontal="center" vertical="center" wrapText="1"/>
    </xf>
    <xf numFmtId="4" fontId="8" fillId="0" borderId="2" xfId="5" applyNumberFormat="1" applyFont="1" applyFill="1" applyBorder="1" applyAlignment="1">
      <alignment horizontal="center" vertical="center" wrapText="1"/>
    </xf>
    <xf numFmtId="0" fontId="9" fillId="3" borderId="4" xfId="2" applyFont="1" applyFill="1" applyBorder="1" applyAlignment="1">
      <alignment horizontal="center" vertical="top" wrapText="1"/>
    </xf>
    <xf numFmtId="0" fontId="11" fillId="3" borderId="4" xfId="2" applyFont="1" applyFill="1" applyBorder="1" applyAlignment="1">
      <alignment horizontal="center" vertical="top" wrapText="1"/>
    </xf>
    <xf numFmtId="0" fontId="5" fillId="0" borderId="0" xfId="0" applyFont="1" applyAlignment="1">
      <alignment horizontal="justify" vertical="justify"/>
    </xf>
    <xf numFmtId="0" fontId="4" fillId="0" borderId="0" xfId="0" applyFont="1" applyAlignment="1">
      <alignment vertical="justify"/>
    </xf>
    <xf numFmtId="0" fontId="12" fillId="3" borderId="4" xfId="0" applyFont="1" applyFill="1" applyBorder="1" applyAlignment="1">
      <alignment horizontal="center" vertical="center" wrapText="1"/>
    </xf>
    <xf numFmtId="44" fontId="8" fillId="0" borderId="7" xfId="4" applyFont="1" applyFill="1" applyBorder="1" applyAlignment="1">
      <alignment horizontal="center" vertical="center" wrapText="1"/>
    </xf>
    <xf numFmtId="0" fontId="13" fillId="3" borderId="4" xfId="0" applyFont="1" applyFill="1" applyBorder="1" applyAlignment="1">
      <alignment horizontal="center" vertical="center" wrapText="1"/>
    </xf>
    <xf numFmtId="164" fontId="13" fillId="0" borderId="5" xfId="4" applyNumberFormat="1" applyFont="1" applyFill="1" applyBorder="1" applyAlignment="1">
      <alignment vertical="center" wrapText="1"/>
    </xf>
    <xf numFmtId="10" fontId="10" fillId="0" borderId="5" xfId="6" applyNumberFormat="1" applyFont="1" applyBorder="1" applyAlignment="1">
      <alignment vertical="center"/>
    </xf>
    <xf numFmtId="164" fontId="12" fillId="0" borderId="5" xfId="4" applyNumberFormat="1" applyFont="1" applyFill="1" applyBorder="1" applyAlignment="1">
      <alignment vertical="center" wrapText="1"/>
    </xf>
    <xf numFmtId="0" fontId="13" fillId="3" borderId="4" xfId="0" applyFont="1" applyFill="1" applyBorder="1" applyAlignment="1">
      <alignment horizontal="center" vertical="top" wrapText="1"/>
    </xf>
    <xf numFmtId="164" fontId="13" fillId="0" borderId="5" xfId="4" applyNumberFormat="1" applyFont="1" applyFill="1" applyBorder="1" applyAlignment="1">
      <alignment vertical="top" wrapText="1"/>
    </xf>
    <xf numFmtId="0" fontId="12" fillId="3" borderId="5" xfId="0" applyFont="1" applyFill="1" applyBorder="1" applyAlignment="1">
      <alignment vertical="top" wrapText="1"/>
    </xf>
    <xf numFmtId="0" fontId="9" fillId="3" borderId="8" xfId="2" applyFont="1" applyFill="1" applyBorder="1" applyAlignment="1">
      <alignment horizontal="center" vertical="top" wrapText="1"/>
    </xf>
    <xf numFmtId="164" fontId="8" fillId="0" borderId="7" xfId="4" applyNumberFormat="1" applyFont="1" applyFill="1" applyBorder="1" applyAlignment="1">
      <alignment horizontal="right" vertical="center" wrapText="1"/>
    </xf>
    <xf numFmtId="0" fontId="11" fillId="3" borderId="8" xfId="2" applyFont="1" applyFill="1" applyBorder="1" applyAlignment="1">
      <alignment horizontal="center" vertical="top" wrapText="1"/>
    </xf>
    <xf numFmtId="164" fontId="11" fillId="0" borderId="5" xfId="4" applyNumberFormat="1" applyFont="1" applyFill="1" applyBorder="1" applyAlignment="1">
      <alignment vertical="top" wrapText="1"/>
    </xf>
    <xf numFmtId="164" fontId="11" fillId="0" borderId="7" xfId="4" applyNumberFormat="1" applyFont="1" applyFill="1" applyBorder="1" applyAlignment="1">
      <alignment vertical="top" wrapText="1"/>
    </xf>
    <xf numFmtId="164" fontId="11" fillId="0" borderId="5" xfId="4" applyNumberFormat="1" applyFont="1" applyFill="1" applyBorder="1" applyAlignment="1">
      <alignment horizontal="right" wrapText="1"/>
    </xf>
    <xf numFmtId="164" fontId="11" fillId="0" borderId="5" xfId="4" applyNumberFormat="1" applyFont="1" applyFill="1" applyBorder="1" applyAlignment="1">
      <alignment wrapText="1"/>
    </xf>
    <xf numFmtId="0" fontId="9" fillId="3" borderId="9" xfId="2" applyFont="1" applyFill="1" applyBorder="1" applyAlignment="1">
      <alignment horizontal="center" vertical="top" wrapText="1"/>
    </xf>
    <xf numFmtId="7" fontId="9" fillId="3" borderId="10" xfId="4" applyNumberFormat="1" applyFont="1" applyFill="1" applyBorder="1" applyAlignment="1">
      <alignment vertical="top" wrapText="1"/>
    </xf>
    <xf numFmtId="44" fontId="8" fillId="0" borderId="3" xfId="4" applyFont="1" applyFill="1" applyBorder="1" applyAlignment="1">
      <alignment horizontal="center" vertical="center" wrapText="1"/>
    </xf>
    <xf numFmtId="0" fontId="9" fillId="3" borderId="18" xfId="2" applyFont="1" applyFill="1" applyBorder="1" applyAlignment="1">
      <alignment horizontal="center" vertical="top" wrapText="1"/>
    </xf>
    <xf numFmtId="0" fontId="11" fillId="3" borderId="18" xfId="2" applyFont="1" applyFill="1" applyBorder="1" applyAlignment="1">
      <alignment horizontal="center" vertical="top" wrapText="1"/>
    </xf>
    <xf numFmtId="0" fontId="11" fillId="3" borderId="4" xfId="2" applyFont="1" applyFill="1" applyBorder="1" applyAlignment="1">
      <alignment horizontal="center" vertical="center" wrapText="1"/>
    </xf>
    <xf numFmtId="0" fontId="7" fillId="0" borderId="0" xfId="2" applyFont="1" applyFill="1" applyAlignment="1">
      <alignment horizontal="left" vertical="justify"/>
    </xf>
    <xf numFmtId="0" fontId="15" fillId="0" borderId="0" xfId="1" applyFont="1"/>
    <xf numFmtId="0" fontId="14" fillId="0" borderId="4" xfId="7" applyFont="1" applyBorder="1" applyAlignment="1">
      <alignment horizontal="center" vertical="top" wrapText="1"/>
    </xf>
    <xf numFmtId="0" fontId="10" fillId="0" borderId="4" xfId="7" applyFont="1" applyBorder="1" applyAlignment="1">
      <alignment horizontal="center" wrapText="1"/>
    </xf>
    <xf numFmtId="164" fontId="9" fillId="0" borderId="5" xfId="4" applyNumberFormat="1" applyFont="1" applyFill="1" applyBorder="1" applyAlignment="1">
      <alignment vertical="center" wrapText="1"/>
    </xf>
    <xf numFmtId="164" fontId="11" fillId="0" borderId="5" xfId="4" applyNumberFormat="1" applyFont="1" applyFill="1" applyBorder="1" applyAlignment="1">
      <alignment horizontal="right" vertical="center" wrapText="1"/>
    </xf>
    <xf numFmtId="164" fontId="11" fillId="0" borderId="5" xfId="4" applyNumberFormat="1" applyFont="1" applyFill="1" applyBorder="1" applyAlignment="1">
      <alignment vertical="center" wrapText="1"/>
    </xf>
    <xf numFmtId="7" fontId="9" fillId="3" borderId="10" xfId="4" applyNumberFormat="1" applyFont="1" applyFill="1" applyBorder="1" applyAlignment="1">
      <alignment vertical="center" wrapText="1"/>
    </xf>
    <xf numFmtId="164" fontId="11" fillId="0" borderId="7" xfId="4" applyNumberFormat="1" applyFont="1" applyFill="1" applyBorder="1" applyAlignment="1">
      <alignment vertical="center" wrapText="1"/>
    </xf>
    <xf numFmtId="164" fontId="9" fillId="0" borderId="7" xfId="4" applyNumberFormat="1" applyFont="1" applyFill="1" applyBorder="1" applyAlignment="1">
      <alignment vertical="center" wrapText="1"/>
    </xf>
    <xf numFmtId="0" fontId="1" fillId="0" borderId="0" xfId="1" applyAlignment="1"/>
    <xf numFmtId="0" fontId="0" fillId="0" borderId="0" xfId="1" applyFont="1" applyAlignment="1">
      <alignment vertical="center"/>
    </xf>
    <xf numFmtId="0" fontId="2" fillId="0" borderId="0" xfId="0" applyFont="1"/>
    <xf numFmtId="0" fontId="2" fillId="0" borderId="0" xfId="0" applyFont="1" applyAlignment="1">
      <alignment vertical="center"/>
    </xf>
    <xf numFmtId="44" fontId="8" fillId="0" borderId="5" xfId="4" applyFont="1" applyFill="1" applyBorder="1" applyAlignment="1">
      <alignment horizontal="left" vertical="center" wrapText="1"/>
    </xf>
    <xf numFmtId="10" fontId="8" fillId="4" borderId="5" xfId="4" applyNumberFormat="1" applyFont="1" applyFill="1" applyBorder="1" applyAlignment="1">
      <alignment horizontal="center" vertical="center" wrapText="1"/>
    </xf>
    <xf numFmtId="0" fontId="12" fillId="0" borderId="5" xfId="0" applyFont="1" applyFill="1" applyBorder="1" applyAlignment="1">
      <alignment vertical="top" wrapText="1"/>
    </xf>
    <xf numFmtId="10" fontId="8" fillId="0" borderId="5" xfId="6" applyNumberFormat="1" applyFont="1" applyBorder="1" applyAlignment="1">
      <alignment horizontal="center" vertical="center"/>
    </xf>
    <xf numFmtId="0" fontId="13" fillId="0" borderId="5" xfId="0" applyFont="1" applyFill="1" applyBorder="1" applyAlignment="1">
      <alignment vertical="center" wrapText="1"/>
    </xf>
    <xf numFmtId="10" fontId="16" fillId="0" borderId="5" xfId="6" applyNumberFormat="1" applyFont="1" applyBorder="1" applyAlignment="1">
      <alignment horizontal="center" vertical="center"/>
    </xf>
    <xf numFmtId="10" fontId="8" fillId="0" borderId="5" xfId="4" applyNumberFormat="1" applyFont="1" applyFill="1" applyBorder="1" applyAlignment="1">
      <alignment horizontal="center" vertical="center" wrapText="1"/>
    </xf>
    <xf numFmtId="10" fontId="8" fillId="0" borderId="5" xfId="6" applyNumberFormat="1" applyFont="1" applyFill="1" applyBorder="1" applyAlignment="1">
      <alignment horizontal="center" vertical="center" wrapText="1"/>
    </xf>
    <xf numFmtId="44" fontId="10" fillId="4" borderId="5" xfId="4" applyFont="1" applyFill="1" applyBorder="1" applyAlignment="1">
      <alignment vertical="center" wrapText="1"/>
    </xf>
    <xf numFmtId="44" fontId="10" fillId="4" borderId="5" xfId="4" applyFont="1" applyFill="1" applyBorder="1" applyAlignment="1">
      <alignment horizontal="left" vertical="center" wrapText="1"/>
    </xf>
    <xf numFmtId="44" fontId="9" fillId="0" borderId="5" xfId="4" applyFont="1" applyFill="1" applyBorder="1" applyAlignment="1">
      <alignment horizontal="left" vertical="center" wrapText="1"/>
    </xf>
    <xf numFmtId="44" fontId="14" fillId="0" borderId="5" xfId="4" applyNumberFormat="1" applyFont="1" applyFill="1" applyBorder="1" applyAlignment="1">
      <alignment horizontal="left" vertical="center" wrapText="1"/>
    </xf>
    <xf numFmtId="44" fontId="10" fillId="0" borderId="5" xfId="4" applyNumberFormat="1" applyFont="1" applyFill="1" applyBorder="1" applyAlignment="1">
      <alignment horizontal="left" vertical="center" wrapText="1"/>
    </xf>
    <xf numFmtId="44" fontId="10" fillId="0" borderId="5" xfId="4" applyFont="1" applyFill="1" applyBorder="1" applyAlignment="1">
      <alignment horizontal="left" vertical="center" wrapText="1"/>
    </xf>
    <xf numFmtId="44" fontId="14" fillId="0" borderId="5" xfId="4" applyFont="1" applyFill="1" applyBorder="1" applyAlignment="1">
      <alignment horizontal="left" vertical="center" wrapText="1"/>
    </xf>
    <xf numFmtId="44" fontId="14" fillId="0" borderId="5" xfId="4" applyFont="1" applyFill="1" applyBorder="1" applyAlignment="1">
      <alignment vertical="center" wrapText="1"/>
    </xf>
    <xf numFmtId="44" fontId="9" fillId="3" borderId="5" xfId="4" applyFont="1" applyFill="1" applyBorder="1" applyAlignment="1">
      <alignment horizontal="left" vertical="center" wrapText="1"/>
    </xf>
    <xf numFmtId="0" fontId="8" fillId="0" borderId="5" xfId="6" applyFont="1" applyBorder="1" applyAlignment="1">
      <alignment horizontal="left" vertical="center" wrapText="1"/>
    </xf>
    <xf numFmtId="0" fontId="16" fillId="0" borderId="5" xfId="6" applyFont="1" applyBorder="1" applyAlignment="1">
      <alignment horizontal="left" vertical="center" wrapText="1"/>
    </xf>
    <xf numFmtId="0" fontId="8" fillId="4" borderId="5" xfId="6" applyFont="1" applyFill="1" applyBorder="1" applyAlignment="1">
      <alignment horizontal="left" vertical="center" wrapText="1"/>
    </xf>
    <xf numFmtId="0" fontId="2" fillId="0" borderId="0" xfId="1" applyFont="1" applyAlignment="1">
      <alignment vertical="center"/>
    </xf>
    <xf numFmtId="0" fontId="11" fillId="3" borderId="44" xfId="2" applyFont="1" applyFill="1" applyBorder="1" applyAlignment="1">
      <alignment horizontal="center" vertical="top" wrapText="1"/>
    </xf>
    <xf numFmtId="0" fontId="9" fillId="3" borderId="32" xfId="2" applyFont="1" applyFill="1" applyBorder="1" applyAlignment="1">
      <alignment vertical="top" wrapText="1"/>
    </xf>
    <xf numFmtId="0" fontId="0" fillId="0" borderId="33" xfId="0" applyBorder="1"/>
    <xf numFmtId="0" fontId="0" fillId="0" borderId="34" xfId="0" applyBorder="1"/>
    <xf numFmtId="44" fontId="9" fillId="0" borderId="26" xfId="4" applyFont="1" applyFill="1" applyBorder="1" applyAlignment="1">
      <alignment horizontal="right" vertical="top" wrapText="1"/>
    </xf>
    <xf numFmtId="44" fontId="9" fillId="0" borderId="10" xfId="4" applyFont="1" applyFill="1" applyBorder="1" applyAlignment="1">
      <alignment horizontal="right" vertical="top" wrapText="1"/>
    </xf>
    <xf numFmtId="0" fontId="7" fillId="0" borderId="12" xfId="0" applyFont="1" applyBorder="1" applyAlignment="1">
      <alignment vertical="center"/>
    </xf>
    <xf numFmtId="0" fontId="7" fillId="0" borderId="0" xfId="0" applyFont="1" applyBorder="1" applyAlignment="1">
      <alignment vertical="center"/>
    </xf>
    <xf numFmtId="0" fontId="16" fillId="0" borderId="7" xfId="10" applyFont="1" applyBorder="1"/>
    <xf numFmtId="0" fontId="16" fillId="0" borderId="5" xfId="10" applyFont="1" applyBorder="1"/>
    <xf numFmtId="0" fontId="14" fillId="0" borderId="5" xfId="1" applyFont="1" applyBorder="1" applyAlignment="1">
      <alignment vertical="center" wrapText="1"/>
    </xf>
    <xf numFmtId="4" fontId="14" fillId="0" borderId="5" xfId="1" applyNumberFormat="1" applyFont="1" applyFill="1" applyBorder="1" applyAlignment="1">
      <alignment horizontal="right" vertical="center" wrapText="1"/>
    </xf>
    <xf numFmtId="0" fontId="14" fillId="0" borderId="5" xfId="1" applyFont="1" applyBorder="1" applyAlignment="1">
      <alignment horizontal="center" vertical="center"/>
    </xf>
    <xf numFmtId="0" fontId="17" fillId="0" borderId="5" xfId="0" applyFont="1" applyBorder="1"/>
    <xf numFmtId="0" fontId="14" fillId="0" borderId="5" xfId="1" applyFont="1" applyFill="1" applyBorder="1"/>
    <xf numFmtId="0" fontId="14" fillId="0" borderId="5" xfId="1" applyFont="1" applyBorder="1"/>
    <xf numFmtId="4" fontId="10" fillId="0" borderId="5" xfId="1" applyNumberFormat="1" applyFont="1" applyFill="1" applyBorder="1" applyAlignment="1">
      <alignment horizontal="right" vertical="center" wrapText="1"/>
    </xf>
    <xf numFmtId="4" fontId="14" fillId="0" borderId="47" xfId="10" applyNumberFormat="1" applyFont="1" applyFill="1" applyBorder="1" applyAlignment="1">
      <alignment horizontal="center" vertical="top" wrapText="1"/>
    </xf>
    <xf numFmtId="0" fontId="14" fillId="0" borderId="7" xfId="10" applyFont="1" applyBorder="1"/>
    <xf numFmtId="49" fontId="10" fillId="0" borderId="5" xfId="10" applyNumberFormat="1" applyFont="1" applyFill="1" applyBorder="1" applyAlignment="1">
      <alignment horizontal="left" vertical="center" wrapText="1"/>
    </xf>
    <xf numFmtId="0" fontId="14" fillId="0" borderId="21" xfId="10" applyFont="1" applyBorder="1"/>
    <xf numFmtId="49" fontId="14" fillId="0" borderId="12" xfId="10" applyNumberFormat="1" applyFont="1" applyFill="1" applyBorder="1" applyAlignment="1">
      <alignment horizontal="left" vertical="center" wrapText="1"/>
    </xf>
    <xf numFmtId="4" fontId="14" fillId="0" borderId="12" xfId="10" applyNumberFormat="1" applyFont="1" applyFill="1" applyBorder="1" applyAlignment="1">
      <alignment horizontal="right" vertical="center" wrapText="1"/>
    </xf>
    <xf numFmtId="0" fontId="14" fillId="0" borderId="22" xfId="10" applyFont="1" applyBorder="1"/>
    <xf numFmtId="0" fontId="14" fillId="0" borderId="5" xfId="10" applyFont="1" applyBorder="1"/>
    <xf numFmtId="49" fontId="10" fillId="0" borderId="12" xfId="10" applyNumberFormat="1" applyFont="1" applyFill="1" applyBorder="1" applyAlignment="1">
      <alignment horizontal="left" vertical="center" wrapText="1"/>
    </xf>
    <xf numFmtId="4" fontId="6" fillId="0" borderId="12" xfId="0" applyNumberFormat="1" applyFont="1" applyBorder="1" applyAlignment="1">
      <alignment horizontal="right" wrapText="1"/>
    </xf>
    <xf numFmtId="4" fontId="6" fillId="0" borderId="22" xfId="0" applyNumberFormat="1" applyFont="1" applyBorder="1" applyAlignment="1">
      <alignment horizontal="right" wrapText="1"/>
    </xf>
    <xf numFmtId="0" fontId="14" fillId="0" borderId="19" xfId="10" applyFont="1" applyBorder="1" applyAlignment="1">
      <alignment vertical="center" wrapText="1"/>
    </xf>
    <xf numFmtId="0" fontId="14" fillId="4" borderId="21" xfId="10" applyFont="1" applyFill="1" applyBorder="1" applyAlignment="1">
      <alignment horizontal="left" vertical="center" wrapText="1"/>
    </xf>
    <xf numFmtId="4" fontId="14" fillId="0" borderId="48" xfId="10" applyNumberFormat="1" applyFont="1" applyFill="1" applyBorder="1" applyAlignment="1">
      <alignment horizontal="center" wrapText="1"/>
    </xf>
    <xf numFmtId="0" fontId="10" fillId="0" borderId="5" xfId="10" applyFont="1" applyBorder="1" applyAlignment="1">
      <alignment vertical="center"/>
    </xf>
    <xf numFmtId="4" fontId="14" fillId="0" borderId="5" xfId="10" applyNumberFormat="1" applyFont="1" applyFill="1" applyBorder="1" applyAlignment="1">
      <alignment horizontal="center" wrapText="1"/>
    </xf>
    <xf numFmtId="4" fontId="6" fillId="0" borderId="0" xfId="0" applyNumberFormat="1" applyFont="1" applyBorder="1" applyAlignment="1">
      <alignment horizontal="right" wrapText="1"/>
    </xf>
    <xf numFmtId="49" fontId="10" fillId="0" borderId="20" xfId="10" applyNumberFormat="1" applyFont="1" applyFill="1" applyBorder="1" applyAlignment="1">
      <alignment horizontal="left" vertical="center" wrapText="1"/>
    </xf>
    <xf numFmtId="44" fontId="11" fillId="0" borderId="5" xfId="4" applyFont="1" applyFill="1" applyBorder="1" applyAlignment="1">
      <alignment horizontal="right" vertical="center" wrapText="1"/>
    </xf>
    <xf numFmtId="10" fontId="10" fillId="0" borderId="5" xfId="6" applyNumberFormat="1" applyFont="1" applyBorder="1" applyAlignment="1">
      <alignment horizontal="center" vertical="center"/>
    </xf>
    <xf numFmtId="44" fontId="9" fillId="0" borderId="5" xfId="4" applyFont="1" applyFill="1" applyBorder="1" applyAlignment="1">
      <alignment horizontal="right" vertical="center" wrapText="1"/>
    </xf>
    <xf numFmtId="49" fontId="14" fillId="0" borderId="5" xfId="10" applyNumberFormat="1" applyFont="1" applyFill="1" applyBorder="1" applyAlignment="1">
      <alignment horizontal="left" vertical="center" wrapText="1"/>
    </xf>
    <xf numFmtId="0" fontId="14" fillId="4" borderId="7" xfId="10" applyFont="1" applyFill="1" applyBorder="1" applyAlignment="1">
      <alignment horizontal="center" vertical="center" wrapText="1"/>
    </xf>
    <xf numFmtId="0" fontId="14" fillId="4" borderId="41" xfId="10" applyFont="1" applyFill="1" applyBorder="1" applyAlignment="1">
      <alignment horizontal="left" vertical="center" wrapText="1"/>
    </xf>
    <xf numFmtId="0" fontId="14" fillId="0" borderId="5" xfId="10" applyFont="1" applyBorder="1" applyAlignment="1">
      <alignment vertical="center" wrapText="1"/>
    </xf>
    <xf numFmtId="4" fontId="14" fillId="4" borderId="7" xfId="11" applyNumberFormat="1" applyFont="1" applyFill="1" applyBorder="1" applyAlignment="1">
      <alignment horizontal="center" vertical="center" wrapText="1"/>
    </xf>
    <xf numFmtId="4" fontId="14" fillId="0" borderId="39" xfId="10" applyNumberFormat="1" applyFont="1" applyFill="1" applyBorder="1" applyAlignment="1">
      <alignment horizontal="center" vertical="center" wrapText="1"/>
    </xf>
    <xf numFmtId="0" fontId="16" fillId="0" borderId="5" xfId="10" applyFont="1" applyBorder="1" applyAlignment="1">
      <alignment horizontal="left" vertical="center"/>
    </xf>
    <xf numFmtId="0" fontId="16" fillId="0" borderId="19" xfId="10" applyFont="1" applyBorder="1" applyAlignment="1">
      <alignment horizontal="left" vertical="center"/>
    </xf>
    <xf numFmtId="49" fontId="8" fillId="0" borderId="16" xfId="10" applyNumberFormat="1" applyFont="1" applyFill="1" applyBorder="1" applyAlignment="1">
      <alignment horizontal="left" vertical="center" wrapText="1"/>
    </xf>
    <xf numFmtId="49" fontId="8" fillId="0" borderId="55" xfId="10" applyNumberFormat="1" applyFont="1" applyFill="1" applyBorder="1" applyAlignment="1">
      <alignment horizontal="left" vertical="center" wrapText="1"/>
    </xf>
    <xf numFmtId="0" fontId="8" fillId="4" borderId="7" xfId="10" applyFont="1" applyFill="1" applyBorder="1" applyAlignment="1">
      <alignment horizontal="center" vertical="center" wrapText="1"/>
    </xf>
    <xf numFmtId="0" fontId="16" fillId="0" borderId="40" xfId="10" applyFont="1" applyBorder="1" applyAlignment="1">
      <alignment horizontal="center" vertical="center"/>
    </xf>
    <xf numFmtId="49" fontId="16" fillId="0" borderId="57" xfId="10" applyNumberFormat="1" applyFont="1" applyFill="1" applyBorder="1" applyAlignment="1">
      <alignment horizontal="left" vertical="center" wrapText="1"/>
    </xf>
    <xf numFmtId="49" fontId="8" fillId="0" borderId="20" xfId="10" applyNumberFormat="1" applyFont="1" applyFill="1" applyBorder="1" applyAlignment="1">
      <alignment horizontal="left" vertical="center" wrapText="1"/>
    </xf>
    <xf numFmtId="49" fontId="16" fillId="0" borderId="21" xfId="10" applyNumberFormat="1" applyFont="1" applyFill="1" applyBorder="1" applyAlignment="1">
      <alignment horizontal="left" vertical="center" wrapText="1"/>
    </xf>
    <xf numFmtId="4" fontId="8" fillId="0" borderId="16" xfId="0" applyNumberFormat="1" applyFont="1" applyBorder="1" applyAlignment="1">
      <alignment horizontal="right" vertical="center" wrapText="1"/>
    </xf>
    <xf numFmtId="4" fontId="16" fillId="0" borderId="58" xfId="0" applyNumberFormat="1" applyFont="1" applyBorder="1" applyAlignment="1">
      <alignment horizontal="right" vertical="center" wrapText="1"/>
    </xf>
    <xf numFmtId="4" fontId="8" fillId="0" borderId="55" xfId="10" applyNumberFormat="1" applyFont="1" applyFill="1" applyBorder="1" applyAlignment="1">
      <alignment horizontal="right" vertical="center" wrapText="1"/>
    </xf>
    <xf numFmtId="4" fontId="8" fillId="0" borderId="39" xfId="0" applyNumberFormat="1" applyFont="1" applyBorder="1" applyAlignment="1">
      <alignment horizontal="right" vertical="center" wrapText="1"/>
    </xf>
    <xf numFmtId="0" fontId="16" fillId="0" borderId="58" xfId="10" applyFont="1" applyBorder="1" applyAlignment="1">
      <alignment horizontal="center" vertical="center"/>
    </xf>
    <xf numFmtId="0" fontId="16" fillId="0" borderId="17" xfId="10" applyFont="1" applyBorder="1" applyAlignment="1">
      <alignment horizontal="center" vertical="center"/>
    </xf>
    <xf numFmtId="0" fontId="16" fillId="0" borderId="7" xfId="12" applyFont="1" applyBorder="1"/>
    <xf numFmtId="0" fontId="16" fillId="0" borderId="7" xfId="12" applyFont="1" applyBorder="1" applyAlignment="1">
      <alignment vertical="top" wrapText="1"/>
    </xf>
    <xf numFmtId="0" fontId="16" fillId="0" borderId="7" xfId="12" applyFont="1" applyBorder="1" applyAlignment="1">
      <alignment vertical="center" wrapText="1"/>
    </xf>
    <xf numFmtId="0" fontId="16" fillId="0" borderId="7" xfId="12" applyFont="1" applyBorder="1" applyAlignment="1">
      <alignment wrapText="1"/>
    </xf>
    <xf numFmtId="0" fontId="16" fillId="0" borderId="7" xfId="12" applyFont="1" applyBorder="1" applyAlignment="1">
      <alignment horizontal="left" vertical="center" wrapText="1"/>
    </xf>
    <xf numFmtId="0" fontId="16" fillId="0" borderId="5" xfId="14" applyFont="1" applyBorder="1"/>
    <xf numFmtId="0" fontId="16" fillId="0" borderId="7" xfId="14" applyFont="1" applyBorder="1" applyAlignment="1">
      <alignment wrapText="1"/>
    </xf>
    <xf numFmtId="0" fontId="16" fillId="0" borderId="5" xfId="14" applyFont="1" applyBorder="1" applyAlignment="1">
      <alignment wrapText="1"/>
    </xf>
    <xf numFmtId="0" fontId="16" fillId="0" borderId="5" xfId="14" applyFont="1" applyBorder="1" applyAlignment="1">
      <alignment vertical="top" wrapText="1"/>
    </xf>
    <xf numFmtId="4" fontId="16" fillId="0" borderId="40" xfId="14" applyNumberFormat="1" applyFont="1" applyFill="1" applyBorder="1" applyAlignment="1">
      <alignment horizontal="right" vertical="center" wrapText="1"/>
    </xf>
    <xf numFmtId="4" fontId="8" fillId="0" borderId="38" xfId="14" applyNumberFormat="1" applyFont="1" applyFill="1" applyBorder="1" applyAlignment="1">
      <alignment horizontal="right" wrapText="1"/>
    </xf>
    <xf numFmtId="4" fontId="16" fillId="0" borderId="38" xfId="14" applyNumberFormat="1" applyFont="1" applyFill="1" applyBorder="1" applyAlignment="1">
      <alignment horizontal="right" vertical="center" wrapText="1"/>
    </xf>
    <xf numFmtId="0" fontId="8" fillId="4" borderId="17" xfId="10" applyFont="1" applyFill="1" applyBorder="1" applyAlignment="1">
      <alignment horizontal="center" vertical="center"/>
    </xf>
    <xf numFmtId="49" fontId="16" fillId="0" borderId="39" xfId="10" applyNumberFormat="1" applyFont="1" applyFill="1" applyBorder="1" applyAlignment="1">
      <alignment horizontal="left" vertical="center" wrapText="1"/>
    </xf>
    <xf numFmtId="0" fontId="8" fillId="0" borderId="39" xfId="10" applyFont="1" applyFill="1" applyBorder="1" applyAlignment="1">
      <alignment horizontal="left" vertical="center" wrapText="1"/>
    </xf>
    <xf numFmtId="0" fontId="16" fillId="0" borderId="5" xfId="18" applyFont="1" applyBorder="1"/>
    <xf numFmtId="0" fontId="16" fillId="0" borderId="5" xfId="18" applyFont="1" applyBorder="1" applyAlignment="1">
      <alignment vertical="center" wrapText="1"/>
    </xf>
    <xf numFmtId="0" fontId="16" fillId="0" borderId="5" xfId="10" applyFont="1" applyBorder="1" applyAlignment="1">
      <alignment vertical="center" wrapText="1"/>
    </xf>
    <xf numFmtId="49" fontId="16" fillId="0" borderId="39" xfId="10" applyNumberFormat="1" applyFont="1" applyFill="1" applyBorder="1" applyAlignment="1">
      <alignment horizontal="left" wrapText="1"/>
    </xf>
    <xf numFmtId="0" fontId="3" fillId="0" borderId="0" xfId="12" applyFont="1" applyAlignment="1"/>
    <xf numFmtId="9" fontId="4" fillId="0" borderId="5" xfId="20" applyNumberFormat="1" applyFont="1" applyFill="1" applyBorder="1" applyAlignment="1">
      <alignment horizontal="center"/>
    </xf>
    <xf numFmtId="4" fontId="16" fillId="0" borderId="5" xfId="12" applyNumberFormat="1" applyFont="1" applyBorder="1" applyAlignment="1">
      <alignment horizontal="left" wrapText="1"/>
    </xf>
    <xf numFmtId="9" fontId="16" fillId="0" borderId="5" xfId="12" applyNumberFormat="1" applyFont="1" applyBorder="1" applyAlignment="1">
      <alignment horizontal="center" wrapText="1"/>
    </xf>
    <xf numFmtId="4" fontId="16" fillId="0" borderId="5" xfId="12" applyNumberFormat="1" applyFont="1" applyBorder="1"/>
    <xf numFmtId="0" fontId="16" fillId="0" borderId="5" xfId="12" applyFont="1" applyBorder="1" applyAlignment="1">
      <alignment horizontal="left" vertical="center" wrapText="1"/>
    </xf>
    <xf numFmtId="0" fontId="8" fillId="4" borderId="20" xfId="12" applyFont="1" applyFill="1" applyBorder="1" applyAlignment="1">
      <alignment horizontal="center" vertical="center" wrapText="1"/>
    </xf>
    <xf numFmtId="0" fontId="16" fillId="0" borderId="20" xfId="12" applyFont="1" applyBorder="1" applyAlignment="1">
      <alignment horizontal="left" vertical="center" wrapText="1"/>
    </xf>
    <xf numFmtId="0" fontId="16" fillId="0" borderId="21" xfId="12" applyFont="1" applyBorder="1" applyAlignment="1">
      <alignment vertical="center"/>
    </xf>
    <xf numFmtId="0" fontId="16" fillId="0" borderId="20" xfId="12" applyFont="1" applyBorder="1" applyAlignment="1">
      <alignment vertical="center"/>
    </xf>
    <xf numFmtId="0" fontId="7" fillId="0" borderId="0" xfId="0" applyFont="1" applyFill="1" applyAlignment="1">
      <alignment horizontal="left" vertical="justify" wrapText="1"/>
    </xf>
    <xf numFmtId="0" fontId="16" fillId="0" borderId="0" xfId="12" applyFont="1" applyBorder="1" applyAlignment="1">
      <alignment horizontal="left" vertical="center" wrapText="1"/>
    </xf>
    <xf numFmtId="49" fontId="8" fillId="0" borderId="0" xfId="12" applyNumberFormat="1" applyFont="1" applyFill="1" applyBorder="1" applyAlignment="1">
      <alignment horizontal="left" vertical="center" wrapText="1"/>
    </xf>
    <xf numFmtId="4" fontId="8" fillId="0" borderId="0" xfId="12" applyNumberFormat="1" applyFont="1" applyFill="1" applyBorder="1" applyAlignment="1">
      <alignment horizontal="right" wrapText="1"/>
    </xf>
    <xf numFmtId="4" fontId="8" fillId="0" borderId="0" xfId="12" applyNumberFormat="1" applyFont="1" applyFill="1" applyBorder="1" applyAlignment="1">
      <alignment horizontal="center" wrapText="1"/>
    </xf>
    <xf numFmtId="0" fontId="16" fillId="0" borderId="0" xfId="12" applyFont="1" applyBorder="1" applyAlignment="1">
      <alignment horizontal="left" wrapText="1"/>
    </xf>
    <xf numFmtId="0" fontId="3" fillId="0" borderId="0" xfId="22" applyFont="1" applyAlignment="1"/>
    <xf numFmtId="0" fontId="10" fillId="0" borderId="5" xfId="22" applyFont="1" applyBorder="1" applyAlignment="1">
      <alignment horizontal="left" wrapText="1"/>
    </xf>
    <xf numFmtId="0" fontId="14" fillId="0" borderId="5" xfId="22" applyFont="1" applyBorder="1" applyAlignment="1">
      <alignment horizontal="left" wrapText="1"/>
    </xf>
    <xf numFmtId="0" fontId="14" fillId="0" borderId="5" xfId="22" applyFont="1" applyBorder="1"/>
    <xf numFmtId="0" fontId="14" fillId="0" borderId="5" xfId="22" applyFont="1" applyBorder="1" applyAlignment="1">
      <alignment horizontal="left"/>
    </xf>
    <xf numFmtId="0" fontId="7" fillId="0" borderId="5" xfId="15" applyFont="1" applyFill="1" applyBorder="1" applyAlignment="1">
      <alignment horizontal="left" vertical="center" wrapText="1"/>
    </xf>
    <xf numFmtId="0" fontId="7" fillId="0" borderId="5" xfId="15" applyFont="1" applyFill="1" applyBorder="1" applyAlignment="1">
      <alignment horizontal="left" vertical="top" wrapText="1"/>
    </xf>
    <xf numFmtId="0" fontId="17" fillId="0" borderId="0" xfId="0" applyFont="1" applyBorder="1"/>
    <xf numFmtId="0" fontId="5" fillId="0" borderId="12" xfId="0" applyFont="1" applyBorder="1" applyAlignment="1">
      <alignment vertical="center"/>
    </xf>
    <xf numFmtId="0" fontId="3" fillId="0" borderId="0" xfId="23" applyFont="1" applyAlignment="1">
      <alignment vertical="center"/>
    </xf>
    <xf numFmtId="0" fontId="8" fillId="0" borderId="0" xfId="12" applyFont="1" applyAlignment="1"/>
    <xf numFmtId="0" fontId="8" fillId="0" borderId="0" xfId="12" applyFont="1" applyBorder="1" applyAlignment="1"/>
    <xf numFmtId="0" fontId="3" fillId="0" borderId="0" xfId="12" applyFont="1" applyAlignment="1">
      <alignment vertical="center"/>
    </xf>
    <xf numFmtId="0" fontId="3" fillId="0" borderId="0" xfId="24" applyFont="1" applyAlignment="1"/>
    <xf numFmtId="0" fontId="16" fillId="0" borderId="5" xfId="24" applyFont="1" applyBorder="1"/>
    <xf numFmtId="4" fontId="16" fillId="0" borderId="5" xfId="24" applyNumberFormat="1" applyFont="1" applyFill="1" applyBorder="1" applyAlignment="1">
      <alignment horizontal="right" wrapText="1"/>
    </xf>
    <xf numFmtId="0" fontId="5" fillId="0" borderId="0" xfId="26" applyFont="1" applyAlignment="1">
      <alignment vertical="center"/>
    </xf>
    <xf numFmtId="0" fontId="16" fillId="0" borderId="0" xfId="24" applyFont="1" applyAlignment="1">
      <alignment horizontal="justify"/>
    </xf>
    <xf numFmtId="0" fontId="16" fillId="0" borderId="5" xfId="24" applyFont="1" applyBorder="1" applyAlignment="1">
      <alignment vertical="center" wrapText="1"/>
    </xf>
    <xf numFmtId="0" fontId="16" fillId="0" borderId="5" xfId="24" applyFont="1" applyBorder="1" applyAlignment="1">
      <alignment horizontal="left" vertical="top" wrapText="1"/>
    </xf>
    <xf numFmtId="0" fontId="16" fillId="0" borderId="5" xfId="24" applyFont="1" applyBorder="1" applyAlignment="1">
      <alignment vertical="top" wrapText="1"/>
    </xf>
    <xf numFmtId="0" fontId="8" fillId="4" borderId="5" xfId="24" applyFont="1" applyFill="1" applyBorder="1" applyAlignment="1">
      <alignment vertical="top" wrapText="1"/>
    </xf>
    <xf numFmtId="0" fontId="16" fillId="4" borderId="5" xfId="24" applyFont="1" applyFill="1" applyBorder="1" applyAlignment="1">
      <alignment vertical="top" wrapText="1"/>
    </xf>
    <xf numFmtId="0" fontId="3" fillId="0" borderId="0" xfId="27" applyFont="1" applyAlignment="1"/>
    <xf numFmtId="0" fontId="14" fillId="0" borderId="0" xfId="27" applyFont="1" applyBorder="1"/>
    <xf numFmtId="0" fontId="14" fillId="0" borderId="0" xfId="27" applyFont="1" applyFill="1" applyBorder="1" applyAlignment="1">
      <alignment horizontal="left" vertical="center" wrapText="1"/>
    </xf>
    <xf numFmtId="4" fontId="10" fillId="0" borderId="0" xfId="27" applyNumberFormat="1" applyFont="1" applyFill="1" applyBorder="1" applyAlignment="1">
      <alignment horizontal="right" wrapText="1"/>
    </xf>
    <xf numFmtId="4" fontId="14" fillId="0" borderId="0" xfId="27" applyNumberFormat="1" applyFont="1" applyFill="1" applyBorder="1" applyAlignment="1">
      <alignment horizontal="right" vertical="center" wrapText="1"/>
    </xf>
    <xf numFmtId="0" fontId="3" fillId="0" borderId="0" xfId="29" applyFont="1" applyAlignment="1"/>
    <xf numFmtId="4" fontId="16" fillId="0" borderId="5" xfId="2" applyNumberFormat="1" applyFont="1" applyBorder="1" applyAlignment="1">
      <alignment vertical="top" wrapText="1"/>
    </xf>
    <xf numFmtId="0" fontId="16" fillId="0" borderId="0" xfId="29" applyFont="1" applyBorder="1"/>
    <xf numFmtId="49" fontId="16" fillId="0" borderId="0" xfId="29" applyNumberFormat="1" applyFont="1" applyFill="1" applyBorder="1" applyAlignment="1">
      <alignment horizontal="left" vertical="center" wrapText="1"/>
    </xf>
    <xf numFmtId="4" fontId="16" fillId="0" borderId="0" xfId="29" applyNumberFormat="1" applyFont="1" applyFill="1" applyBorder="1" applyAlignment="1">
      <alignment horizontal="right" vertical="center" wrapText="1"/>
    </xf>
    <xf numFmtId="4" fontId="16" fillId="0" borderId="0" xfId="29" applyNumberFormat="1" applyFont="1" applyFill="1" applyBorder="1" applyAlignment="1">
      <alignment horizontal="right" wrapText="1"/>
    </xf>
    <xf numFmtId="44" fontId="8" fillId="0" borderId="5" xfId="32" applyNumberFormat="1" applyFont="1" applyFill="1" applyBorder="1" applyAlignment="1">
      <alignment horizontal="right" vertical="top"/>
    </xf>
    <xf numFmtId="4" fontId="8" fillId="0" borderId="5" xfId="32" applyNumberFormat="1" applyFont="1" applyFill="1" applyBorder="1" applyAlignment="1">
      <alignment horizontal="right" vertical="center" wrapText="1"/>
    </xf>
    <xf numFmtId="0" fontId="16" fillId="0" borderId="5" xfId="32" applyFont="1" applyBorder="1" applyAlignment="1">
      <alignment horizontal="center" vertical="center" wrapText="1"/>
    </xf>
    <xf numFmtId="0" fontId="16" fillId="0" borderId="5" xfId="34" applyFont="1" applyBorder="1"/>
    <xf numFmtId="0" fontId="16" fillId="0" borderId="5" xfId="34" applyFont="1" applyBorder="1" applyAlignment="1">
      <alignment vertical="center" wrapText="1"/>
    </xf>
    <xf numFmtId="0" fontId="16" fillId="0" borderId="5" xfId="34" applyFont="1" applyBorder="1" applyAlignment="1">
      <alignment horizontal="left" vertical="center" wrapText="1"/>
    </xf>
    <xf numFmtId="11" fontId="16" fillId="0" borderId="5" xfId="34" applyNumberFormat="1" applyFont="1" applyBorder="1" applyAlignment="1">
      <alignment vertical="center" wrapText="1"/>
    </xf>
    <xf numFmtId="11" fontId="16" fillId="0" borderId="5" xfId="34" applyNumberFormat="1" applyFont="1" applyBorder="1" applyAlignment="1">
      <alignment horizontal="left" vertical="center" wrapText="1"/>
    </xf>
    <xf numFmtId="0" fontId="16" fillId="0" borderId="5" xfId="34" applyFont="1" applyBorder="1" applyAlignment="1">
      <alignment horizontal="center" vertical="center" wrapText="1"/>
    </xf>
    <xf numFmtId="4" fontId="8" fillId="0" borderId="20" xfId="34" applyNumberFormat="1" applyFont="1" applyFill="1" applyBorder="1" applyAlignment="1">
      <alignment vertical="center" wrapText="1"/>
    </xf>
    <xf numFmtId="4" fontId="8" fillId="0" borderId="5" xfId="34" applyNumberFormat="1" applyFont="1" applyFill="1" applyBorder="1" applyAlignment="1">
      <alignment vertical="center" wrapText="1"/>
    </xf>
    <xf numFmtId="0" fontId="14" fillId="0" borderId="4" xfId="7" applyFont="1" applyBorder="1" applyAlignment="1">
      <alignment horizontal="center" vertical="center" wrapText="1"/>
    </xf>
    <xf numFmtId="0" fontId="6" fillId="0" borderId="12" xfId="0" applyFont="1" applyBorder="1" applyAlignment="1">
      <alignment vertical="center"/>
    </xf>
    <xf numFmtId="4" fontId="14" fillId="0" borderId="7" xfId="10" applyNumberFormat="1" applyFont="1" applyFill="1" applyBorder="1" applyAlignment="1">
      <alignment horizontal="right" vertical="center" wrapText="1"/>
    </xf>
    <xf numFmtId="4" fontId="14" fillId="0" borderId="39" xfId="10" applyNumberFormat="1" applyFont="1" applyFill="1" applyBorder="1" applyAlignment="1">
      <alignment horizontal="right" vertical="center" wrapText="1"/>
    </xf>
    <xf numFmtId="4" fontId="14" fillId="0" borderId="37" xfId="10" applyNumberFormat="1" applyFont="1" applyFill="1" applyBorder="1" applyAlignment="1">
      <alignment horizontal="right" vertical="center" wrapText="1"/>
    </xf>
    <xf numFmtId="0" fontId="17" fillId="0" borderId="0" xfId="1" applyFont="1" applyAlignment="1">
      <alignment horizontal="right"/>
    </xf>
    <xf numFmtId="4" fontId="16" fillId="0" borderId="40" xfId="0" applyNumberFormat="1" applyFont="1" applyBorder="1" applyAlignment="1">
      <alignment horizontal="right" vertical="center" wrapText="1"/>
    </xf>
    <xf numFmtId="4" fontId="16" fillId="0" borderId="58" xfId="10" applyNumberFormat="1" applyFont="1" applyFill="1" applyBorder="1" applyAlignment="1">
      <alignment horizontal="right" vertical="center" wrapText="1"/>
    </xf>
    <xf numFmtId="0" fontId="16" fillId="0" borderId="56" xfId="10" applyFont="1" applyBorder="1" applyAlignment="1">
      <alignment horizontal="center" vertical="center"/>
    </xf>
    <xf numFmtId="4" fontId="16" fillId="0" borderId="39" xfId="10" applyNumberFormat="1" applyFont="1" applyFill="1" applyBorder="1" applyAlignment="1">
      <alignment horizontal="center" vertical="center" wrapText="1"/>
    </xf>
    <xf numFmtId="49" fontId="16" fillId="0" borderId="20" xfId="10" applyNumberFormat="1" applyFont="1" applyFill="1" applyBorder="1" applyAlignment="1">
      <alignment horizontal="left" vertical="center" wrapText="1"/>
    </xf>
    <xf numFmtId="0" fontId="16" fillId="0" borderId="19" xfId="10" applyFont="1" applyBorder="1" applyAlignment="1">
      <alignment horizontal="left" vertical="center" wrapText="1"/>
    </xf>
    <xf numFmtId="0" fontId="16" fillId="0" borderId="5" xfId="10" applyFont="1" applyBorder="1" applyAlignment="1">
      <alignment horizontal="left" vertical="center" wrapText="1"/>
    </xf>
    <xf numFmtId="0" fontId="1" fillId="0" borderId="0" xfId="1" applyAlignment="1">
      <alignment vertical="center"/>
    </xf>
    <xf numFmtId="164" fontId="12" fillId="0" borderId="5" xfId="4" applyNumberFormat="1" applyFont="1" applyFill="1" applyBorder="1" applyAlignment="1">
      <alignment vertical="top" wrapText="1"/>
    </xf>
    <xf numFmtId="0" fontId="14" fillId="0" borderId="0" xfId="7" applyFont="1" applyBorder="1" applyAlignment="1">
      <alignment horizontal="left" vertical="center"/>
    </xf>
    <xf numFmtId="164" fontId="11" fillId="0" borderId="0" xfId="4" applyNumberFormat="1" applyFont="1" applyFill="1" applyBorder="1" applyAlignment="1">
      <alignment horizontal="right" vertical="center" wrapText="1"/>
    </xf>
    <xf numFmtId="164" fontId="11" fillId="0" borderId="0" xfId="4" applyNumberFormat="1" applyFont="1" applyFill="1" applyBorder="1" applyAlignment="1">
      <alignment horizontal="right" wrapText="1"/>
    </xf>
    <xf numFmtId="164" fontId="11" fillId="0" borderId="0" xfId="4" applyNumberFormat="1" applyFont="1" applyFill="1" applyBorder="1" applyAlignment="1">
      <alignment horizontal="center" wrapText="1"/>
    </xf>
    <xf numFmtId="0" fontId="14" fillId="0" borderId="0" xfId="7" applyFont="1" applyBorder="1" applyAlignment="1">
      <alignment horizontal="center" wrapText="1"/>
    </xf>
    <xf numFmtId="0" fontId="0" fillId="0" borderId="0" xfId="0" applyBorder="1"/>
    <xf numFmtId="0" fontId="14" fillId="0" borderId="5" xfId="7" applyFont="1" applyBorder="1" applyAlignment="1">
      <alignment horizontal="center" wrapText="1"/>
    </xf>
    <xf numFmtId="0" fontId="14" fillId="0" borderId="8" xfId="7" applyFont="1" applyBorder="1" applyAlignment="1">
      <alignment horizontal="center" wrapText="1"/>
    </xf>
    <xf numFmtId="164" fontId="11" fillId="0" borderId="7" xfId="4" applyNumberFormat="1" applyFont="1" applyFill="1" applyBorder="1" applyAlignment="1">
      <alignment wrapText="1"/>
    </xf>
    <xf numFmtId="0" fontId="3" fillId="0" borderId="0" xfId="23" applyFont="1" applyAlignment="1"/>
    <xf numFmtId="0" fontId="6" fillId="0" borderId="0" xfId="0" applyFont="1" applyBorder="1" applyAlignment="1">
      <alignment vertical="center"/>
    </xf>
    <xf numFmtId="0" fontId="5" fillId="0" borderId="0" xfId="2" applyFont="1" applyBorder="1" applyAlignment="1">
      <alignment horizontal="left" wrapText="1"/>
    </xf>
    <xf numFmtId="4" fontId="16" fillId="0" borderId="63" xfId="0" applyNumberFormat="1" applyFont="1" applyBorder="1" applyAlignment="1">
      <alignment horizontal="right" vertical="center" wrapText="1"/>
    </xf>
    <xf numFmtId="7" fontId="11" fillId="0" borderId="5" xfId="4" applyNumberFormat="1" applyFont="1" applyFill="1" applyBorder="1" applyAlignment="1">
      <alignment horizontal="right" vertical="center" wrapText="1"/>
    </xf>
    <xf numFmtId="44" fontId="8" fillId="0" borderId="5" xfId="4" applyFont="1" applyFill="1" applyBorder="1" applyAlignment="1">
      <alignment horizontal="center" vertical="center" wrapText="1"/>
    </xf>
    <xf numFmtId="10" fontId="4" fillId="0" borderId="5" xfId="20" applyNumberFormat="1" applyFont="1" applyFill="1" applyBorder="1" applyAlignment="1">
      <alignment horizontal="center" vertical="center"/>
    </xf>
    <xf numFmtId="9" fontId="4" fillId="0" borderId="5" xfId="20" applyNumberFormat="1" applyFont="1" applyFill="1" applyBorder="1" applyAlignment="1">
      <alignment horizontal="center" vertical="center"/>
    </xf>
    <xf numFmtId="0" fontId="0" fillId="0" borderId="0" xfId="0" applyAlignment="1">
      <alignment horizontal="right"/>
    </xf>
    <xf numFmtId="4" fontId="8" fillId="0" borderId="5" xfId="24" applyNumberFormat="1" applyFont="1" applyFill="1" applyBorder="1" applyAlignment="1">
      <alignment vertical="center" wrapText="1"/>
    </xf>
    <xf numFmtId="0" fontId="0" fillId="0" borderId="0" xfId="0" applyAlignment="1">
      <alignment vertical="center"/>
    </xf>
    <xf numFmtId="0" fontId="16" fillId="0" borderId="0" xfId="0" applyFont="1"/>
    <xf numFmtId="0" fontId="8" fillId="0" borderId="1" xfId="7" applyFont="1" applyFill="1" applyBorder="1" applyAlignment="1">
      <alignment horizontal="center" vertical="center"/>
    </xf>
    <xf numFmtId="0" fontId="8" fillId="0" borderId="5" xfId="6" applyFont="1" applyFill="1" applyBorder="1" applyAlignment="1">
      <alignment horizontal="center" vertical="center"/>
    </xf>
    <xf numFmtId="4" fontId="8" fillId="0" borderId="5" xfId="5" applyNumberFormat="1" applyFont="1" applyFill="1" applyBorder="1" applyAlignment="1">
      <alignment horizontal="center" vertical="center" wrapText="1"/>
    </xf>
    <xf numFmtId="4" fontId="16" fillId="0" borderId="5" xfId="24" applyNumberFormat="1" applyFont="1" applyFill="1" applyBorder="1" applyAlignment="1">
      <alignment horizontal="right" vertical="top" wrapText="1"/>
    </xf>
    <xf numFmtId="0" fontId="19" fillId="0" borderId="0" xfId="36" applyFont="1" applyAlignment="1">
      <alignment horizontal="left" wrapText="1"/>
    </xf>
    <xf numFmtId="4" fontId="8" fillId="0" borderId="5" xfId="34" applyNumberFormat="1" applyFont="1" applyFill="1" applyBorder="1" applyAlignment="1">
      <alignment horizontal="right" vertical="center" wrapText="1"/>
    </xf>
    <xf numFmtId="0" fontId="8" fillId="0" borderId="5" xfId="34" applyFont="1" applyFill="1" applyBorder="1" applyAlignment="1">
      <alignment horizontal="center" vertical="center"/>
    </xf>
    <xf numFmtId="4" fontId="8" fillId="0" borderId="5" xfId="35" applyNumberFormat="1" applyFont="1" applyFill="1" applyBorder="1" applyAlignment="1">
      <alignment horizontal="center" vertical="center" wrapText="1"/>
    </xf>
    <xf numFmtId="4" fontId="16" fillId="0" borderId="5" xfId="34" applyNumberFormat="1" applyFont="1" applyFill="1" applyBorder="1" applyAlignment="1">
      <alignment horizontal="right" vertical="center" wrapText="1"/>
    </xf>
    <xf numFmtId="4" fontId="16" fillId="0" borderId="5" xfId="32" applyNumberFormat="1" applyFont="1" applyFill="1" applyBorder="1" applyAlignment="1">
      <alignment horizontal="center" vertical="center" wrapText="1"/>
    </xf>
    <xf numFmtId="0" fontId="8" fillId="0" borderId="5" xfId="32" applyFont="1" applyFill="1" applyBorder="1" applyAlignment="1">
      <alignment horizontal="center" vertical="center"/>
    </xf>
    <xf numFmtId="4" fontId="8" fillId="0" borderId="5" xfId="33" applyNumberFormat="1" applyFont="1" applyFill="1" applyBorder="1" applyAlignment="1">
      <alignment horizontal="center" vertical="center" wrapText="1"/>
    </xf>
    <xf numFmtId="0" fontId="16" fillId="0" borderId="5" xfId="32" applyFont="1" applyBorder="1" applyAlignment="1">
      <alignment horizontal="center" vertical="center"/>
    </xf>
    <xf numFmtId="0" fontId="5" fillId="0" borderId="0" xfId="2" applyFont="1" applyAlignment="1">
      <alignment horizontal="left" vertical="justify" wrapText="1"/>
    </xf>
    <xf numFmtId="4" fontId="8" fillId="0" borderId="5" xfId="30" applyNumberFormat="1" applyFont="1" applyFill="1" applyBorder="1" applyAlignment="1">
      <alignment horizontal="center" vertical="center" wrapText="1"/>
    </xf>
    <xf numFmtId="4" fontId="8" fillId="0" borderId="5" xfId="29" applyNumberFormat="1" applyFont="1" applyFill="1" applyBorder="1" applyAlignment="1">
      <alignment horizontal="right" vertical="center" wrapText="1"/>
    </xf>
    <xf numFmtId="4" fontId="16" fillId="0" borderId="5" xfId="29" applyNumberFormat="1" applyFont="1" applyFill="1" applyBorder="1" applyAlignment="1">
      <alignment horizontal="right" vertical="center" wrapText="1"/>
    </xf>
    <xf numFmtId="11" fontId="16" fillId="0" borderId="5" xfId="24" applyNumberFormat="1" applyFont="1" applyFill="1" applyBorder="1" applyAlignment="1">
      <alignment horizontal="right" wrapText="1"/>
    </xf>
    <xf numFmtId="4" fontId="8" fillId="0" borderId="5" xfId="24" applyNumberFormat="1" applyFont="1" applyFill="1" applyBorder="1" applyAlignment="1">
      <alignment horizontal="right" vertical="center" wrapText="1"/>
    </xf>
    <xf numFmtId="4" fontId="16" fillId="0" borderId="5" xfId="24" applyNumberFormat="1" applyFont="1" applyFill="1" applyBorder="1" applyAlignment="1">
      <alignment horizontal="right" vertical="center" wrapText="1"/>
    </xf>
    <xf numFmtId="0" fontId="8" fillId="4" borderId="5" xfId="12" applyFont="1" applyFill="1" applyBorder="1" applyAlignment="1">
      <alignment horizontal="center" vertical="center" wrapText="1"/>
    </xf>
    <xf numFmtId="0" fontId="8" fillId="4" borderId="5" xfId="12" applyFont="1" applyFill="1" applyBorder="1" applyAlignment="1">
      <alignment horizontal="center" vertical="center"/>
    </xf>
    <xf numFmtId="0" fontId="16" fillId="0" borderId="5" xfId="12" applyFont="1" applyBorder="1" applyAlignment="1">
      <alignment horizontal="left" wrapText="1"/>
    </xf>
    <xf numFmtId="4" fontId="8" fillId="4" borderId="5" xfId="13" applyNumberFormat="1" applyFont="1" applyFill="1" applyBorder="1" applyAlignment="1">
      <alignment horizontal="center" vertical="center" wrapText="1"/>
    </xf>
    <xf numFmtId="0" fontId="7" fillId="0" borderId="5" xfId="15" applyFont="1" applyFill="1" applyBorder="1" applyAlignment="1">
      <alignment horizontal="left" wrapText="1"/>
    </xf>
    <xf numFmtId="0" fontId="8" fillId="4" borderId="5" xfId="22" applyFont="1" applyFill="1" applyBorder="1" applyAlignment="1">
      <alignment horizontal="center" vertical="center"/>
    </xf>
    <xf numFmtId="0" fontId="4" fillId="0" borderId="20" xfId="20" applyFont="1" applyFill="1" applyBorder="1" applyAlignment="1">
      <alignment horizontal="left" vertical="center" wrapText="1"/>
    </xf>
    <xf numFmtId="0" fontId="8" fillId="4" borderId="5" xfId="18" applyFont="1" applyFill="1" applyBorder="1" applyAlignment="1">
      <alignment horizontal="center" vertical="center"/>
    </xf>
    <xf numFmtId="44" fontId="11" fillId="0" borderId="5" xfId="4" applyFont="1" applyFill="1" applyBorder="1" applyAlignment="1">
      <alignment horizontal="left" vertical="center" wrapText="1"/>
    </xf>
    <xf numFmtId="0" fontId="5" fillId="0" borderId="0" xfId="0" applyFont="1" applyAlignment="1">
      <alignment horizontal="left" vertical="center" wrapText="1"/>
    </xf>
    <xf numFmtId="0" fontId="13" fillId="0" borderId="5"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8" fillId="0" borderId="6" xfId="3" applyFont="1" applyFill="1" applyBorder="1" applyAlignment="1">
      <alignment horizontal="center" vertical="center"/>
    </xf>
    <xf numFmtId="4" fontId="8" fillId="0" borderId="7" xfId="5" applyNumberFormat="1" applyFont="1" applyFill="1" applyBorder="1" applyAlignment="1">
      <alignment horizontal="center" vertical="center" wrapText="1"/>
    </xf>
    <xf numFmtId="4" fontId="8" fillId="4" borderId="5" xfId="5" applyNumberFormat="1" applyFont="1" applyFill="1" applyBorder="1" applyAlignment="1">
      <alignment horizontal="center" vertical="center" wrapText="1"/>
    </xf>
    <xf numFmtId="0" fontId="8" fillId="4" borderId="5" xfId="1" applyFont="1" applyFill="1" applyBorder="1" applyAlignment="1">
      <alignment horizontal="center" vertical="center"/>
    </xf>
    <xf numFmtId="0" fontId="13" fillId="3" borderId="5" xfId="0" applyFont="1" applyFill="1" applyBorder="1" applyAlignment="1">
      <alignment horizontal="center" vertical="top" wrapText="1"/>
    </xf>
    <xf numFmtId="0" fontId="6" fillId="0" borderId="0" xfId="0" applyFont="1" applyBorder="1" applyAlignment="1">
      <alignment horizontal="justify" vertical="justify" wrapText="1"/>
    </xf>
    <xf numFmtId="4" fontId="14" fillId="0" borderId="5" xfId="1" applyNumberFormat="1" applyFont="1" applyFill="1" applyBorder="1" applyAlignment="1">
      <alignment horizontal="center" vertical="center" wrapText="1"/>
    </xf>
    <xf numFmtId="49" fontId="14" fillId="0" borderId="5" xfId="1" applyNumberFormat="1" applyFont="1" applyFill="1" applyBorder="1" applyAlignment="1">
      <alignment horizontal="left" vertical="center" wrapText="1"/>
    </xf>
    <xf numFmtId="0" fontId="8" fillId="4" borderId="5" xfId="10" applyFont="1" applyFill="1" applyBorder="1" applyAlignment="1">
      <alignment horizontal="center" vertical="center" wrapText="1"/>
    </xf>
    <xf numFmtId="4" fontId="10" fillId="0" borderId="5" xfId="10" applyNumberFormat="1" applyFont="1" applyFill="1" applyBorder="1" applyAlignment="1">
      <alignment horizontal="right" vertical="center" wrapText="1"/>
    </xf>
    <xf numFmtId="4" fontId="6" fillId="0" borderId="5" xfId="0" applyNumberFormat="1" applyFont="1" applyBorder="1" applyAlignment="1">
      <alignment horizontal="right" wrapText="1"/>
    </xf>
    <xf numFmtId="0" fontId="8" fillId="4" borderId="5" xfId="10" applyFont="1" applyFill="1" applyBorder="1" applyAlignment="1">
      <alignment horizontal="center" vertical="center"/>
    </xf>
    <xf numFmtId="4" fontId="14" fillId="4" borderId="5" xfId="11" applyNumberFormat="1" applyFont="1" applyFill="1" applyBorder="1" applyAlignment="1">
      <alignment horizontal="right" vertical="center" wrapText="1"/>
    </xf>
    <xf numFmtId="4" fontId="14" fillId="4" borderId="5" xfId="11" applyNumberFormat="1" applyFont="1" applyFill="1" applyBorder="1" applyAlignment="1">
      <alignment horizontal="center" vertical="center" wrapText="1"/>
    </xf>
    <xf numFmtId="4" fontId="6" fillId="0" borderId="20" xfId="0" applyNumberFormat="1" applyFont="1" applyBorder="1" applyAlignment="1">
      <alignment horizontal="right" wrapText="1"/>
    </xf>
    <xf numFmtId="4" fontId="6" fillId="0" borderId="17" xfId="0" applyNumberFormat="1" applyFont="1" applyBorder="1" applyAlignment="1">
      <alignment horizontal="right" wrapText="1"/>
    </xf>
    <xf numFmtId="4" fontId="10" fillId="4" borderId="5" xfId="11" applyNumberFormat="1" applyFont="1" applyFill="1" applyBorder="1" applyAlignment="1">
      <alignment horizontal="right" vertical="center" wrapText="1"/>
    </xf>
    <xf numFmtId="0" fontId="0" fillId="0" borderId="0" xfId="0" applyAlignment="1">
      <alignment horizontal="left"/>
    </xf>
    <xf numFmtId="4" fontId="0" fillId="0" borderId="0" xfId="0" applyNumberFormat="1"/>
    <xf numFmtId="0" fontId="3" fillId="0" borderId="0" xfId="1" applyFont="1" applyAlignment="1">
      <alignment horizontal="center" vertical="center"/>
    </xf>
    <xf numFmtId="0" fontId="3" fillId="0" borderId="0" xfId="1" applyFont="1" applyAlignment="1">
      <alignment horizontal="center"/>
    </xf>
    <xf numFmtId="0" fontId="4" fillId="2" borderId="0" xfId="2" applyFont="1" applyFill="1" applyAlignment="1">
      <alignment horizontal="justify" vertical="justify"/>
    </xf>
    <xf numFmtId="0" fontId="6" fillId="0" borderId="0" xfId="0" applyFont="1" applyAlignment="1">
      <alignment horizontal="justify" wrapText="1"/>
    </xf>
    <xf numFmtId="0" fontId="8" fillId="0" borderId="6" xfId="3" applyFont="1" applyFill="1" applyBorder="1" applyAlignment="1">
      <alignment horizontal="center" vertical="center"/>
    </xf>
    <xf numFmtId="0" fontId="8" fillId="0" borderId="11" xfId="3" applyFont="1" applyFill="1" applyBorder="1" applyAlignment="1">
      <alignment horizontal="center" vertical="center"/>
    </xf>
    <xf numFmtId="0" fontId="8" fillId="0" borderId="29" xfId="3" applyFont="1" applyFill="1" applyBorder="1" applyAlignment="1">
      <alignment horizontal="center" vertical="center"/>
    </xf>
    <xf numFmtId="4" fontId="8" fillId="0" borderId="6" xfId="5" applyNumberFormat="1" applyFont="1" applyFill="1" applyBorder="1" applyAlignment="1">
      <alignment horizontal="center" vertical="center" wrapText="1"/>
    </xf>
    <xf numFmtId="4" fontId="8" fillId="0" borderId="11" xfId="5" applyNumberFormat="1" applyFont="1" applyFill="1" applyBorder="1" applyAlignment="1">
      <alignment horizontal="center" vertical="center" wrapText="1"/>
    </xf>
    <xf numFmtId="4" fontId="8" fillId="0" borderId="29" xfId="5" applyNumberFormat="1" applyFont="1" applyFill="1" applyBorder="1" applyAlignment="1">
      <alignment horizontal="center" vertical="center" wrapText="1"/>
    </xf>
    <xf numFmtId="4" fontId="5" fillId="0" borderId="20" xfId="0" applyNumberFormat="1" applyFont="1" applyBorder="1" applyAlignment="1">
      <alignment horizontal="justify" vertical="justify" wrapText="1"/>
    </xf>
    <xf numFmtId="4" fontId="5" fillId="0" borderId="16" xfId="0" applyNumberFormat="1" applyFont="1" applyBorder="1" applyAlignment="1">
      <alignment horizontal="justify" vertical="justify" wrapText="1"/>
    </xf>
    <xf numFmtId="4" fontId="5" fillId="0" borderId="17" xfId="0" applyNumberFormat="1" applyFont="1" applyBorder="1" applyAlignment="1">
      <alignment horizontal="justify" vertical="justify" wrapText="1"/>
    </xf>
    <xf numFmtId="4" fontId="8" fillId="0" borderId="5" xfId="5" applyNumberFormat="1" applyFont="1" applyFill="1" applyBorder="1" applyAlignment="1">
      <alignment horizontal="center" vertical="center" wrapText="1"/>
    </xf>
    <xf numFmtId="4" fontId="8" fillId="0" borderId="31" xfId="5" applyNumberFormat="1" applyFont="1" applyFill="1" applyBorder="1" applyAlignment="1">
      <alignment horizontal="center" vertical="center" wrapText="1"/>
    </xf>
    <xf numFmtId="0" fontId="13" fillId="3" borderId="20" xfId="0" applyFont="1" applyFill="1" applyBorder="1" applyAlignment="1">
      <alignment horizontal="left" vertical="top" wrapText="1"/>
    </xf>
    <xf numFmtId="0" fontId="13" fillId="3" borderId="16" xfId="0" applyFont="1" applyFill="1" applyBorder="1" applyAlignment="1">
      <alignment horizontal="left" vertical="top" wrapText="1"/>
    </xf>
    <xf numFmtId="0" fontId="13" fillId="3" borderId="17" xfId="0" applyFont="1" applyFill="1" applyBorder="1" applyAlignment="1">
      <alignment horizontal="left" vertical="top" wrapText="1"/>
    </xf>
    <xf numFmtId="164" fontId="13" fillId="0" borderId="5" xfId="4" applyNumberFormat="1" applyFont="1" applyFill="1" applyBorder="1" applyAlignment="1">
      <alignment horizontal="center" vertical="center" wrapText="1"/>
    </xf>
    <xf numFmtId="164" fontId="13" fillId="0" borderId="31" xfId="4" applyNumberFormat="1" applyFont="1" applyFill="1" applyBorder="1" applyAlignment="1">
      <alignment horizontal="center" vertical="center" wrapText="1"/>
    </xf>
    <xf numFmtId="0" fontId="9" fillId="3" borderId="20" xfId="2" applyFont="1" applyFill="1" applyBorder="1" applyAlignment="1">
      <alignment horizontal="left" vertical="center" wrapText="1"/>
    </xf>
    <xf numFmtId="0" fontId="9" fillId="3" borderId="16" xfId="2" applyFont="1" applyFill="1" applyBorder="1" applyAlignment="1">
      <alignment horizontal="left" vertical="center" wrapText="1"/>
    </xf>
    <xf numFmtId="0" fontId="9" fillId="3" borderId="17" xfId="2" applyFont="1" applyFill="1" applyBorder="1" applyAlignment="1">
      <alignment horizontal="left" vertical="center" wrapText="1"/>
    </xf>
    <xf numFmtId="44" fontId="11" fillId="0" borderId="5" xfId="4" applyFont="1" applyFill="1" applyBorder="1" applyAlignment="1">
      <alignment horizontal="center" vertical="top" wrapText="1"/>
    </xf>
    <xf numFmtId="44" fontId="11" fillId="0" borderId="31" xfId="4" applyFont="1" applyFill="1" applyBorder="1" applyAlignment="1">
      <alignment horizontal="center" vertical="top" wrapText="1"/>
    </xf>
    <xf numFmtId="0" fontId="11" fillId="3" borderId="20" xfId="2" applyFont="1" applyFill="1" applyBorder="1" applyAlignment="1">
      <alignment horizontal="left" vertical="center" wrapText="1"/>
    </xf>
    <xf numFmtId="0" fontId="11" fillId="3" borderId="16" xfId="2" applyFont="1" applyFill="1" applyBorder="1" applyAlignment="1">
      <alignment horizontal="left" vertical="center" wrapText="1"/>
    </xf>
    <xf numFmtId="0" fontId="11" fillId="3" borderId="17" xfId="2" applyFont="1" applyFill="1" applyBorder="1" applyAlignment="1">
      <alignment horizontal="left" vertical="center" wrapText="1"/>
    </xf>
    <xf numFmtId="44" fontId="11" fillId="0" borderId="20" xfId="4" applyFont="1" applyFill="1" applyBorder="1" applyAlignment="1">
      <alignment horizontal="justify" vertical="justify"/>
    </xf>
    <xf numFmtId="44" fontId="11" fillId="0" borderId="16" xfId="4" applyFont="1" applyFill="1" applyBorder="1" applyAlignment="1">
      <alignment horizontal="justify" vertical="justify"/>
    </xf>
    <xf numFmtId="44" fontId="11" fillId="0" borderId="46" xfId="4" applyFont="1" applyFill="1" applyBorder="1" applyAlignment="1">
      <alignment horizontal="justify" vertical="justify"/>
    </xf>
    <xf numFmtId="44" fontId="9" fillId="0" borderId="10" xfId="4" applyFont="1" applyFill="1" applyBorder="1" applyAlignment="1">
      <alignment horizontal="center" vertical="top" wrapText="1"/>
    </xf>
    <xf numFmtId="44" fontId="9" fillId="0" borderId="35" xfId="4" applyFont="1" applyFill="1" applyBorder="1" applyAlignment="1">
      <alignment horizontal="center" vertical="top" wrapText="1"/>
    </xf>
    <xf numFmtId="0" fontId="5" fillId="0" borderId="0" xfId="0" applyFont="1" applyAlignment="1">
      <alignment horizontal="left" vertical="center" wrapText="1"/>
    </xf>
    <xf numFmtId="0" fontId="6" fillId="0" borderId="0" xfId="0" applyFont="1" applyBorder="1" applyAlignment="1">
      <alignment horizontal="justify" vertical="justify" wrapText="1"/>
    </xf>
    <xf numFmtId="0" fontId="8" fillId="0" borderId="23" xfId="3" applyFont="1" applyFill="1" applyBorder="1" applyAlignment="1">
      <alignment horizontal="center" vertical="center"/>
    </xf>
    <xf numFmtId="0" fontId="8" fillId="0" borderId="24" xfId="3" applyFont="1" applyFill="1" applyBorder="1" applyAlignment="1">
      <alignment horizontal="center" vertical="center"/>
    </xf>
    <xf numFmtId="0" fontId="8" fillId="0" borderId="25" xfId="3" applyFont="1" applyFill="1" applyBorder="1" applyAlignment="1">
      <alignment horizontal="center" vertical="center"/>
    </xf>
    <xf numFmtId="4" fontId="8" fillId="0" borderId="1" xfId="5" applyNumberFormat="1" applyFont="1" applyFill="1" applyBorder="1" applyAlignment="1">
      <alignment horizontal="center" vertical="center" wrapText="1"/>
    </xf>
    <xf numFmtId="4" fontId="8" fillId="0" borderId="28" xfId="5" applyNumberFormat="1" applyFont="1" applyFill="1" applyBorder="1" applyAlignment="1">
      <alignment horizontal="center" vertical="center" wrapText="1"/>
    </xf>
    <xf numFmtId="4" fontId="8" fillId="0" borderId="3" xfId="5" applyNumberFormat="1" applyFont="1" applyFill="1" applyBorder="1" applyAlignment="1">
      <alignment horizontal="center" vertical="center" wrapText="1"/>
    </xf>
    <xf numFmtId="0" fontId="9" fillId="3" borderId="52" xfId="2" applyFont="1" applyFill="1" applyBorder="1" applyAlignment="1">
      <alignment horizontal="left" vertical="center" wrapText="1"/>
    </xf>
    <xf numFmtId="0" fontId="9" fillId="3" borderId="53" xfId="2" applyFont="1" applyFill="1" applyBorder="1" applyAlignment="1">
      <alignment horizontal="left" vertical="center" wrapText="1"/>
    </xf>
    <xf numFmtId="0" fontId="9" fillId="3" borderId="54" xfId="2" applyFont="1" applyFill="1" applyBorder="1" applyAlignment="1">
      <alignment horizontal="left" vertical="center" wrapText="1"/>
    </xf>
    <xf numFmtId="44" fontId="11" fillId="0" borderId="43" xfId="4" applyFont="1" applyFill="1" applyBorder="1" applyAlignment="1">
      <alignment horizontal="center" vertical="top" wrapText="1"/>
    </xf>
    <xf numFmtId="44" fontId="11" fillId="0" borderId="11" xfId="4" applyFont="1" applyFill="1" applyBorder="1" applyAlignment="1">
      <alignment horizontal="center" vertical="top" wrapText="1"/>
    </xf>
    <xf numFmtId="44" fontId="11" fillId="0" borderId="29" xfId="4" applyFont="1" applyFill="1" applyBorder="1" applyAlignment="1">
      <alignment horizontal="center" vertical="top" wrapText="1"/>
    </xf>
    <xf numFmtId="44" fontId="11" fillId="0" borderId="5" xfId="4" applyFont="1" applyFill="1" applyBorder="1" applyAlignment="1">
      <alignment horizontal="left" vertical="center" wrapText="1"/>
    </xf>
    <xf numFmtId="44" fontId="11" fillId="0" borderId="31" xfId="4" applyFont="1" applyFill="1" applyBorder="1" applyAlignment="1">
      <alignment horizontal="left" vertical="center" wrapText="1"/>
    </xf>
    <xf numFmtId="164" fontId="13" fillId="0" borderId="5" xfId="4" applyNumberFormat="1" applyFont="1" applyFill="1" applyBorder="1" applyAlignment="1">
      <alignment horizontal="center" vertical="top" wrapText="1"/>
    </xf>
    <xf numFmtId="164" fontId="13" fillId="0" borderId="31" xfId="4" applyNumberFormat="1" applyFont="1" applyFill="1" applyBorder="1" applyAlignment="1">
      <alignment horizontal="center" vertical="top" wrapText="1"/>
    </xf>
    <xf numFmtId="0" fontId="5" fillId="0" borderId="20" xfId="0" applyFont="1" applyBorder="1" applyAlignment="1">
      <alignment horizontal="left" vertical="center"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13" fillId="3" borderId="14" xfId="0" applyFont="1" applyFill="1" applyBorder="1" applyAlignment="1">
      <alignment horizontal="left" vertical="top" wrapText="1"/>
    </xf>
    <xf numFmtId="0" fontId="13" fillId="3" borderId="0" xfId="0" applyFont="1" applyFill="1" applyBorder="1" applyAlignment="1">
      <alignment horizontal="left" vertical="top" wrapText="1"/>
    </xf>
    <xf numFmtId="0" fontId="13" fillId="3" borderId="15" xfId="0" applyFont="1" applyFill="1" applyBorder="1" applyAlignment="1">
      <alignment horizontal="left" vertical="top" wrapText="1"/>
    </xf>
    <xf numFmtId="164" fontId="11" fillId="0" borderId="5" xfId="4" applyNumberFormat="1" applyFont="1" applyFill="1" applyBorder="1" applyAlignment="1">
      <alignment horizontal="center" vertical="top" wrapText="1"/>
    </xf>
    <xf numFmtId="164" fontId="11" fillId="0" borderId="31" xfId="4" applyNumberFormat="1" applyFont="1" applyFill="1" applyBorder="1" applyAlignment="1">
      <alignment horizontal="center" vertical="top" wrapText="1"/>
    </xf>
    <xf numFmtId="0" fontId="11" fillId="0" borderId="20" xfId="2" applyFont="1" applyBorder="1" applyAlignment="1">
      <alignment horizontal="left" vertical="center" wrapText="1"/>
    </xf>
    <xf numFmtId="0" fontId="11" fillId="0" borderId="16" xfId="2" applyFont="1" applyBorder="1" applyAlignment="1">
      <alignment horizontal="left" vertical="center" wrapText="1"/>
    </xf>
    <xf numFmtId="0" fontId="11" fillId="0" borderId="17" xfId="2" applyFont="1" applyBorder="1" applyAlignment="1">
      <alignment horizontal="left" vertical="center" wrapText="1"/>
    </xf>
    <xf numFmtId="0" fontId="9" fillId="0" borderId="20" xfId="2" applyFont="1" applyBorder="1" applyAlignment="1">
      <alignment horizontal="left" vertical="center" wrapText="1"/>
    </xf>
    <xf numFmtId="0" fontId="9" fillId="0" borderId="16" xfId="2" applyFont="1" applyBorder="1" applyAlignment="1">
      <alignment horizontal="left" vertical="center" wrapText="1"/>
    </xf>
    <xf numFmtId="0" fontId="9" fillId="0" borderId="17" xfId="2" applyFont="1" applyBorder="1" applyAlignment="1">
      <alignment horizontal="left" vertical="center" wrapText="1"/>
    </xf>
    <xf numFmtId="0" fontId="12" fillId="3" borderId="5" xfId="0" applyFont="1" applyFill="1" applyBorder="1" applyAlignment="1">
      <alignment horizontal="left" vertical="top" wrapText="1"/>
    </xf>
    <xf numFmtId="164" fontId="12" fillId="0" borderId="5" xfId="4" applyNumberFormat="1" applyFont="1" applyFill="1" applyBorder="1" applyAlignment="1">
      <alignment horizontal="center" vertical="top" wrapText="1"/>
    </xf>
    <xf numFmtId="0" fontId="6" fillId="0" borderId="0" xfId="0" applyFont="1" applyBorder="1" applyAlignment="1">
      <alignment horizontal="justify"/>
    </xf>
    <xf numFmtId="0" fontId="8" fillId="0" borderId="6" xfId="7" applyFont="1" applyFill="1" applyBorder="1" applyAlignment="1">
      <alignment horizontal="center" vertical="center"/>
    </xf>
    <xf numFmtId="0" fontId="8" fillId="0" borderId="11" xfId="7" applyFont="1" applyFill="1" applyBorder="1" applyAlignment="1">
      <alignment horizontal="center" vertical="center"/>
    </xf>
    <xf numFmtId="0" fontId="8" fillId="0" borderId="29" xfId="7" applyFont="1" applyFill="1" applyBorder="1" applyAlignment="1">
      <alignment horizontal="center" vertical="center"/>
    </xf>
    <xf numFmtId="0" fontId="8" fillId="0" borderId="20" xfId="7" applyFont="1" applyFill="1" applyBorder="1" applyAlignment="1">
      <alignment horizontal="left" vertical="center"/>
    </xf>
    <xf numFmtId="0" fontId="8" fillId="0" borderId="16" xfId="7" applyFont="1" applyFill="1" applyBorder="1" applyAlignment="1">
      <alignment horizontal="left" vertical="center"/>
    </xf>
    <xf numFmtId="0" fontId="8" fillId="0" borderId="17" xfId="7" applyFont="1" applyFill="1" applyBorder="1" applyAlignment="1">
      <alignment horizontal="left" vertical="center"/>
    </xf>
    <xf numFmtId="4" fontId="8" fillId="0" borderId="7" xfId="5" applyNumberFormat="1" applyFont="1" applyFill="1" applyBorder="1" applyAlignment="1">
      <alignment horizontal="center" vertical="center" wrapText="1"/>
    </xf>
    <xf numFmtId="4" fontId="8" fillId="0" borderId="30" xfId="5" applyNumberFormat="1" applyFont="1" applyFill="1" applyBorder="1" applyAlignment="1">
      <alignment horizontal="center" vertical="center" wrapText="1"/>
    </xf>
    <xf numFmtId="0" fontId="14" fillId="0" borderId="5" xfId="7" applyFont="1" applyBorder="1" applyAlignment="1">
      <alignment horizontal="left" vertical="center"/>
    </xf>
    <xf numFmtId="164" fontId="11" fillId="0" borderId="5" xfId="4" applyNumberFormat="1" applyFont="1" applyFill="1" applyBorder="1" applyAlignment="1">
      <alignment horizontal="center" wrapText="1"/>
    </xf>
    <xf numFmtId="0" fontId="8" fillId="0" borderId="1" xfId="7" applyFont="1" applyFill="1" applyBorder="1" applyAlignment="1">
      <alignment horizontal="center" vertical="center"/>
    </xf>
    <xf numFmtId="0" fontId="8" fillId="0" borderId="28" xfId="7" applyFont="1" applyFill="1" applyBorder="1" applyAlignment="1">
      <alignment horizontal="center" vertical="center"/>
    </xf>
    <xf numFmtId="0" fontId="8" fillId="0" borderId="3" xfId="7" applyFont="1" applyFill="1" applyBorder="1" applyAlignment="1">
      <alignment horizontal="center" vertical="center"/>
    </xf>
    <xf numFmtId="0" fontId="9" fillId="3" borderId="32" xfId="2" applyFont="1" applyFill="1" applyBorder="1" applyAlignment="1">
      <alignment vertical="center" wrapText="1"/>
    </xf>
    <xf numFmtId="0" fontId="9" fillId="3" borderId="33" xfId="2" applyFont="1" applyFill="1" applyBorder="1" applyAlignment="1">
      <alignment vertical="center" wrapText="1"/>
    </xf>
    <xf numFmtId="0" fontId="9" fillId="3" borderId="34" xfId="2" applyFont="1" applyFill="1" applyBorder="1" applyAlignment="1">
      <alignment vertical="center" wrapText="1"/>
    </xf>
    <xf numFmtId="7" fontId="9" fillId="3" borderId="45" xfId="4" applyNumberFormat="1" applyFont="1" applyFill="1" applyBorder="1" applyAlignment="1">
      <alignment horizontal="center" vertical="top" wrapText="1"/>
    </xf>
    <xf numFmtId="7" fontId="9" fillId="3" borderId="13" xfId="4" applyNumberFormat="1" applyFont="1" applyFill="1" applyBorder="1" applyAlignment="1">
      <alignment horizontal="center" vertical="top" wrapText="1"/>
    </xf>
    <xf numFmtId="7" fontId="9" fillId="3" borderId="27" xfId="4" applyNumberFormat="1" applyFont="1" applyFill="1" applyBorder="1" applyAlignment="1">
      <alignment horizontal="center" vertical="top" wrapText="1"/>
    </xf>
    <xf numFmtId="0" fontId="5" fillId="0" borderId="11" xfId="2" applyFont="1" applyBorder="1" applyAlignment="1">
      <alignment horizontal="left" vertical="center" wrapText="1"/>
    </xf>
    <xf numFmtId="0" fontId="4" fillId="2" borderId="0" xfId="0" applyFont="1" applyFill="1" applyAlignment="1">
      <alignment horizontal="justify" vertical="justify" wrapText="1"/>
    </xf>
    <xf numFmtId="0" fontId="8" fillId="0" borderId="5" xfId="6" applyFont="1" applyFill="1" applyBorder="1" applyAlignment="1">
      <alignment horizontal="center" vertical="center"/>
    </xf>
    <xf numFmtId="0" fontId="11" fillId="3" borderId="20" xfId="2" applyFont="1" applyFill="1" applyBorder="1" applyAlignment="1">
      <alignment vertical="center" wrapText="1"/>
    </xf>
    <xf numFmtId="0" fontId="11" fillId="3" borderId="16" xfId="2" applyFont="1" applyFill="1" applyBorder="1" applyAlignment="1">
      <alignment vertical="center" wrapText="1"/>
    </xf>
    <xf numFmtId="0" fontId="11" fillId="3" borderId="17" xfId="2" applyFont="1" applyFill="1" applyBorder="1" applyAlignment="1">
      <alignment vertical="center" wrapText="1"/>
    </xf>
    <xf numFmtId="164" fontId="11" fillId="0" borderId="31" xfId="4" applyNumberFormat="1" applyFont="1" applyFill="1" applyBorder="1" applyAlignment="1">
      <alignment horizontal="center" wrapText="1"/>
    </xf>
    <xf numFmtId="0" fontId="14" fillId="0" borderId="20" xfId="7" applyFont="1" applyBorder="1" applyAlignment="1">
      <alignment vertical="center"/>
    </xf>
    <xf numFmtId="0" fontId="14" fillId="0" borderId="16" xfId="7" applyFont="1" applyBorder="1" applyAlignment="1">
      <alignment vertical="center"/>
    </xf>
    <xf numFmtId="0" fontId="14" fillId="0" borderId="17" xfId="7" applyFont="1" applyBorder="1" applyAlignment="1">
      <alignment vertical="center"/>
    </xf>
    <xf numFmtId="164" fontId="11" fillId="0" borderId="20" xfId="4" applyNumberFormat="1" applyFont="1" applyFill="1" applyBorder="1" applyAlignment="1">
      <alignment horizontal="justify" vertical="justify" wrapText="1"/>
    </xf>
    <xf numFmtId="164" fontId="11" fillId="0" borderId="16" xfId="4" applyNumberFormat="1" applyFont="1" applyFill="1" applyBorder="1" applyAlignment="1">
      <alignment horizontal="justify" vertical="justify" wrapText="1"/>
    </xf>
    <xf numFmtId="164" fontId="11" fillId="0" borderId="46" xfId="4" applyNumberFormat="1" applyFont="1" applyFill="1" applyBorder="1" applyAlignment="1">
      <alignment horizontal="justify" vertical="justify" wrapText="1"/>
    </xf>
    <xf numFmtId="0" fontId="11" fillId="3" borderId="41" xfId="2" applyFont="1" applyFill="1" applyBorder="1" applyAlignment="1">
      <alignment horizontal="left" vertical="center" wrapText="1"/>
    </xf>
    <xf numFmtId="0" fontId="11" fillId="3" borderId="55" xfId="2" applyFont="1" applyFill="1" applyBorder="1" applyAlignment="1">
      <alignment horizontal="left" vertical="center" wrapText="1"/>
    </xf>
    <xf numFmtId="0" fontId="11" fillId="3" borderId="42" xfId="2" applyFont="1" applyFill="1" applyBorder="1" applyAlignment="1">
      <alignment horizontal="left" vertical="center" wrapText="1"/>
    </xf>
    <xf numFmtId="164" fontId="11" fillId="0" borderId="7" xfId="4" applyNumberFormat="1" applyFont="1" applyFill="1" applyBorder="1" applyAlignment="1">
      <alignment horizontal="center" wrapText="1"/>
    </xf>
    <xf numFmtId="164" fontId="11" fillId="0" borderId="30" xfId="4" applyNumberFormat="1" applyFont="1" applyFill="1" applyBorder="1" applyAlignment="1">
      <alignment horizontal="center" wrapText="1"/>
    </xf>
    <xf numFmtId="0" fontId="12" fillId="0" borderId="5" xfId="0" applyFont="1" applyFill="1" applyBorder="1" applyAlignment="1">
      <alignment horizontal="left" vertical="center" wrapText="1"/>
    </xf>
    <xf numFmtId="44" fontId="13" fillId="3" borderId="5" xfId="0" applyNumberFormat="1" applyFont="1" applyFill="1" applyBorder="1" applyAlignment="1">
      <alignment horizontal="center" vertical="top" wrapText="1"/>
    </xf>
    <xf numFmtId="0" fontId="13" fillId="0" borderId="5" xfId="0" applyFont="1" applyFill="1" applyBorder="1" applyAlignment="1">
      <alignment horizontal="left" vertical="center" wrapText="1"/>
    </xf>
    <xf numFmtId="0" fontId="13" fillId="3" borderId="5" xfId="0" applyFont="1" applyFill="1" applyBorder="1" applyAlignment="1">
      <alignment horizontal="center" vertical="top" wrapText="1"/>
    </xf>
    <xf numFmtId="7" fontId="13" fillId="0" borderId="5" xfId="4" applyNumberFormat="1" applyFont="1" applyFill="1" applyBorder="1" applyAlignment="1">
      <alignment horizontal="center" vertical="top" wrapText="1"/>
    </xf>
    <xf numFmtId="0" fontId="13" fillId="3" borderId="20" xfId="0" applyFont="1" applyFill="1" applyBorder="1" applyAlignment="1">
      <alignment horizontal="justify" vertical="justify" wrapText="1"/>
    </xf>
    <xf numFmtId="0" fontId="13" fillId="3" borderId="16" xfId="0" applyFont="1" applyFill="1" applyBorder="1" applyAlignment="1">
      <alignment horizontal="justify" vertical="justify" wrapText="1"/>
    </xf>
    <xf numFmtId="0" fontId="13" fillId="3" borderId="17" xfId="0" applyFont="1" applyFill="1" applyBorder="1" applyAlignment="1">
      <alignment horizontal="justify" vertical="justify" wrapText="1"/>
    </xf>
    <xf numFmtId="0" fontId="8" fillId="4" borderId="5" xfId="6" applyFont="1" applyFill="1" applyBorder="1" applyAlignment="1">
      <alignment horizontal="left"/>
    </xf>
    <xf numFmtId="4" fontId="8" fillId="4" borderId="5" xfId="5" applyNumberFormat="1" applyFont="1" applyFill="1" applyBorder="1" applyAlignment="1">
      <alignment horizontal="center" vertical="center" wrapText="1"/>
    </xf>
    <xf numFmtId="0" fontId="8" fillId="4" borderId="5" xfId="6" applyFont="1" applyFill="1" applyBorder="1" applyAlignment="1">
      <alignment horizontal="left" vertical="center"/>
    </xf>
    <xf numFmtId="10" fontId="24" fillId="3" borderId="5" xfId="0" applyNumberFormat="1" applyFont="1" applyFill="1" applyBorder="1" applyAlignment="1">
      <alignment horizontal="justify" vertical="justify" wrapText="1"/>
    </xf>
    <xf numFmtId="7" fontId="13" fillId="0" borderId="20" xfId="4" applyNumberFormat="1" applyFont="1" applyFill="1" applyBorder="1" applyAlignment="1">
      <alignment horizontal="justify" vertical="justify" wrapText="1"/>
    </xf>
    <xf numFmtId="7" fontId="13" fillId="0" borderId="16" xfId="4" applyNumberFormat="1" applyFont="1" applyFill="1" applyBorder="1" applyAlignment="1">
      <alignment horizontal="justify" vertical="justify" wrapText="1"/>
    </xf>
    <xf numFmtId="7" fontId="13" fillId="0" borderId="17" xfId="4" applyNumberFormat="1" applyFont="1" applyFill="1" applyBorder="1" applyAlignment="1">
      <alignment horizontal="justify" vertical="justify" wrapText="1"/>
    </xf>
    <xf numFmtId="0" fontId="13" fillId="3" borderId="20" xfId="0" applyNumberFormat="1" applyFont="1" applyFill="1" applyBorder="1" applyAlignment="1">
      <alignment horizontal="justify" vertical="justify" wrapText="1"/>
    </xf>
    <xf numFmtId="0" fontId="13" fillId="3" borderId="16" xfId="0" applyNumberFormat="1" applyFont="1" applyFill="1" applyBorder="1" applyAlignment="1">
      <alignment horizontal="justify" vertical="justify" wrapText="1"/>
    </xf>
    <xf numFmtId="0" fontId="13" fillId="3" borderId="17" xfId="0" applyNumberFormat="1" applyFont="1" applyFill="1" applyBorder="1" applyAlignment="1">
      <alignment horizontal="justify" vertical="justify" wrapText="1"/>
    </xf>
    <xf numFmtId="49" fontId="8" fillId="0" borderId="5" xfId="6" applyNumberFormat="1" applyFont="1" applyFill="1" applyBorder="1" applyAlignment="1">
      <alignment horizontal="left" vertical="center" wrapText="1"/>
    </xf>
    <xf numFmtId="4" fontId="16" fillId="0" borderId="5" xfId="6" applyNumberFormat="1" applyFont="1" applyFill="1" applyBorder="1" applyAlignment="1">
      <alignment horizontal="center" wrapText="1"/>
    </xf>
    <xf numFmtId="49" fontId="16" fillId="0" borderId="5" xfId="6" applyNumberFormat="1" applyFont="1" applyFill="1" applyBorder="1" applyAlignment="1">
      <alignment horizontal="left" vertical="center" wrapText="1"/>
    </xf>
    <xf numFmtId="4" fontId="16" fillId="0" borderId="20" xfId="6" applyNumberFormat="1" applyFont="1" applyFill="1" applyBorder="1" applyAlignment="1">
      <alignment horizontal="justify" vertical="justify" wrapText="1"/>
    </xf>
    <xf numFmtId="4" fontId="16" fillId="0" borderId="16" xfId="6" applyNumberFormat="1" applyFont="1" applyFill="1" applyBorder="1" applyAlignment="1">
      <alignment horizontal="justify" vertical="justify" wrapText="1"/>
    </xf>
    <xf numFmtId="4" fontId="16" fillId="0" borderId="17" xfId="6" applyNumberFormat="1" applyFont="1" applyFill="1" applyBorder="1" applyAlignment="1">
      <alignment horizontal="justify" vertical="justify" wrapText="1"/>
    </xf>
    <xf numFmtId="44" fontId="13" fillId="3" borderId="20" xfId="0" applyNumberFormat="1" applyFont="1" applyFill="1" applyBorder="1" applyAlignment="1">
      <alignment horizontal="justify" vertical="justify" wrapText="1"/>
    </xf>
    <xf numFmtId="44" fontId="13" fillId="3" borderId="16" xfId="0" applyNumberFormat="1" applyFont="1" applyFill="1" applyBorder="1" applyAlignment="1">
      <alignment horizontal="justify" vertical="justify" wrapText="1"/>
    </xf>
    <xf numFmtId="44" fontId="13" fillId="3" borderId="17" xfId="0" applyNumberFormat="1" applyFont="1" applyFill="1" applyBorder="1" applyAlignment="1">
      <alignment horizontal="justify" vertical="justify" wrapText="1"/>
    </xf>
    <xf numFmtId="4" fontId="16" fillId="0" borderId="20" xfId="6" applyNumberFormat="1" applyFont="1" applyFill="1" applyBorder="1" applyAlignment="1">
      <alignment horizontal="justify" vertical="center" wrapText="1"/>
    </xf>
    <xf numFmtId="4" fontId="16" fillId="0" borderId="16" xfId="6" applyNumberFormat="1" applyFont="1" applyFill="1" applyBorder="1" applyAlignment="1">
      <alignment horizontal="justify" vertical="center" wrapText="1"/>
    </xf>
    <xf numFmtId="4" fontId="16" fillId="0" borderId="17" xfId="6" applyNumberFormat="1" applyFont="1" applyFill="1" applyBorder="1" applyAlignment="1">
      <alignment horizontal="justify" vertical="center" wrapText="1"/>
    </xf>
    <xf numFmtId="0" fontId="4" fillId="2" borderId="0" xfId="8" applyFont="1" applyFill="1" applyBorder="1" applyAlignment="1">
      <alignment horizontal="justify" vertical="justify" wrapText="1"/>
    </xf>
    <xf numFmtId="0" fontId="8" fillId="4" borderId="19" xfId="1" applyFont="1" applyFill="1" applyBorder="1" applyAlignment="1">
      <alignment horizontal="center" vertical="center"/>
    </xf>
    <xf numFmtId="0" fontId="8" fillId="4" borderId="36" xfId="1" applyFont="1" applyFill="1" applyBorder="1" applyAlignment="1">
      <alignment horizontal="center" vertical="center"/>
    </xf>
    <xf numFmtId="0" fontId="8" fillId="4" borderId="5" xfId="1" applyFont="1" applyFill="1" applyBorder="1" applyAlignment="1">
      <alignment horizontal="center" vertical="center"/>
    </xf>
    <xf numFmtId="4" fontId="8" fillId="4" borderId="19" xfId="5" applyNumberFormat="1" applyFont="1" applyFill="1" applyBorder="1" applyAlignment="1">
      <alignment horizontal="center" vertical="center" wrapText="1"/>
    </xf>
    <xf numFmtId="4" fontId="8" fillId="4" borderId="36" xfId="5" applyNumberFormat="1" applyFont="1" applyFill="1" applyBorder="1" applyAlignment="1">
      <alignment horizontal="center" vertical="center" wrapText="1"/>
    </xf>
    <xf numFmtId="11" fontId="8" fillId="4" borderId="21" xfId="5" applyNumberFormat="1" applyFont="1" applyFill="1" applyBorder="1" applyAlignment="1">
      <alignment horizontal="center" vertical="center" wrapText="1"/>
    </xf>
    <xf numFmtId="11" fontId="8" fillId="4" borderId="22" xfId="5" applyNumberFormat="1" applyFont="1" applyFill="1" applyBorder="1" applyAlignment="1">
      <alignment horizontal="center" vertical="center" wrapText="1"/>
    </xf>
    <xf numFmtId="11" fontId="8" fillId="4" borderId="41" xfId="5" applyNumberFormat="1" applyFont="1" applyFill="1" applyBorder="1" applyAlignment="1">
      <alignment horizontal="center" vertical="center" wrapText="1"/>
    </xf>
    <xf numFmtId="11" fontId="8" fillId="4" borderId="42" xfId="5" applyNumberFormat="1" applyFont="1" applyFill="1" applyBorder="1" applyAlignment="1">
      <alignment horizontal="center" vertical="center" wrapText="1"/>
    </xf>
    <xf numFmtId="49" fontId="14" fillId="0" borderId="5" xfId="1" applyNumberFormat="1" applyFont="1" applyFill="1" applyBorder="1" applyAlignment="1">
      <alignment horizontal="center" vertical="center"/>
    </xf>
    <xf numFmtId="4" fontId="14" fillId="0" borderId="5" xfId="1" applyNumberFormat="1" applyFont="1" applyFill="1" applyBorder="1" applyAlignment="1">
      <alignment horizontal="center" vertical="center" wrapText="1"/>
    </xf>
    <xf numFmtId="49" fontId="14" fillId="0" borderId="5" xfId="1" applyNumberFormat="1" applyFont="1" applyFill="1" applyBorder="1" applyAlignment="1">
      <alignment horizontal="center" vertical="center" wrapText="1"/>
    </xf>
    <xf numFmtId="4" fontId="14" fillId="0" borderId="20" xfId="1" applyNumberFormat="1" applyFont="1" applyFill="1" applyBorder="1" applyAlignment="1">
      <alignment horizontal="center" vertical="center" wrapText="1"/>
    </xf>
    <xf numFmtId="4" fontId="14" fillId="0" borderId="16" xfId="1" applyNumberFormat="1" applyFont="1" applyFill="1" applyBorder="1" applyAlignment="1">
      <alignment horizontal="center" vertical="center" wrapText="1"/>
    </xf>
    <xf numFmtId="4" fontId="14" fillId="0" borderId="17" xfId="1" applyNumberFormat="1" applyFont="1" applyFill="1" applyBorder="1" applyAlignment="1">
      <alignment horizontal="center" vertical="center" wrapText="1"/>
    </xf>
    <xf numFmtId="49" fontId="14" fillId="0" borderId="20" xfId="1" applyNumberFormat="1" applyFont="1" applyFill="1" applyBorder="1" applyAlignment="1">
      <alignment horizontal="center" vertical="center" wrapText="1"/>
    </xf>
    <xf numFmtId="49" fontId="14" fillId="0" borderId="16" xfId="1" applyNumberFormat="1" applyFont="1" applyFill="1" applyBorder="1" applyAlignment="1">
      <alignment horizontal="center" vertical="center" wrapText="1"/>
    </xf>
    <xf numFmtId="49" fontId="14" fillId="0" borderId="17" xfId="1" applyNumberFormat="1" applyFont="1" applyFill="1" applyBorder="1" applyAlignment="1">
      <alignment horizontal="center" vertical="center" wrapText="1"/>
    </xf>
    <xf numFmtId="0" fontId="10" fillId="0" borderId="20" xfId="1" applyFont="1" applyFill="1" applyBorder="1" applyAlignment="1">
      <alignment horizontal="left" vertical="center" wrapText="1"/>
    </xf>
    <xf numFmtId="0" fontId="10" fillId="0" borderId="16" xfId="1" applyFont="1" applyFill="1" applyBorder="1" applyAlignment="1">
      <alignment horizontal="left" vertical="center" wrapText="1"/>
    </xf>
    <xf numFmtId="0" fontId="10" fillId="0" borderId="17" xfId="1" applyFont="1" applyFill="1" applyBorder="1" applyAlignment="1">
      <alignment horizontal="left" vertical="center" wrapText="1"/>
    </xf>
    <xf numFmtId="4" fontId="10" fillId="0" borderId="20" xfId="1" applyNumberFormat="1" applyFont="1" applyFill="1" applyBorder="1" applyAlignment="1">
      <alignment horizontal="center" vertical="center" wrapText="1"/>
    </xf>
    <xf numFmtId="4" fontId="10" fillId="0" borderId="16" xfId="1" applyNumberFormat="1" applyFont="1" applyFill="1" applyBorder="1" applyAlignment="1">
      <alignment horizontal="center" vertical="center" wrapText="1"/>
    </xf>
    <xf numFmtId="4" fontId="10" fillId="0" borderId="17" xfId="1" applyNumberFormat="1" applyFont="1" applyFill="1" applyBorder="1" applyAlignment="1">
      <alignment horizontal="center" vertical="center" wrapText="1"/>
    </xf>
    <xf numFmtId="49" fontId="14" fillId="0" borderId="5" xfId="9" applyNumberFormat="1" applyFont="1" applyFill="1" applyBorder="1" applyAlignment="1">
      <alignment horizontal="left" vertical="center" wrapText="1"/>
    </xf>
    <xf numFmtId="4" fontId="14" fillId="4" borderId="20" xfId="1" applyNumberFormat="1" applyFont="1" applyFill="1" applyBorder="1" applyAlignment="1">
      <alignment horizontal="center" vertical="center" wrapText="1"/>
    </xf>
    <xf numFmtId="4" fontId="14" fillId="4" borderId="17" xfId="1" applyNumberFormat="1" applyFont="1" applyFill="1" applyBorder="1" applyAlignment="1">
      <alignment horizontal="center" vertical="center" wrapText="1"/>
    </xf>
    <xf numFmtId="49" fontId="14" fillId="0" borderId="5" xfId="1" applyNumberFormat="1" applyFont="1" applyFill="1" applyBorder="1" applyAlignment="1">
      <alignment horizontal="left" vertical="center" wrapText="1"/>
    </xf>
    <xf numFmtId="4" fontId="14" fillId="0" borderId="5" xfId="1" applyNumberFormat="1" applyFont="1" applyFill="1" applyBorder="1" applyAlignment="1">
      <alignment horizontal="left" vertical="center" wrapText="1"/>
    </xf>
    <xf numFmtId="0" fontId="8" fillId="4" borderId="5" xfId="10" applyFont="1" applyFill="1" applyBorder="1" applyAlignment="1">
      <alignment horizontal="center" vertical="center" wrapText="1"/>
    </xf>
    <xf numFmtId="4" fontId="14" fillId="0" borderId="5" xfId="10" applyNumberFormat="1" applyFont="1" applyFill="1" applyBorder="1" applyAlignment="1">
      <alignment horizontal="right" vertical="center" wrapText="1"/>
    </xf>
    <xf numFmtId="4" fontId="14" fillId="0" borderId="5" xfId="10" applyNumberFormat="1" applyFont="1" applyFill="1" applyBorder="1" applyAlignment="1">
      <alignment horizontal="center" vertical="center" wrapText="1"/>
    </xf>
    <xf numFmtId="4" fontId="10" fillId="0" borderId="5" xfId="10" applyNumberFormat="1" applyFont="1" applyFill="1" applyBorder="1" applyAlignment="1">
      <alignment horizontal="right" vertical="center" wrapText="1"/>
    </xf>
    <xf numFmtId="4" fontId="10" fillId="0" borderId="20" xfId="10" applyNumberFormat="1" applyFont="1" applyFill="1" applyBorder="1" applyAlignment="1">
      <alignment horizontal="right" vertical="center" wrapText="1"/>
    </xf>
    <xf numFmtId="4" fontId="10" fillId="0" borderId="17" xfId="10" applyNumberFormat="1" applyFont="1" applyFill="1" applyBorder="1" applyAlignment="1">
      <alignment horizontal="right" vertical="center" wrapText="1"/>
    </xf>
    <xf numFmtId="0" fontId="10" fillId="0" borderId="5" xfId="1" applyFont="1" applyFill="1" applyBorder="1" applyAlignment="1">
      <alignment horizontal="left" vertical="center" wrapText="1"/>
    </xf>
    <xf numFmtId="4" fontId="10" fillId="0" borderId="5" xfId="1" applyNumberFormat="1" applyFont="1" applyFill="1" applyBorder="1" applyAlignment="1">
      <alignment horizontal="center" vertical="center" wrapText="1"/>
    </xf>
    <xf numFmtId="0" fontId="16" fillId="2" borderId="0" xfId="10" applyFont="1" applyFill="1" applyAlignment="1">
      <alignment horizontal="justify" vertical="justify" wrapText="1"/>
    </xf>
    <xf numFmtId="0" fontId="8" fillId="4" borderId="5" xfId="10" applyFont="1" applyFill="1" applyBorder="1" applyAlignment="1">
      <alignment horizontal="center" vertical="center"/>
    </xf>
    <xf numFmtId="4" fontId="8" fillId="4" borderId="5" xfId="11" applyNumberFormat="1" applyFont="1" applyFill="1" applyBorder="1" applyAlignment="1">
      <alignment horizontal="center" vertical="center" wrapText="1"/>
    </xf>
    <xf numFmtId="0" fontId="8" fillId="4" borderId="20" xfId="10" applyFont="1" applyFill="1" applyBorder="1" applyAlignment="1">
      <alignment horizontal="center" vertical="center" wrapText="1"/>
    </xf>
    <xf numFmtId="0" fontId="8" fillId="4" borderId="17" xfId="10" applyFont="1" applyFill="1" applyBorder="1" applyAlignment="1">
      <alignment horizontal="center" vertical="center" wrapText="1"/>
    </xf>
    <xf numFmtId="4" fontId="14" fillId="4" borderId="5" xfId="11" applyNumberFormat="1" applyFont="1" applyFill="1" applyBorder="1" applyAlignment="1">
      <alignment horizontal="right" vertical="center" wrapText="1"/>
    </xf>
    <xf numFmtId="4" fontId="14" fillId="4" borderId="5" xfId="11" applyNumberFormat="1" applyFont="1" applyFill="1" applyBorder="1" applyAlignment="1">
      <alignment horizontal="center" vertical="center" wrapText="1"/>
    </xf>
    <xf numFmtId="4" fontId="10" fillId="4" borderId="5" xfId="11" applyNumberFormat="1" applyFont="1" applyFill="1" applyBorder="1" applyAlignment="1">
      <alignment horizontal="right" vertical="center" wrapText="1"/>
    </xf>
    <xf numFmtId="4" fontId="10" fillId="4" borderId="20" xfId="11" applyNumberFormat="1" applyFont="1" applyFill="1" applyBorder="1" applyAlignment="1">
      <alignment horizontal="center" vertical="center" wrapText="1"/>
    </xf>
    <xf numFmtId="4" fontId="10" fillId="4" borderId="17" xfId="11" applyNumberFormat="1" applyFont="1" applyFill="1" applyBorder="1" applyAlignment="1">
      <alignment horizontal="center" vertical="center" wrapText="1"/>
    </xf>
    <xf numFmtId="4" fontId="10" fillId="4" borderId="5" xfId="11" applyNumberFormat="1" applyFont="1" applyFill="1" applyBorder="1" applyAlignment="1">
      <alignment horizontal="center" vertical="center" wrapText="1"/>
    </xf>
    <xf numFmtId="4" fontId="6" fillId="0" borderId="5" xfId="0" applyNumberFormat="1" applyFont="1" applyBorder="1" applyAlignment="1">
      <alignment horizontal="right" wrapText="1"/>
    </xf>
    <xf numFmtId="4" fontId="6" fillId="0" borderId="20" xfId="0" applyNumberFormat="1" applyFont="1" applyBorder="1" applyAlignment="1">
      <alignment horizontal="right" wrapText="1"/>
    </xf>
    <xf numFmtId="4" fontId="6" fillId="0" borderId="17" xfId="0" applyNumberFormat="1" applyFont="1" applyBorder="1" applyAlignment="1">
      <alignment horizontal="right" wrapText="1"/>
    </xf>
    <xf numFmtId="4" fontId="6" fillId="0" borderId="16" xfId="0" applyNumberFormat="1" applyFont="1" applyBorder="1" applyAlignment="1">
      <alignment horizontal="center" wrapText="1"/>
    </xf>
    <xf numFmtId="4" fontId="6" fillId="0" borderId="0" xfId="0" applyNumberFormat="1" applyFont="1" applyBorder="1" applyAlignment="1">
      <alignment horizontal="center" wrapText="1"/>
    </xf>
    <xf numFmtId="4" fontId="14" fillId="0" borderId="0" xfId="10" applyNumberFormat="1" applyFont="1" applyFill="1" applyBorder="1" applyAlignment="1">
      <alignment horizontal="right" vertical="center" wrapText="1"/>
    </xf>
    <xf numFmtId="4" fontId="14" fillId="0" borderId="49" xfId="10" applyNumberFormat="1" applyFont="1" applyFill="1" applyBorder="1" applyAlignment="1">
      <alignment horizontal="center" vertical="center" wrapText="1"/>
    </xf>
    <xf numFmtId="4" fontId="14" fillId="0" borderId="0" xfId="10" applyNumberFormat="1" applyFont="1" applyFill="1" applyBorder="1" applyAlignment="1">
      <alignment horizontal="center" vertical="center" wrapText="1"/>
    </xf>
    <xf numFmtId="4" fontId="16" fillId="0" borderId="5" xfId="0" applyNumberFormat="1" applyFont="1" applyBorder="1" applyAlignment="1">
      <alignment horizontal="center" vertical="center" wrapText="1"/>
    </xf>
    <xf numFmtId="0" fontId="16" fillId="0" borderId="5" xfId="10" applyFont="1" applyBorder="1" applyAlignment="1">
      <alignment horizontal="center" vertical="center" wrapText="1"/>
    </xf>
    <xf numFmtId="4" fontId="6" fillId="0" borderId="20" xfId="0" applyNumberFormat="1" applyFont="1" applyBorder="1" applyAlignment="1">
      <alignment horizontal="center" wrapText="1"/>
    </xf>
    <xf numFmtId="4" fontId="6" fillId="0" borderId="17" xfId="0" applyNumberFormat="1" applyFont="1" applyBorder="1" applyAlignment="1">
      <alignment horizontal="center" wrapText="1"/>
    </xf>
    <xf numFmtId="4" fontId="6" fillId="0" borderId="5" xfId="0" applyNumberFormat="1" applyFont="1" applyBorder="1" applyAlignment="1">
      <alignment horizontal="center" wrapText="1"/>
    </xf>
    <xf numFmtId="4" fontId="8" fillId="0" borderId="5" xfId="0" applyNumberFormat="1" applyFont="1" applyBorder="1" applyAlignment="1">
      <alignment horizontal="center" vertical="center" wrapText="1"/>
    </xf>
    <xf numFmtId="0" fontId="5" fillId="0" borderId="12" xfId="0" applyFont="1" applyBorder="1" applyAlignment="1">
      <alignment horizontal="left" vertical="center" wrapText="1"/>
    </xf>
    <xf numFmtId="0" fontId="16" fillId="2" borderId="0" xfId="12" applyFont="1" applyFill="1" applyAlignment="1">
      <alignment horizontal="justify" vertical="justify" wrapText="1"/>
    </xf>
    <xf numFmtId="0" fontId="8" fillId="4" borderId="5" xfId="12" applyFont="1" applyFill="1" applyBorder="1" applyAlignment="1">
      <alignment horizontal="center" vertical="center"/>
    </xf>
    <xf numFmtId="4" fontId="8" fillId="4" borderId="5" xfId="13" applyNumberFormat="1" applyFont="1" applyFill="1" applyBorder="1" applyAlignment="1">
      <alignment horizontal="center" vertical="center" wrapText="1"/>
    </xf>
    <xf numFmtId="0" fontId="8" fillId="4" borderId="5" xfId="12" applyFont="1" applyFill="1" applyBorder="1" applyAlignment="1">
      <alignment horizontal="center" vertical="center" wrapText="1"/>
    </xf>
    <xf numFmtId="49" fontId="16" fillId="0" borderId="5" xfId="12" applyNumberFormat="1" applyFont="1" applyFill="1" applyBorder="1" applyAlignment="1">
      <alignment horizontal="left" vertical="center" wrapText="1"/>
    </xf>
    <xf numFmtId="4" fontId="16" fillId="0" borderId="5" xfId="12" applyNumberFormat="1" applyFont="1" applyFill="1" applyBorder="1" applyAlignment="1">
      <alignment horizontal="right" vertical="center" wrapText="1"/>
    </xf>
    <xf numFmtId="4" fontId="16" fillId="0" borderId="12" xfId="14" applyNumberFormat="1" applyFont="1" applyFill="1" applyBorder="1" applyAlignment="1">
      <alignment horizontal="left" vertical="center" wrapText="1"/>
    </xf>
    <xf numFmtId="4" fontId="16" fillId="0" borderId="22" xfId="14" applyNumberFormat="1" applyFont="1" applyFill="1" applyBorder="1" applyAlignment="1">
      <alignment horizontal="left" vertical="center" wrapText="1"/>
    </xf>
    <xf numFmtId="4" fontId="8" fillId="0" borderId="5" xfId="10" applyNumberFormat="1" applyFont="1" applyFill="1" applyBorder="1" applyAlignment="1">
      <alignment horizontal="center" vertical="center" wrapText="1"/>
    </xf>
    <xf numFmtId="49" fontId="8" fillId="0" borderId="20" xfId="12" applyNumberFormat="1" applyFont="1" applyFill="1" applyBorder="1" applyAlignment="1">
      <alignment horizontal="center" vertical="center" wrapText="1"/>
    </xf>
    <xf numFmtId="49" fontId="8" fillId="0" borderId="16" xfId="12" applyNumberFormat="1" applyFont="1" applyFill="1" applyBorder="1" applyAlignment="1">
      <alignment horizontal="center" vertical="center" wrapText="1"/>
    </xf>
    <xf numFmtId="49" fontId="8" fillId="0" borderId="17" xfId="12" applyNumberFormat="1" applyFont="1" applyFill="1" applyBorder="1" applyAlignment="1">
      <alignment horizontal="center" vertical="center" wrapText="1"/>
    </xf>
    <xf numFmtId="4" fontId="8" fillId="0" borderId="5" xfId="12" applyNumberFormat="1" applyFont="1" applyFill="1" applyBorder="1" applyAlignment="1">
      <alignment horizontal="right" vertical="center" wrapText="1"/>
    </xf>
    <xf numFmtId="4" fontId="16" fillId="0" borderId="5" xfId="12" applyNumberFormat="1" applyFont="1" applyFill="1" applyBorder="1" applyAlignment="1">
      <alignment horizontal="center" wrapText="1"/>
    </xf>
    <xf numFmtId="0" fontId="5" fillId="0" borderId="0" xfId="0" applyFont="1" applyBorder="1" applyAlignment="1">
      <alignment horizontal="left" vertical="center"/>
    </xf>
    <xf numFmtId="0" fontId="4" fillId="2" borderId="0" xfId="15" applyFont="1" applyFill="1" applyBorder="1" applyAlignment="1">
      <alignment horizontal="left" vertical="top" wrapText="1"/>
    </xf>
    <xf numFmtId="0" fontId="8" fillId="4" borderId="5" xfId="14" applyFont="1" applyFill="1" applyBorder="1" applyAlignment="1">
      <alignment horizontal="center" vertical="center"/>
    </xf>
    <xf numFmtId="4" fontId="8" fillId="4" borderId="5" xfId="16" applyNumberFormat="1" applyFont="1" applyFill="1" applyBorder="1" applyAlignment="1">
      <alignment horizontal="center" vertical="center" wrapText="1"/>
    </xf>
    <xf numFmtId="0" fontId="8" fillId="4" borderId="21" xfId="14" applyFont="1" applyFill="1" applyBorder="1" applyAlignment="1">
      <alignment horizontal="center" vertical="center" wrapText="1"/>
    </xf>
    <xf numFmtId="0" fontId="8" fillId="4" borderId="12" xfId="14" applyFont="1" applyFill="1" applyBorder="1" applyAlignment="1">
      <alignment horizontal="center" vertical="center" wrapText="1"/>
    </xf>
    <xf numFmtId="0" fontId="8" fillId="4" borderId="22" xfId="14" applyFont="1" applyFill="1" applyBorder="1" applyAlignment="1">
      <alignment horizontal="center" vertical="center" wrapText="1"/>
    </xf>
    <xf numFmtId="0" fontId="8" fillId="4" borderId="14" xfId="14" applyFont="1" applyFill="1" applyBorder="1" applyAlignment="1">
      <alignment horizontal="center" vertical="center" wrapText="1"/>
    </xf>
    <xf numFmtId="0" fontId="8" fillId="4" borderId="0" xfId="14" applyFont="1" applyFill="1" applyBorder="1" applyAlignment="1">
      <alignment horizontal="center" vertical="center" wrapText="1"/>
    </xf>
    <xf numFmtId="0" fontId="8" fillId="4" borderId="15" xfId="14" applyFont="1" applyFill="1" applyBorder="1" applyAlignment="1">
      <alignment horizontal="center" vertical="center" wrapText="1"/>
    </xf>
    <xf numFmtId="4" fontId="16" fillId="0" borderId="41" xfId="12" applyNumberFormat="1" applyFont="1" applyFill="1" applyBorder="1" applyAlignment="1">
      <alignment horizontal="center" wrapText="1"/>
    </xf>
    <xf numFmtId="4" fontId="16" fillId="0" borderId="55" xfId="12" applyNumberFormat="1" applyFont="1" applyFill="1" applyBorder="1" applyAlignment="1">
      <alignment horizontal="center" wrapText="1"/>
    </xf>
    <xf numFmtId="4" fontId="16" fillId="0" borderId="42" xfId="12" applyNumberFormat="1" applyFont="1" applyFill="1" applyBorder="1" applyAlignment="1">
      <alignment horizontal="center" wrapText="1"/>
    </xf>
    <xf numFmtId="49" fontId="16" fillId="0" borderId="5" xfId="14" applyNumberFormat="1" applyFont="1" applyFill="1" applyBorder="1" applyAlignment="1">
      <alignment horizontal="left" vertical="center" wrapText="1"/>
    </xf>
    <xf numFmtId="4" fontId="16" fillId="0" borderId="59" xfId="14" applyNumberFormat="1" applyFont="1" applyFill="1" applyBorder="1" applyAlignment="1">
      <alignment horizontal="left" wrapText="1"/>
    </xf>
    <xf numFmtId="4" fontId="16" fillId="0" borderId="49" xfId="14" applyNumberFormat="1" applyFont="1" applyFill="1" applyBorder="1" applyAlignment="1">
      <alignment horizontal="left" wrapText="1"/>
    </xf>
    <xf numFmtId="4" fontId="16" fillId="0" borderId="56" xfId="14" applyNumberFormat="1" applyFont="1" applyFill="1" applyBorder="1" applyAlignment="1">
      <alignment horizontal="left" wrapText="1"/>
    </xf>
    <xf numFmtId="49" fontId="8" fillId="0" borderId="20" xfId="14" applyNumberFormat="1" applyFont="1" applyFill="1" applyBorder="1" applyAlignment="1">
      <alignment horizontal="left" wrapText="1"/>
    </xf>
    <xf numFmtId="49" fontId="8" fillId="0" borderId="16" xfId="14" applyNumberFormat="1" applyFont="1" applyFill="1" applyBorder="1" applyAlignment="1">
      <alignment horizontal="left" wrapText="1"/>
    </xf>
    <xf numFmtId="49" fontId="8" fillId="0" borderId="17" xfId="14" applyNumberFormat="1" applyFont="1" applyFill="1" applyBorder="1" applyAlignment="1">
      <alignment horizontal="left" wrapText="1"/>
    </xf>
    <xf numFmtId="0" fontId="16" fillId="2" borderId="0" xfId="10" applyFont="1" applyFill="1" applyAlignment="1">
      <alignment horizontal="left" vertical="justify" wrapText="1"/>
    </xf>
    <xf numFmtId="49" fontId="16" fillId="0" borderId="20" xfId="14" applyNumberFormat="1" applyFont="1" applyFill="1" applyBorder="1" applyAlignment="1">
      <alignment horizontal="left" vertical="center" wrapText="1"/>
    </xf>
    <xf numFmtId="49" fontId="16" fillId="0" borderId="16" xfId="14" applyNumberFormat="1" applyFont="1" applyFill="1" applyBorder="1" applyAlignment="1">
      <alignment horizontal="left" vertical="center" wrapText="1"/>
    </xf>
    <xf numFmtId="49" fontId="16" fillId="0" borderId="17" xfId="14" applyNumberFormat="1" applyFont="1" applyFill="1" applyBorder="1" applyAlignment="1">
      <alignment horizontal="left" vertical="center" wrapText="1"/>
    </xf>
    <xf numFmtId="4" fontId="16" fillId="0" borderId="5" xfId="10" applyNumberFormat="1" applyFont="1" applyFill="1" applyBorder="1" applyAlignment="1">
      <alignment horizontal="right" vertical="center" wrapText="1"/>
    </xf>
    <xf numFmtId="4" fontId="16" fillId="0" borderId="5" xfId="10" applyNumberFormat="1" applyFont="1" applyFill="1" applyBorder="1" applyAlignment="1">
      <alignment horizontal="center" wrapText="1"/>
    </xf>
    <xf numFmtId="0" fontId="16" fillId="0" borderId="5" xfId="10" applyFont="1" applyBorder="1" applyAlignment="1">
      <alignment horizontal="center"/>
    </xf>
    <xf numFmtId="0" fontId="16" fillId="0" borderId="20" xfId="10" applyFont="1" applyBorder="1" applyAlignment="1">
      <alignment horizontal="center"/>
    </xf>
    <xf numFmtId="0" fontId="16" fillId="0" borderId="16" xfId="10" applyFont="1" applyBorder="1" applyAlignment="1">
      <alignment horizontal="center"/>
    </xf>
    <xf numFmtId="0" fontId="16" fillId="0" borderId="17" xfId="10" applyFont="1" applyBorder="1" applyAlignment="1">
      <alignment horizontal="center"/>
    </xf>
    <xf numFmtId="49" fontId="16" fillId="0" borderId="5" xfId="18" applyNumberFormat="1" applyFont="1" applyFill="1" applyBorder="1" applyAlignment="1">
      <alignment horizontal="left" vertical="center" wrapText="1"/>
    </xf>
    <xf numFmtId="4" fontId="16" fillId="0" borderId="5" xfId="18" applyNumberFormat="1" applyFont="1" applyFill="1" applyBorder="1" applyAlignment="1">
      <alignment horizontal="right" vertical="center" wrapText="1"/>
    </xf>
    <xf numFmtId="4" fontId="16" fillId="0" borderId="5" xfId="18" applyNumberFormat="1" applyFont="1" applyFill="1" applyBorder="1" applyAlignment="1">
      <alignment horizontal="center" wrapText="1"/>
    </xf>
    <xf numFmtId="0" fontId="4" fillId="2" borderId="0" xfId="17" applyFont="1" applyFill="1" applyBorder="1" applyAlignment="1">
      <alignment horizontal="left" vertical="top" wrapText="1"/>
    </xf>
    <xf numFmtId="0" fontId="8" fillId="4" borderId="5" xfId="18" applyFont="1" applyFill="1" applyBorder="1" applyAlignment="1">
      <alignment horizontal="center" vertical="center"/>
    </xf>
    <xf numFmtId="4" fontId="8" fillId="4" borderId="5" xfId="19" applyNumberFormat="1" applyFont="1" applyFill="1" applyBorder="1" applyAlignment="1">
      <alignment horizontal="center" vertical="center" wrapText="1"/>
    </xf>
    <xf numFmtId="4" fontId="8" fillId="0" borderId="5" xfId="10" applyNumberFormat="1" applyFont="1" applyFill="1" applyBorder="1" applyAlignment="1">
      <alignment horizontal="right" vertical="center" wrapText="1"/>
    </xf>
    <xf numFmtId="0" fontId="5" fillId="0" borderId="0" xfId="0" applyFont="1" applyBorder="1" applyAlignment="1">
      <alignment horizontal="left" vertical="center" wrapText="1"/>
    </xf>
    <xf numFmtId="0" fontId="6" fillId="0" borderId="0" xfId="0" applyFont="1" applyFill="1" applyAlignment="1">
      <alignment vertical="center" wrapText="1"/>
    </xf>
    <xf numFmtId="0" fontId="8" fillId="0" borderId="5" xfId="18" applyFont="1" applyFill="1" applyBorder="1" applyAlignment="1">
      <alignment horizontal="left" vertical="center" wrapText="1"/>
    </xf>
    <xf numFmtId="4" fontId="8" fillId="0" borderId="5" xfId="18" applyNumberFormat="1" applyFont="1" applyFill="1" applyBorder="1" applyAlignment="1">
      <alignment horizontal="right" vertical="center" wrapText="1"/>
    </xf>
    <xf numFmtId="0" fontId="5" fillId="0" borderId="0" xfId="2" applyFont="1" applyBorder="1" applyAlignment="1">
      <alignment horizontal="left" vertical="center" wrapText="1"/>
    </xf>
    <xf numFmtId="0" fontId="7" fillId="2" borderId="0" xfId="0" applyFont="1" applyFill="1" applyAlignment="1">
      <alignment horizontal="left" vertical="justify" wrapText="1"/>
    </xf>
    <xf numFmtId="4" fontId="16" fillId="0" borderId="5" xfId="12" applyNumberFormat="1" applyFont="1" applyBorder="1" applyAlignment="1">
      <alignment horizontal="right" vertical="center" wrapText="1"/>
    </xf>
    <xf numFmtId="164" fontId="4" fillId="0" borderId="5" xfId="21" applyNumberFormat="1" applyFont="1" applyFill="1" applyBorder="1" applyAlignment="1">
      <alignment horizontal="right" vertical="center"/>
    </xf>
    <xf numFmtId="4" fontId="16" fillId="0" borderId="5" xfId="12" applyNumberFormat="1" applyFont="1" applyBorder="1" applyAlignment="1">
      <alignment horizontal="center" vertical="center" wrapText="1"/>
    </xf>
    <xf numFmtId="4" fontId="16" fillId="0" borderId="5" xfId="12" applyNumberFormat="1" applyFont="1" applyBorder="1" applyAlignment="1">
      <alignment horizontal="center" wrapText="1"/>
    </xf>
    <xf numFmtId="49" fontId="8" fillId="0" borderId="20" xfId="12" applyNumberFormat="1" applyFont="1" applyFill="1" applyBorder="1" applyAlignment="1">
      <alignment horizontal="left" wrapText="1"/>
    </xf>
    <xf numFmtId="49" fontId="8" fillId="0" borderId="17" xfId="12" applyNumberFormat="1" applyFont="1" applyFill="1" applyBorder="1" applyAlignment="1">
      <alignment horizontal="left" wrapText="1"/>
    </xf>
    <xf numFmtId="4" fontId="8" fillId="0" borderId="5" xfId="12" applyNumberFormat="1" applyFont="1" applyFill="1" applyBorder="1" applyAlignment="1">
      <alignment horizontal="right" wrapText="1"/>
    </xf>
    <xf numFmtId="4" fontId="8" fillId="0" borderId="5" xfId="12" applyNumberFormat="1" applyFont="1" applyFill="1" applyBorder="1" applyAlignment="1">
      <alignment horizontal="center" wrapText="1"/>
    </xf>
    <xf numFmtId="4" fontId="16" fillId="0" borderId="20" xfId="12" applyNumberFormat="1" applyFont="1" applyFill="1" applyBorder="1" applyAlignment="1">
      <alignment horizontal="right" vertical="center" wrapText="1"/>
    </xf>
    <xf numFmtId="4" fontId="16" fillId="0" borderId="17" xfId="12" applyNumberFormat="1" applyFont="1" applyFill="1" applyBorder="1" applyAlignment="1">
      <alignment horizontal="right" vertical="center" wrapText="1"/>
    </xf>
    <xf numFmtId="4" fontId="16" fillId="0" borderId="5" xfId="12" applyNumberFormat="1" applyFont="1" applyBorder="1" applyAlignment="1">
      <alignment horizontal="center" vertical="top" wrapText="1"/>
    </xf>
    <xf numFmtId="43" fontId="4" fillId="0" borderId="5" xfId="21" applyFont="1" applyFill="1" applyBorder="1" applyAlignment="1">
      <alignment horizontal="right" vertical="center"/>
    </xf>
    <xf numFmtId="0" fontId="4" fillId="0" borderId="20" xfId="20" applyFont="1" applyFill="1" applyBorder="1" applyAlignment="1">
      <alignment horizontal="left" vertical="center" wrapText="1"/>
    </xf>
    <xf numFmtId="0" fontId="4" fillId="0" borderId="17" xfId="20" applyFont="1" applyFill="1" applyBorder="1" applyAlignment="1">
      <alignment horizontal="left" vertical="center" wrapText="1"/>
    </xf>
    <xf numFmtId="4" fontId="16" fillId="0" borderId="5" xfId="12" applyNumberFormat="1" applyFont="1" applyFill="1" applyBorder="1" applyAlignment="1">
      <alignment horizontal="right" wrapText="1"/>
    </xf>
    <xf numFmtId="164" fontId="4" fillId="0" borderId="5" xfId="21" applyNumberFormat="1" applyFont="1" applyFill="1" applyBorder="1" applyAlignment="1">
      <alignment horizontal="right"/>
    </xf>
    <xf numFmtId="4" fontId="16" fillId="0" borderId="5" xfId="12" applyNumberFormat="1" applyFont="1" applyBorder="1" applyAlignment="1">
      <alignment horizontal="right" wrapText="1"/>
    </xf>
    <xf numFmtId="43" fontId="4" fillId="0" borderId="5" xfId="21" applyFont="1" applyFill="1" applyBorder="1" applyAlignment="1">
      <alignment horizontal="right"/>
    </xf>
    <xf numFmtId="0" fontId="5" fillId="0" borderId="0" xfId="20" applyFont="1" applyFill="1" applyBorder="1" applyAlignment="1">
      <alignment horizontal="center" vertical="center" wrapText="1"/>
    </xf>
    <xf numFmtId="0" fontId="8" fillId="4" borderId="5" xfId="12" applyFont="1" applyFill="1" applyBorder="1" applyAlignment="1">
      <alignment horizontal="left" vertical="center"/>
    </xf>
    <xf numFmtId="49" fontId="16" fillId="0" borderId="20" xfId="12" applyNumberFormat="1" applyFont="1" applyFill="1" applyBorder="1" applyAlignment="1">
      <alignment horizontal="left" vertical="center" wrapText="1"/>
    </xf>
    <xf numFmtId="49" fontId="16" fillId="0" borderId="17" xfId="12" applyNumberFormat="1" applyFont="1" applyFill="1" applyBorder="1" applyAlignment="1">
      <alignment horizontal="left" vertical="center" wrapText="1"/>
    </xf>
    <xf numFmtId="0" fontId="0" fillId="2" borderId="0" xfId="0" applyFill="1" applyAlignment="1">
      <alignment horizontal="left" vertical="center" wrapText="1"/>
    </xf>
    <xf numFmtId="0" fontId="3" fillId="0" borderId="0" xfId="22" applyFont="1" applyAlignment="1">
      <alignment horizontal="center"/>
    </xf>
    <xf numFmtId="0" fontId="8" fillId="4" borderId="5" xfId="22" applyFont="1" applyFill="1" applyBorder="1" applyAlignment="1">
      <alignment horizontal="center" vertical="center"/>
    </xf>
    <xf numFmtId="0" fontId="8" fillId="0" borderId="5" xfId="12" applyFont="1" applyFill="1" applyBorder="1" applyAlignment="1">
      <alignment horizontal="left" vertical="center" wrapText="1"/>
    </xf>
    <xf numFmtId="4" fontId="8" fillId="0" borderId="5" xfId="12" applyNumberFormat="1" applyFont="1" applyFill="1" applyBorder="1" applyAlignment="1">
      <alignment horizontal="center" vertical="center" wrapText="1"/>
    </xf>
    <xf numFmtId="49" fontId="14" fillId="0" borderId="5" xfId="22" applyNumberFormat="1" applyFont="1" applyFill="1" applyBorder="1" applyAlignment="1">
      <alignment horizontal="left" vertical="center" wrapText="1"/>
    </xf>
    <xf numFmtId="4" fontId="14" fillId="0" borderId="5" xfId="22" applyNumberFormat="1" applyFont="1" applyFill="1" applyBorder="1" applyAlignment="1">
      <alignment horizontal="right" vertical="center" wrapText="1"/>
    </xf>
    <xf numFmtId="4" fontId="14" fillId="0" borderId="5" xfId="22" applyNumberFormat="1" applyFont="1" applyBorder="1" applyAlignment="1">
      <alignment horizontal="right" vertical="center" wrapText="1"/>
    </xf>
    <xf numFmtId="0" fontId="14" fillId="0" borderId="5" xfId="22" applyFont="1" applyBorder="1" applyAlignment="1">
      <alignment horizontal="center" wrapText="1"/>
    </xf>
    <xf numFmtId="4" fontId="14" fillId="0" borderId="5" xfId="12" applyNumberFormat="1" applyFont="1" applyBorder="1" applyAlignment="1">
      <alignment horizontal="center" wrapText="1"/>
    </xf>
    <xf numFmtId="49" fontId="10" fillId="0" borderId="5" xfId="22" applyNumberFormat="1" applyFont="1" applyFill="1" applyBorder="1" applyAlignment="1">
      <alignment horizontal="left" vertical="center" wrapText="1"/>
    </xf>
    <xf numFmtId="4" fontId="14" fillId="0" borderId="5" xfId="22" applyNumberFormat="1" applyFont="1" applyFill="1" applyBorder="1" applyAlignment="1">
      <alignment horizontal="center" wrapText="1"/>
    </xf>
    <xf numFmtId="4" fontId="14" fillId="0" borderId="5" xfId="22" applyNumberFormat="1" applyFont="1" applyBorder="1" applyAlignment="1">
      <alignment horizontal="center" wrapText="1"/>
    </xf>
    <xf numFmtId="0" fontId="6" fillId="0" borderId="5" xfId="20" applyFont="1" applyFill="1" applyBorder="1" applyAlignment="1">
      <alignment horizontal="center"/>
    </xf>
    <xf numFmtId="49" fontId="8" fillId="0" borderId="5" xfId="22" applyNumberFormat="1" applyFont="1" applyFill="1" applyBorder="1" applyAlignment="1">
      <alignment horizontal="left" wrapText="1"/>
    </xf>
    <xf numFmtId="0" fontId="17" fillId="0" borderId="0" xfId="0" applyFont="1" applyBorder="1" applyAlignment="1">
      <alignment horizontal="center"/>
    </xf>
    <xf numFmtId="49" fontId="10" fillId="0" borderId="20" xfId="22" applyNumberFormat="1" applyFont="1" applyFill="1" applyBorder="1" applyAlignment="1">
      <alignment horizontal="left" wrapText="1"/>
    </xf>
    <xf numFmtId="49" fontId="10" fillId="0" borderId="16" xfId="22" applyNumberFormat="1" applyFont="1" applyFill="1" applyBorder="1" applyAlignment="1">
      <alignment horizontal="left" wrapText="1"/>
    </xf>
    <xf numFmtId="49" fontId="10" fillId="0" borderId="17" xfId="22" applyNumberFormat="1" applyFont="1" applyFill="1" applyBorder="1" applyAlignment="1">
      <alignment horizontal="left" wrapText="1"/>
    </xf>
    <xf numFmtId="4" fontId="10" fillId="0" borderId="5" xfId="22" applyNumberFormat="1" applyFont="1" applyFill="1" applyBorder="1" applyAlignment="1">
      <alignment horizontal="right" wrapText="1"/>
    </xf>
    <xf numFmtId="4" fontId="10" fillId="0" borderId="5" xfId="22" applyNumberFormat="1" applyFont="1" applyFill="1" applyBorder="1" applyAlignment="1">
      <alignment horizontal="center" wrapText="1"/>
    </xf>
    <xf numFmtId="0" fontId="7" fillId="0" borderId="5" xfId="15" applyFont="1" applyFill="1" applyBorder="1" applyAlignment="1">
      <alignment horizontal="left"/>
    </xf>
    <xf numFmtId="4" fontId="14" fillId="0" borderId="5" xfId="22" applyNumberFormat="1" applyFont="1" applyFill="1" applyBorder="1" applyAlignment="1">
      <alignment horizontal="right" wrapText="1"/>
    </xf>
    <xf numFmtId="4" fontId="14" fillId="0" borderId="5" xfId="22" applyNumberFormat="1" applyFont="1" applyBorder="1" applyAlignment="1">
      <alignment horizontal="right" wrapText="1"/>
    </xf>
    <xf numFmtId="0" fontId="6" fillId="0" borderId="5" xfId="15" applyFont="1" applyFill="1" applyBorder="1" applyAlignment="1">
      <alignment horizontal="center"/>
    </xf>
    <xf numFmtId="0" fontId="7" fillId="0" borderId="5" xfId="15" applyFont="1" applyFill="1" applyBorder="1" applyAlignment="1">
      <alignment horizontal="left" wrapText="1"/>
    </xf>
    <xf numFmtId="9" fontId="7" fillId="0" borderId="5" xfId="15" applyNumberFormat="1" applyFont="1" applyFill="1" applyBorder="1" applyAlignment="1">
      <alignment horizontal="center"/>
    </xf>
    <xf numFmtId="0" fontId="18" fillId="0" borderId="5" xfId="23" applyFont="1" applyBorder="1" applyAlignment="1">
      <alignment horizontal="center"/>
    </xf>
    <xf numFmtId="0" fontId="4" fillId="0" borderId="5" xfId="2" applyFont="1" applyBorder="1" applyAlignment="1">
      <alignment horizontal="center" wrapText="1"/>
    </xf>
    <xf numFmtId="0" fontId="16" fillId="0" borderId="20" xfId="23" applyFont="1" applyBorder="1" applyAlignment="1">
      <alignment horizontal="left"/>
    </xf>
    <xf numFmtId="0" fontId="16" fillId="0" borderId="16" xfId="23" applyFont="1" applyBorder="1" applyAlignment="1">
      <alignment horizontal="left"/>
    </xf>
    <xf numFmtId="0" fontId="16" fillId="0" borderId="17" xfId="23" applyFont="1" applyBorder="1" applyAlignment="1">
      <alignment horizontal="left"/>
    </xf>
    <xf numFmtId="0" fontId="16" fillId="0" borderId="20" xfId="23" applyFont="1" applyBorder="1" applyAlignment="1">
      <alignment horizontal="center"/>
    </xf>
    <xf numFmtId="0" fontId="16" fillId="0" borderId="16" xfId="23" applyFont="1" applyBorder="1" applyAlignment="1">
      <alignment horizontal="center"/>
    </xf>
    <xf numFmtId="0" fontId="16" fillId="0" borderId="17" xfId="23" applyFont="1" applyBorder="1" applyAlignment="1">
      <alignment horizontal="center"/>
    </xf>
    <xf numFmtId="0" fontId="5" fillId="0" borderId="12" xfId="2" applyFont="1" applyBorder="1" applyAlignment="1">
      <alignment horizontal="left" vertical="center" wrapText="1"/>
    </xf>
    <xf numFmtId="0" fontId="16" fillId="2" borderId="0" xfId="12" applyFont="1" applyFill="1" applyAlignment="1">
      <alignment horizontal="left" vertical="justify"/>
    </xf>
    <xf numFmtId="0" fontId="16" fillId="2" borderId="0" xfId="23" applyFont="1" applyFill="1" applyAlignment="1">
      <alignment horizontal="left" vertical="justify" wrapText="1"/>
    </xf>
    <xf numFmtId="0" fontId="8" fillId="4" borderId="5" xfId="23" applyFont="1" applyFill="1" applyBorder="1" applyAlignment="1">
      <alignment horizontal="center" vertical="center"/>
    </xf>
    <xf numFmtId="0" fontId="16" fillId="0" borderId="20" xfId="23" applyFont="1" applyBorder="1" applyAlignment="1">
      <alignment horizontal="left" vertical="top" wrapText="1"/>
    </xf>
    <xf numFmtId="0" fontId="16" fillId="0" borderId="16" xfId="23" applyFont="1" applyBorder="1" applyAlignment="1">
      <alignment horizontal="left" vertical="top" wrapText="1"/>
    </xf>
    <xf numFmtId="0" fontId="16" fillId="0" borderId="17" xfId="23" applyFont="1" applyBorder="1" applyAlignment="1">
      <alignment horizontal="left" vertical="top" wrapText="1"/>
    </xf>
    <xf numFmtId="0" fontId="4" fillId="0" borderId="5" xfId="2" applyFont="1" applyBorder="1" applyAlignment="1">
      <alignment horizontal="left" vertical="justify" wrapText="1"/>
    </xf>
    <xf numFmtId="0" fontId="10" fillId="0" borderId="5" xfId="22" applyFont="1" applyFill="1" applyBorder="1" applyAlignment="1">
      <alignment horizontal="left" wrapText="1"/>
    </xf>
    <xf numFmtId="4" fontId="10" fillId="0" borderId="20" xfId="22" applyNumberFormat="1" applyFont="1" applyFill="1" applyBorder="1" applyAlignment="1">
      <alignment horizontal="right" wrapText="1"/>
    </xf>
    <xf numFmtId="4" fontId="10" fillId="0" borderId="17" xfId="22" applyNumberFormat="1" applyFont="1" applyFill="1" applyBorder="1" applyAlignment="1">
      <alignment horizontal="right" wrapText="1"/>
    </xf>
    <xf numFmtId="0" fontId="14" fillId="0" borderId="5" xfId="22" applyFont="1" applyBorder="1" applyAlignment="1">
      <alignment horizontal="center"/>
    </xf>
    <xf numFmtId="0" fontId="16" fillId="4" borderId="5" xfId="12" applyFont="1" applyFill="1" applyBorder="1" applyAlignment="1">
      <alignment horizontal="left" vertical="top" wrapText="1"/>
    </xf>
    <xf numFmtId="0" fontId="16" fillId="4" borderId="5" xfId="12" applyFont="1" applyFill="1" applyBorder="1" applyAlignment="1">
      <alignment horizontal="left" vertical="center" wrapText="1"/>
    </xf>
    <xf numFmtId="4" fontId="16" fillId="4" borderId="5" xfId="13" applyNumberFormat="1" applyFont="1" applyFill="1" applyBorder="1" applyAlignment="1">
      <alignment horizontal="right" vertical="top" wrapText="1"/>
    </xf>
    <xf numFmtId="0" fontId="16" fillId="4" borderId="5" xfId="12" applyFont="1" applyFill="1" applyBorder="1" applyAlignment="1">
      <alignment horizontal="center" vertical="center" wrapText="1"/>
    </xf>
    <xf numFmtId="0" fontId="16" fillId="4" borderId="5" xfId="12" applyFont="1" applyFill="1" applyBorder="1" applyAlignment="1">
      <alignment horizontal="left" vertical="center"/>
    </xf>
    <xf numFmtId="4" fontId="16" fillId="4" borderId="5" xfId="12" applyNumberFormat="1" applyFont="1" applyFill="1" applyBorder="1" applyAlignment="1">
      <alignment horizontal="right" vertical="center" wrapText="1"/>
    </xf>
    <xf numFmtId="0" fontId="0" fillId="0" borderId="0" xfId="0" applyAlignment="1">
      <alignment horizontal="center"/>
    </xf>
    <xf numFmtId="0" fontId="8" fillId="0" borderId="0" xfId="12" applyFont="1" applyBorder="1" applyAlignment="1">
      <alignment horizontal="center"/>
    </xf>
    <xf numFmtId="4" fontId="16" fillId="4" borderId="5" xfId="13" applyNumberFormat="1" applyFont="1" applyFill="1" applyBorder="1" applyAlignment="1">
      <alignment horizontal="right" vertical="center" wrapText="1"/>
    </xf>
    <xf numFmtId="0" fontId="16" fillId="0" borderId="5" xfId="12" applyFont="1" applyBorder="1" applyAlignment="1">
      <alignment horizontal="center"/>
    </xf>
    <xf numFmtId="49" fontId="8" fillId="0" borderId="5" xfId="12" applyNumberFormat="1" applyFont="1" applyFill="1" applyBorder="1" applyAlignment="1">
      <alignment horizontal="left" vertical="center" wrapText="1"/>
    </xf>
    <xf numFmtId="49" fontId="16" fillId="0" borderId="5" xfId="12" applyNumberFormat="1" applyFont="1" applyFill="1" applyBorder="1" applyAlignment="1">
      <alignment horizontal="center" vertical="center" wrapText="1"/>
    </xf>
    <xf numFmtId="0" fontId="16" fillId="0" borderId="5" xfId="12" applyFont="1" applyBorder="1" applyAlignment="1">
      <alignment horizontal="left" wrapText="1"/>
    </xf>
    <xf numFmtId="49" fontId="16" fillId="0" borderId="5" xfId="24" applyNumberFormat="1" applyFont="1" applyFill="1" applyBorder="1" applyAlignment="1">
      <alignment horizontal="left" vertical="top" wrapText="1"/>
    </xf>
    <xf numFmtId="4" fontId="16" fillId="0" borderId="5" xfId="24" applyNumberFormat="1" applyFont="1" applyFill="1" applyBorder="1" applyAlignment="1">
      <alignment horizontal="right" vertical="center" wrapText="1"/>
    </xf>
    <xf numFmtId="0" fontId="8" fillId="4" borderId="5" xfId="24" applyFont="1" applyFill="1" applyBorder="1" applyAlignment="1">
      <alignment horizontal="center" vertical="center"/>
    </xf>
    <xf numFmtId="4" fontId="16" fillId="0" borderId="5" xfId="24" applyNumberFormat="1" applyFont="1" applyFill="1" applyBorder="1" applyAlignment="1">
      <alignment horizontal="center" vertical="center" wrapText="1"/>
    </xf>
    <xf numFmtId="0" fontId="16" fillId="4" borderId="5" xfId="24" applyFont="1" applyFill="1" applyBorder="1" applyAlignment="1">
      <alignment horizontal="left" vertical="top"/>
    </xf>
    <xf numFmtId="4" fontId="16" fillId="0" borderId="5" xfId="24" applyNumberFormat="1" applyFont="1" applyFill="1" applyBorder="1" applyAlignment="1">
      <alignment horizontal="right" vertical="top" wrapText="1"/>
    </xf>
    <xf numFmtId="0" fontId="4" fillId="2" borderId="0" xfId="0" applyFont="1" applyFill="1" applyAlignment="1">
      <alignment horizontal="left" vertical="justify" wrapText="1"/>
    </xf>
    <xf numFmtId="0" fontId="8" fillId="0" borderId="5" xfId="24" applyFont="1" applyFill="1" applyBorder="1" applyAlignment="1">
      <alignment horizontal="center" vertical="center"/>
    </xf>
    <xf numFmtId="4" fontId="8" fillId="0" borderId="5" xfId="25" applyNumberFormat="1" applyFont="1" applyFill="1" applyBorder="1" applyAlignment="1">
      <alignment horizontal="center" vertical="center" wrapText="1"/>
    </xf>
    <xf numFmtId="0" fontId="8" fillId="0" borderId="5" xfId="24" applyFont="1" applyFill="1" applyBorder="1" applyAlignment="1">
      <alignment horizontal="center" vertical="center" wrapText="1"/>
    </xf>
    <xf numFmtId="0" fontId="10" fillId="4" borderId="20" xfId="27" applyFont="1" applyFill="1" applyBorder="1" applyAlignment="1">
      <alignment horizontal="left" vertical="center"/>
    </xf>
    <xf numFmtId="0" fontId="10" fillId="4" borderId="17" xfId="27" applyFont="1" applyFill="1" applyBorder="1" applyAlignment="1">
      <alignment horizontal="left" vertical="center"/>
    </xf>
    <xf numFmtId="0" fontId="9" fillId="0" borderId="20"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4" fontId="8" fillId="0" borderId="20" xfId="28" applyNumberFormat="1" applyFont="1" applyFill="1" applyBorder="1" applyAlignment="1">
      <alignment horizontal="right" vertical="center" wrapText="1"/>
    </xf>
    <xf numFmtId="4" fontId="8" fillId="0" borderId="17" xfId="28" applyNumberFormat="1" applyFont="1" applyFill="1" applyBorder="1" applyAlignment="1">
      <alignment horizontal="right" vertical="center" wrapText="1"/>
    </xf>
    <xf numFmtId="0" fontId="8" fillId="0" borderId="20" xfId="27" applyFont="1" applyFill="1" applyBorder="1" applyAlignment="1">
      <alignment horizontal="center" vertical="center" wrapText="1"/>
    </xf>
    <xf numFmtId="0" fontId="8" fillId="0" borderId="17" xfId="27" applyFont="1" applyFill="1" applyBorder="1" applyAlignment="1">
      <alignment horizontal="center" vertical="center" wrapText="1"/>
    </xf>
    <xf numFmtId="0" fontId="8" fillId="0" borderId="16" xfId="27" applyFont="1" applyFill="1" applyBorder="1" applyAlignment="1">
      <alignment horizontal="center" vertical="center" wrapText="1"/>
    </xf>
    <xf numFmtId="0" fontId="14" fillId="4" borderId="5" xfId="27" applyFont="1" applyFill="1" applyBorder="1" applyAlignment="1">
      <alignment horizontal="left" vertical="center"/>
    </xf>
    <xf numFmtId="0" fontId="14" fillId="4" borderId="5" xfId="27" applyFont="1" applyFill="1" applyBorder="1" applyAlignment="1">
      <alignment horizontal="left" vertical="center" wrapText="1"/>
    </xf>
    <xf numFmtId="4" fontId="14" fillId="4" borderId="5" xfId="28" applyNumberFormat="1" applyFont="1" applyFill="1" applyBorder="1" applyAlignment="1">
      <alignment horizontal="right" vertical="center" wrapText="1"/>
    </xf>
    <xf numFmtId="49" fontId="14" fillId="0" borderId="5" xfId="27" applyNumberFormat="1" applyFont="1" applyFill="1" applyBorder="1" applyAlignment="1">
      <alignment horizontal="center" vertical="center" wrapText="1"/>
    </xf>
    <xf numFmtId="4" fontId="14" fillId="0" borderId="5" xfId="27" applyNumberFormat="1" applyFont="1" applyFill="1" applyBorder="1" applyAlignment="1">
      <alignment horizontal="center" wrapText="1"/>
    </xf>
    <xf numFmtId="0" fontId="19" fillId="2" borderId="0" xfId="27" applyFont="1" applyFill="1" applyAlignment="1">
      <alignment horizontal="center" vertical="justify" wrapText="1"/>
    </xf>
    <xf numFmtId="0" fontId="8" fillId="0" borderId="5" xfId="27" applyFont="1" applyFill="1" applyBorder="1" applyAlignment="1">
      <alignment horizontal="center" vertical="center"/>
    </xf>
    <xf numFmtId="4" fontId="8" fillId="0" borderId="5" xfId="28" applyNumberFormat="1" applyFont="1" applyFill="1" applyBorder="1" applyAlignment="1">
      <alignment horizontal="center" vertical="center" wrapText="1"/>
    </xf>
    <xf numFmtId="0" fontId="8" fillId="0" borderId="5" xfId="27" applyFont="1" applyFill="1" applyBorder="1" applyAlignment="1">
      <alignment horizontal="center" vertical="center" wrapText="1"/>
    </xf>
    <xf numFmtId="49" fontId="16" fillId="0" borderId="5" xfId="24" applyNumberFormat="1" applyFont="1" applyFill="1" applyBorder="1" applyAlignment="1">
      <alignment horizontal="center" vertical="center" wrapText="1"/>
    </xf>
    <xf numFmtId="11" fontId="16" fillId="0" borderId="5" xfId="24" applyNumberFormat="1" applyFont="1" applyFill="1" applyBorder="1" applyAlignment="1">
      <alignment horizontal="right" wrapText="1"/>
    </xf>
    <xf numFmtId="0" fontId="8" fillId="0" borderId="5" xfId="24" applyFont="1" applyFill="1" applyBorder="1" applyAlignment="1">
      <alignment horizontal="left" vertical="center" wrapText="1"/>
    </xf>
    <xf numFmtId="4" fontId="8" fillId="0" borderId="5" xfId="24" applyNumberFormat="1" applyFont="1" applyFill="1" applyBorder="1" applyAlignment="1">
      <alignment horizontal="right" vertical="center" wrapText="1"/>
    </xf>
    <xf numFmtId="0" fontId="14" fillId="4" borderId="5" xfId="27" applyFont="1" applyFill="1" applyBorder="1" applyAlignment="1">
      <alignment horizontal="left" vertical="top"/>
    </xf>
    <xf numFmtId="4" fontId="14" fillId="4" borderId="5" xfId="28" applyNumberFormat="1" applyFont="1" applyFill="1" applyBorder="1" applyAlignment="1">
      <alignment horizontal="left" vertical="center" wrapText="1"/>
    </xf>
    <xf numFmtId="0" fontId="11" fillId="0" borderId="5" xfId="0" applyFont="1" applyBorder="1" applyAlignment="1">
      <alignment horizontal="left" vertical="center"/>
    </xf>
    <xf numFmtId="4" fontId="14" fillId="4" borderId="20" xfId="28" applyNumberFormat="1" applyFont="1" applyFill="1" applyBorder="1" applyAlignment="1">
      <alignment horizontal="right" vertical="center" wrapText="1"/>
    </xf>
    <xf numFmtId="4" fontId="14" fillId="4" borderId="17" xfId="28" applyNumberFormat="1" applyFont="1" applyFill="1" applyBorder="1" applyAlignment="1">
      <alignment horizontal="right" vertical="center" wrapText="1"/>
    </xf>
    <xf numFmtId="49" fontId="14" fillId="0" borderId="20" xfId="27" applyNumberFormat="1" applyFont="1" applyFill="1" applyBorder="1" applyAlignment="1">
      <alignment horizontal="center" vertical="center" wrapText="1"/>
    </xf>
    <xf numFmtId="49" fontId="14" fillId="0" borderId="17" xfId="27" applyNumberFormat="1" applyFont="1" applyFill="1" applyBorder="1" applyAlignment="1">
      <alignment horizontal="center" vertical="center" wrapText="1"/>
    </xf>
    <xf numFmtId="4" fontId="14" fillId="0" borderId="20" xfId="27" applyNumberFormat="1" applyFont="1" applyFill="1" applyBorder="1" applyAlignment="1">
      <alignment horizontal="center" wrapText="1"/>
    </xf>
    <xf numFmtId="4" fontId="14" fillId="0" borderId="16" xfId="27" applyNumberFormat="1" applyFont="1" applyFill="1" applyBorder="1" applyAlignment="1">
      <alignment horizontal="center" wrapText="1"/>
    </xf>
    <xf numFmtId="4" fontId="14" fillId="0" borderId="17" xfId="27" applyNumberFormat="1" applyFont="1" applyFill="1" applyBorder="1" applyAlignment="1">
      <alignment horizontal="center" wrapText="1"/>
    </xf>
    <xf numFmtId="0" fontId="6" fillId="0" borderId="0" xfId="0" applyFont="1" applyAlignment="1">
      <alignment horizontal="left" vertical="center" wrapText="1"/>
    </xf>
    <xf numFmtId="0" fontId="4" fillId="2" borderId="0" xfId="2" applyFont="1" applyFill="1" applyAlignment="1">
      <alignment horizontal="left" vertical="justify" wrapText="1"/>
    </xf>
    <xf numFmtId="0" fontId="8" fillId="0" borderId="5" xfId="29" applyFont="1" applyFill="1" applyBorder="1" applyAlignment="1">
      <alignment horizontal="center" vertical="center"/>
    </xf>
    <xf numFmtId="4" fontId="8" fillId="0" borderId="5" xfId="30" applyNumberFormat="1" applyFont="1" applyFill="1" applyBorder="1" applyAlignment="1">
      <alignment horizontal="center" vertical="center" wrapText="1"/>
    </xf>
    <xf numFmtId="0" fontId="8" fillId="0" borderId="5" xfId="29" applyFont="1" applyFill="1" applyBorder="1" applyAlignment="1">
      <alignment horizontal="center" vertical="center" wrapText="1"/>
    </xf>
    <xf numFmtId="0" fontId="14" fillId="4" borderId="20" xfId="27" applyFont="1" applyFill="1" applyBorder="1" applyAlignment="1">
      <alignment horizontal="left" vertical="center"/>
    </xf>
    <xf numFmtId="0" fontId="14" fillId="4" borderId="17" xfId="27" applyFont="1" applyFill="1" applyBorder="1" applyAlignment="1">
      <alignment horizontal="left" vertical="center"/>
    </xf>
    <xf numFmtId="4" fontId="14" fillId="4" borderId="5" xfId="27" applyNumberFormat="1" applyFont="1" applyFill="1" applyBorder="1" applyAlignment="1">
      <alignment horizontal="right" vertical="center" wrapText="1"/>
    </xf>
    <xf numFmtId="0" fontId="14" fillId="0" borderId="5" xfId="27" applyFont="1" applyBorder="1" applyAlignment="1">
      <alignment horizontal="center"/>
    </xf>
    <xf numFmtId="49" fontId="10" fillId="0" borderId="5" xfId="27" applyNumberFormat="1" applyFont="1" applyFill="1" applyBorder="1" applyAlignment="1">
      <alignment horizontal="left" vertical="center" wrapText="1"/>
    </xf>
    <xf numFmtId="4" fontId="10" fillId="0" borderId="5" xfId="27" applyNumberFormat="1" applyFont="1" applyFill="1" applyBorder="1" applyAlignment="1">
      <alignment horizontal="right" wrapText="1"/>
    </xf>
    <xf numFmtId="0" fontId="16" fillId="0" borderId="5" xfId="29" applyFont="1" applyBorder="1" applyAlignment="1">
      <alignment horizontal="left" vertical="center"/>
    </xf>
    <xf numFmtId="49" fontId="16" fillId="0" borderId="5" xfId="29" applyNumberFormat="1" applyFont="1" applyFill="1" applyBorder="1" applyAlignment="1">
      <alignment horizontal="left" vertical="center" wrapText="1"/>
    </xf>
    <xf numFmtId="4" fontId="16" fillId="0" borderId="5" xfId="29" applyNumberFormat="1" applyFont="1" applyFill="1" applyBorder="1" applyAlignment="1">
      <alignment horizontal="right" vertical="center" wrapText="1"/>
    </xf>
    <xf numFmtId="4" fontId="16" fillId="0" borderId="5" xfId="29" applyNumberFormat="1" applyFont="1" applyFill="1" applyBorder="1" applyAlignment="1">
      <alignment horizontal="center" wrapText="1"/>
    </xf>
    <xf numFmtId="0" fontId="5" fillId="0" borderId="0" xfId="2" applyFont="1" applyAlignment="1">
      <alignment horizontal="left" vertical="center" wrapText="1"/>
    </xf>
    <xf numFmtId="0" fontId="4" fillId="0" borderId="5" xfId="31" applyFont="1" applyFill="1" applyBorder="1" applyAlignment="1">
      <alignment horizontal="left" vertical="center"/>
    </xf>
    <xf numFmtId="4" fontId="16" fillId="0" borderId="5" xfId="2" applyNumberFormat="1" applyFont="1" applyBorder="1" applyAlignment="1">
      <alignment horizontal="right" vertical="center" wrapText="1"/>
    </xf>
    <xf numFmtId="4" fontId="16" fillId="0" borderId="20" xfId="29" applyNumberFormat="1" applyFont="1" applyFill="1" applyBorder="1" applyAlignment="1">
      <alignment horizontal="center" vertical="center" wrapText="1"/>
    </xf>
    <xf numFmtId="4" fontId="16" fillId="0" borderId="17" xfId="29" applyNumberFormat="1" applyFont="1" applyFill="1" applyBorder="1" applyAlignment="1">
      <alignment horizontal="center" vertical="center" wrapText="1"/>
    </xf>
    <xf numFmtId="49" fontId="16" fillId="0" borderId="5" xfId="29" applyNumberFormat="1" applyFont="1" applyFill="1" applyBorder="1" applyAlignment="1">
      <alignment horizontal="center" vertical="center" wrapText="1"/>
    </xf>
    <xf numFmtId="0" fontId="16" fillId="0" borderId="5" xfId="29" applyFont="1" applyBorder="1" applyAlignment="1">
      <alignment horizontal="left"/>
    </xf>
    <xf numFmtId="49" fontId="16" fillId="0" borderId="20" xfId="29" applyNumberFormat="1" applyFont="1" applyFill="1" applyBorder="1" applyAlignment="1">
      <alignment horizontal="left" vertical="center" wrapText="1"/>
    </xf>
    <xf numFmtId="49" fontId="16" fillId="0" borderId="16" xfId="29" applyNumberFormat="1" applyFont="1" applyFill="1" applyBorder="1" applyAlignment="1">
      <alignment horizontal="left" vertical="center" wrapText="1"/>
    </xf>
    <xf numFmtId="49" fontId="16" fillId="0" borderId="17" xfId="29" applyNumberFormat="1" applyFont="1" applyFill="1" applyBorder="1" applyAlignment="1">
      <alignment horizontal="left" vertical="center" wrapText="1"/>
    </xf>
    <xf numFmtId="0" fontId="8" fillId="0" borderId="5" xfId="29" applyFont="1" applyBorder="1" applyAlignment="1">
      <alignment horizontal="left"/>
    </xf>
    <xf numFmtId="49" fontId="8" fillId="0" borderId="5" xfId="29" applyNumberFormat="1" applyFont="1" applyFill="1" applyBorder="1" applyAlignment="1">
      <alignment horizontal="center" vertical="center" wrapText="1"/>
    </xf>
    <xf numFmtId="4" fontId="8" fillId="0" borderId="5" xfId="29" applyNumberFormat="1" applyFont="1" applyFill="1" applyBorder="1" applyAlignment="1">
      <alignment horizontal="right" vertical="center" wrapText="1"/>
    </xf>
    <xf numFmtId="0" fontId="5" fillId="0" borderId="0" xfId="2" applyFont="1" applyAlignment="1">
      <alignment horizontal="left" vertical="justify" wrapText="1"/>
    </xf>
    <xf numFmtId="0" fontId="4" fillId="0" borderId="0" xfId="0" applyFont="1" applyAlignment="1">
      <alignment horizontal="left" vertical="justify" wrapText="1"/>
    </xf>
    <xf numFmtId="0" fontId="8" fillId="0" borderId="5" xfId="32" applyFont="1" applyFill="1" applyBorder="1" applyAlignment="1">
      <alignment horizontal="center" vertical="center"/>
    </xf>
    <xf numFmtId="4" fontId="8" fillId="0" borderId="5" xfId="33" applyNumberFormat="1" applyFont="1" applyFill="1" applyBorder="1" applyAlignment="1">
      <alignment horizontal="center" vertical="center" wrapText="1"/>
    </xf>
    <xf numFmtId="0" fontId="4" fillId="2" borderId="0" xfId="2" applyFont="1" applyFill="1" applyAlignment="1">
      <alignment horizontal="left" vertical="center" wrapText="1"/>
    </xf>
    <xf numFmtId="7" fontId="16" fillId="0" borderId="5" xfId="32" applyNumberFormat="1" applyFont="1" applyFill="1" applyBorder="1" applyAlignment="1">
      <alignment horizontal="right" vertical="center"/>
    </xf>
    <xf numFmtId="0" fontId="16" fillId="0" borderId="5" xfId="32" applyFont="1" applyBorder="1" applyAlignment="1">
      <alignment horizontal="center" vertical="center"/>
    </xf>
    <xf numFmtId="49" fontId="16" fillId="0" borderId="5" xfId="32" applyNumberFormat="1" applyFont="1" applyFill="1" applyBorder="1" applyAlignment="1">
      <alignment horizontal="center" vertical="center" wrapText="1"/>
    </xf>
    <xf numFmtId="4" fontId="16" fillId="0" borderId="5" xfId="32" applyNumberFormat="1" applyFont="1" applyFill="1" applyBorder="1" applyAlignment="1">
      <alignment horizontal="center" vertical="center" wrapText="1"/>
    </xf>
    <xf numFmtId="49" fontId="16" fillId="0" borderId="5" xfId="32" applyNumberFormat="1" applyFont="1" applyFill="1" applyBorder="1" applyAlignment="1">
      <alignment horizontal="left" vertical="center" wrapText="1"/>
    </xf>
    <xf numFmtId="0" fontId="16" fillId="0" borderId="5" xfId="32" applyFont="1" applyBorder="1" applyAlignment="1">
      <alignment horizontal="center" vertical="justify"/>
    </xf>
    <xf numFmtId="0" fontId="16" fillId="0" borderId="21" xfId="32" applyFont="1" applyBorder="1" applyAlignment="1">
      <alignment horizontal="justify" vertical="justify"/>
    </xf>
    <xf numFmtId="0" fontId="16" fillId="0" borderId="22" xfId="32" applyFont="1" applyBorder="1" applyAlignment="1">
      <alignment horizontal="justify" vertical="justify"/>
    </xf>
    <xf numFmtId="0" fontId="16" fillId="0" borderId="14" xfId="32" applyFont="1" applyBorder="1" applyAlignment="1">
      <alignment horizontal="justify" vertical="justify"/>
    </xf>
    <xf numFmtId="0" fontId="16" fillId="0" borderId="15" xfId="32" applyFont="1" applyBorder="1" applyAlignment="1">
      <alignment horizontal="justify" vertical="justify"/>
    </xf>
    <xf numFmtId="0" fontId="16" fillId="0" borderId="41" xfId="32" applyFont="1" applyBorder="1" applyAlignment="1">
      <alignment horizontal="justify" vertical="justify"/>
    </xf>
    <xf numFmtId="0" fontId="16" fillId="0" borderId="42" xfId="32" applyFont="1" applyBorder="1" applyAlignment="1">
      <alignment horizontal="justify" vertical="justify"/>
    </xf>
    <xf numFmtId="44" fontId="16" fillId="0" borderId="5" xfId="32" applyNumberFormat="1" applyFont="1" applyFill="1" applyBorder="1" applyAlignment="1">
      <alignment horizontal="center" vertical="center"/>
    </xf>
    <xf numFmtId="49" fontId="16" fillId="0" borderId="5" xfId="34" applyNumberFormat="1" applyFont="1" applyFill="1" applyBorder="1" applyAlignment="1">
      <alignment horizontal="left" vertical="center" wrapText="1"/>
    </xf>
    <xf numFmtId="4" fontId="16" fillId="0" borderId="5" xfId="34" applyNumberFormat="1" applyFont="1" applyFill="1" applyBorder="1" applyAlignment="1">
      <alignment horizontal="right" vertical="center" wrapText="1"/>
    </xf>
    <xf numFmtId="0" fontId="16" fillId="0" borderId="5" xfId="32" applyFont="1" applyBorder="1" applyAlignment="1">
      <alignment horizontal="left" vertical="center" wrapText="1"/>
    </xf>
    <xf numFmtId="0" fontId="5" fillId="0" borderId="12" xfId="2" applyFont="1" applyBorder="1" applyAlignment="1">
      <alignment horizontal="left" wrapText="1"/>
    </xf>
    <xf numFmtId="0" fontId="4" fillId="2" borderId="0" xfId="0" applyFont="1" applyFill="1" applyAlignment="1">
      <alignment horizontal="left" wrapText="1"/>
    </xf>
    <xf numFmtId="0" fontId="8" fillId="0" borderId="5" xfId="34" applyFont="1" applyFill="1" applyBorder="1" applyAlignment="1">
      <alignment horizontal="center" vertical="center"/>
    </xf>
    <xf numFmtId="4" fontId="8" fillId="0" borderId="5" xfId="35" applyNumberFormat="1" applyFont="1" applyFill="1" applyBorder="1" applyAlignment="1">
      <alignment horizontal="center" vertical="center" wrapText="1"/>
    </xf>
    <xf numFmtId="0" fontId="8" fillId="0" borderId="20" xfId="32" applyFont="1" applyFill="1" applyBorder="1" applyAlignment="1">
      <alignment horizontal="left" vertical="center" wrapText="1"/>
    </xf>
    <xf numFmtId="0" fontId="8" fillId="0" borderId="16" xfId="32" applyFont="1" applyFill="1" applyBorder="1" applyAlignment="1">
      <alignment horizontal="left" vertical="center" wrapText="1"/>
    </xf>
    <xf numFmtId="0" fontId="8" fillId="0" borderId="17" xfId="32" applyFont="1" applyFill="1" applyBorder="1" applyAlignment="1">
      <alignment horizontal="left" vertical="center" wrapText="1"/>
    </xf>
    <xf numFmtId="44" fontId="8" fillId="0" borderId="5" xfId="32" applyNumberFormat="1" applyFont="1" applyFill="1" applyBorder="1" applyAlignment="1">
      <alignment horizontal="center" vertical="top"/>
    </xf>
    <xf numFmtId="4" fontId="8" fillId="0" borderId="5" xfId="32" applyNumberFormat="1" applyFont="1" applyFill="1" applyBorder="1" applyAlignment="1">
      <alignment horizontal="center" vertical="center" wrapText="1"/>
    </xf>
    <xf numFmtId="49" fontId="16" fillId="0" borderId="57" xfId="34" applyNumberFormat="1" applyFont="1" applyFill="1" applyBorder="1" applyAlignment="1">
      <alignment horizontal="left" vertical="center" wrapText="1"/>
    </xf>
    <xf numFmtId="49" fontId="16" fillId="0" borderId="49" xfId="34" applyNumberFormat="1" applyFont="1" applyFill="1" applyBorder="1" applyAlignment="1">
      <alignment horizontal="left" vertical="center" wrapText="1"/>
    </xf>
    <xf numFmtId="49" fontId="16" fillId="0" borderId="56" xfId="34" applyNumberFormat="1" applyFont="1" applyFill="1" applyBorder="1" applyAlignment="1">
      <alignment horizontal="left" vertical="center" wrapText="1"/>
    </xf>
    <xf numFmtId="0" fontId="16" fillId="0" borderId="20" xfId="34" applyFont="1" applyBorder="1" applyAlignment="1">
      <alignment horizontal="center" vertical="center"/>
    </xf>
    <xf numFmtId="0" fontId="16" fillId="0" borderId="17" xfId="34" applyFont="1" applyBorder="1" applyAlignment="1">
      <alignment horizontal="center" vertical="center"/>
    </xf>
    <xf numFmtId="49" fontId="8" fillId="0" borderId="20" xfId="34" applyNumberFormat="1" applyFont="1" applyFill="1" applyBorder="1" applyAlignment="1">
      <alignment horizontal="left" vertical="center" wrapText="1"/>
    </xf>
    <xf numFmtId="49" fontId="8" fillId="0" borderId="16" xfId="34" applyNumberFormat="1" applyFont="1" applyFill="1" applyBorder="1" applyAlignment="1">
      <alignment horizontal="left" vertical="center" wrapText="1"/>
    </xf>
    <xf numFmtId="49" fontId="8" fillId="0" borderId="17" xfId="34" applyNumberFormat="1" applyFont="1" applyFill="1" applyBorder="1" applyAlignment="1">
      <alignment horizontal="left" vertical="center" wrapText="1"/>
    </xf>
    <xf numFmtId="4" fontId="8" fillId="0" borderId="5" xfId="34" applyNumberFormat="1" applyFont="1" applyFill="1" applyBorder="1" applyAlignment="1">
      <alignment horizontal="right" vertical="center" wrapText="1"/>
    </xf>
    <xf numFmtId="0" fontId="16" fillId="0" borderId="5" xfId="34" applyFont="1" applyBorder="1" applyAlignment="1">
      <alignment horizontal="center"/>
    </xf>
    <xf numFmtId="0" fontId="0" fillId="0" borderId="16" xfId="0" applyBorder="1" applyAlignment="1">
      <alignment horizontal="center"/>
    </xf>
    <xf numFmtId="49" fontId="16" fillId="0" borderId="62" xfId="34" applyNumberFormat="1" applyFont="1" applyFill="1" applyBorder="1" applyAlignment="1">
      <alignment horizontal="left" vertical="center" wrapText="1"/>
    </xf>
    <xf numFmtId="49" fontId="16" fillId="0" borderId="39" xfId="34" applyNumberFormat="1" applyFont="1" applyFill="1" applyBorder="1" applyAlignment="1">
      <alignment horizontal="left" vertical="center" wrapText="1"/>
    </xf>
    <xf numFmtId="49" fontId="16" fillId="0" borderId="61" xfId="34" applyNumberFormat="1" applyFont="1" applyFill="1" applyBorder="1" applyAlignment="1">
      <alignment horizontal="left" vertical="center" wrapText="1"/>
    </xf>
    <xf numFmtId="4" fontId="16" fillId="0" borderId="20" xfId="34" applyNumberFormat="1" applyFont="1" applyFill="1" applyBorder="1" applyAlignment="1">
      <alignment horizontal="center" vertical="center" wrapText="1"/>
    </xf>
    <xf numFmtId="4" fontId="16" fillId="0" borderId="17" xfId="34" applyNumberFormat="1" applyFont="1" applyFill="1" applyBorder="1" applyAlignment="1">
      <alignment horizontal="center" vertical="center" wrapText="1"/>
    </xf>
    <xf numFmtId="49" fontId="16" fillId="0" borderId="50" xfId="34" applyNumberFormat="1" applyFont="1" applyFill="1" applyBorder="1" applyAlignment="1">
      <alignment horizontal="left" vertical="center" wrapText="1"/>
    </xf>
    <xf numFmtId="49" fontId="16" fillId="0" borderId="60" xfId="34" applyNumberFormat="1" applyFont="1" applyFill="1" applyBorder="1" applyAlignment="1">
      <alignment horizontal="left" vertical="center" wrapText="1"/>
    </xf>
    <xf numFmtId="49" fontId="16" fillId="0" borderId="51" xfId="34" applyNumberFormat="1" applyFont="1" applyFill="1" applyBorder="1" applyAlignment="1">
      <alignment horizontal="left" vertical="center" wrapText="1"/>
    </xf>
    <xf numFmtId="0" fontId="5" fillId="5" borderId="0" xfId="0" applyFont="1" applyFill="1" applyBorder="1" applyAlignment="1" applyProtection="1">
      <alignment horizontal="left" vertical="top" wrapText="1"/>
    </xf>
    <xf numFmtId="0" fontId="19" fillId="0" borderId="0" xfId="36" applyFont="1" applyAlignment="1">
      <alignment horizontal="left" wrapText="1"/>
    </xf>
    <xf numFmtId="0" fontId="20" fillId="0" borderId="20" xfId="0" applyFont="1" applyBorder="1" applyAlignment="1">
      <alignment horizontal="center"/>
    </xf>
    <xf numFmtId="0" fontId="20" fillId="0" borderId="16" xfId="0" applyFont="1" applyBorder="1" applyAlignment="1">
      <alignment horizontal="center"/>
    </xf>
    <xf numFmtId="0" fontId="20" fillId="0" borderId="17" xfId="0" applyFont="1" applyBorder="1" applyAlignment="1">
      <alignment horizontal="center"/>
    </xf>
    <xf numFmtId="0" fontId="8" fillId="6" borderId="5" xfId="36" applyFont="1" applyFill="1" applyBorder="1" applyAlignment="1">
      <alignment horizontal="center" vertical="center"/>
    </xf>
    <xf numFmtId="0" fontId="8" fillId="6" borderId="5" xfId="35" applyNumberFormat="1" applyFont="1" applyFill="1" applyBorder="1" applyAlignment="1">
      <alignment horizontal="center" vertical="center" wrapText="1"/>
    </xf>
    <xf numFmtId="0" fontId="16" fillId="6" borderId="5" xfId="36" applyFont="1" applyFill="1" applyBorder="1" applyAlignment="1">
      <alignment horizontal="left"/>
    </xf>
    <xf numFmtId="0" fontId="16" fillId="0" borderId="21" xfId="32" applyFont="1" applyBorder="1" applyAlignment="1">
      <alignment horizontal="center" vertical="justify"/>
    </xf>
    <xf numFmtId="0" fontId="16" fillId="0" borderId="22" xfId="32" applyFont="1" applyBorder="1" applyAlignment="1">
      <alignment horizontal="center" vertical="justify"/>
    </xf>
    <xf numFmtId="0" fontId="16" fillId="0" borderId="14" xfId="32" applyFont="1" applyBorder="1" applyAlignment="1">
      <alignment horizontal="center" vertical="justify"/>
    </xf>
    <xf numFmtId="0" fontId="16" fillId="0" borderId="15" xfId="32" applyFont="1" applyBorder="1" applyAlignment="1">
      <alignment horizontal="center" vertical="justify"/>
    </xf>
    <xf numFmtId="0" fontId="16" fillId="0" borderId="41" xfId="32" applyFont="1" applyBorder="1" applyAlignment="1">
      <alignment horizontal="center" vertical="justify"/>
    </xf>
    <xf numFmtId="0" fontId="16" fillId="0" borderId="42" xfId="32" applyFont="1" applyBorder="1" applyAlignment="1">
      <alignment horizontal="center" vertical="justify"/>
    </xf>
    <xf numFmtId="0" fontId="16" fillId="0" borderId="5" xfId="36" applyFont="1" applyBorder="1" applyAlignment="1">
      <alignment horizontal="center"/>
    </xf>
    <xf numFmtId="0" fontId="16" fillId="6" borderId="5" xfId="36" applyFont="1" applyFill="1" applyBorder="1" applyAlignment="1">
      <alignment horizontal="center"/>
    </xf>
    <xf numFmtId="43" fontId="16" fillId="0" borderId="5" xfId="21" applyFont="1" applyBorder="1" applyAlignment="1">
      <alignment horizontal="center"/>
    </xf>
    <xf numFmtId="0" fontId="16" fillId="0" borderId="5" xfId="36" applyFont="1" applyBorder="1" applyAlignment="1">
      <alignment horizontal="left"/>
    </xf>
    <xf numFmtId="165" fontId="16" fillId="0" borderId="5" xfId="36" applyNumberFormat="1" applyFont="1" applyBorder="1" applyAlignment="1">
      <alignment horizontal="center"/>
    </xf>
    <xf numFmtId="44" fontId="16" fillId="0" borderId="5" xfId="4" applyFont="1" applyBorder="1" applyAlignment="1">
      <alignment horizontal="center"/>
    </xf>
    <xf numFmtId="0" fontId="16" fillId="0" borderId="20" xfId="36" applyFont="1" applyBorder="1" applyAlignment="1">
      <alignment horizontal="center"/>
    </xf>
    <xf numFmtId="0" fontId="16" fillId="0" borderId="16" xfId="36" applyFont="1" applyBorder="1" applyAlignment="1">
      <alignment horizontal="center"/>
    </xf>
    <xf numFmtId="0" fontId="16" fillId="0" borderId="17" xfId="36" applyFont="1" applyBorder="1" applyAlignment="1">
      <alignment horizontal="center"/>
    </xf>
    <xf numFmtId="0" fontId="16" fillId="4" borderId="20" xfId="36" applyFont="1" applyFill="1" applyBorder="1" applyAlignment="1">
      <alignment horizontal="center"/>
    </xf>
    <xf numFmtId="0" fontId="16" fillId="4" borderId="16" xfId="36" applyFont="1" applyFill="1" applyBorder="1" applyAlignment="1">
      <alignment horizontal="center"/>
    </xf>
    <xf numFmtId="0" fontId="16" fillId="4" borderId="17" xfId="36" applyFont="1" applyFill="1" applyBorder="1" applyAlignment="1">
      <alignment horizontal="center"/>
    </xf>
    <xf numFmtId="165" fontId="16" fillId="0" borderId="20" xfId="36" applyNumberFormat="1" applyFont="1" applyBorder="1" applyAlignment="1">
      <alignment horizontal="center"/>
    </xf>
    <xf numFmtId="165" fontId="16" fillId="0" borderId="16" xfId="36" applyNumberFormat="1" applyFont="1" applyBorder="1" applyAlignment="1">
      <alignment horizontal="center"/>
    </xf>
    <xf numFmtId="165" fontId="16" fillId="0" borderId="17" xfId="36" applyNumberFormat="1" applyFont="1" applyBorder="1" applyAlignment="1">
      <alignment horizontal="center"/>
    </xf>
    <xf numFmtId="0" fontId="16" fillId="6" borderId="20" xfId="36" applyFont="1" applyFill="1" applyBorder="1" applyAlignment="1">
      <alignment horizontal="left" wrapText="1"/>
    </xf>
    <xf numFmtId="0" fontId="16" fillId="6" borderId="16" xfId="36" applyFont="1" applyFill="1" applyBorder="1" applyAlignment="1">
      <alignment horizontal="left" wrapText="1"/>
    </xf>
    <xf numFmtId="0" fontId="16" fillId="6" borderId="17" xfId="36" applyFont="1" applyFill="1" applyBorder="1" applyAlignment="1">
      <alignment horizontal="left" wrapText="1"/>
    </xf>
    <xf numFmtId="0" fontId="16" fillId="4" borderId="5" xfId="36" applyFont="1" applyFill="1" applyBorder="1" applyAlignment="1">
      <alignment horizontal="left"/>
    </xf>
    <xf numFmtId="0" fontId="19" fillId="6" borderId="20" xfId="37" applyFont="1" applyFill="1" applyBorder="1" applyAlignment="1">
      <alignment horizontal="center"/>
    </xf>
    <xf numFmtId="0" fontId="19" fillId="6" borderId="16" xfId="37" applyFont="1" applyFill="1" applyBorder="1" applyAlignment="1">
      <alignment horizontal="center"/>
    </xf>
    <xf numFmtId="0" fontId="19" fillId="6" borderId="17" xfId="37" applyFont="1" applyFill="1" applyBorder="1" applyAlignment="1">
      <alignment horizontal="center"/>
    </xf>
    <xf numFmtId="0" fontId="10" fillId="6" borderId="21" xfId="37" applyFont="1" applyFill="1" applyBorder="1" applyAlignment="1">
      <alignment horizontal="center" vertical="center"/>
    </xf>
    <xf numFmtId="0" fontId="10" fillId="6" borderId="12" xfId="37" applyFont="1" applyFill="1" applyBorder="1" applyAlignment="1">
      <alignment horizontal="center" vertical="center"/>
    </xf>
    <xf numFmtId="0" fontId="10" fillId="6" borderId="22" xfId="37" applyFont="1" applyFill="1" applyBorder="1" applyAlignment="1">
      <alignment horizontal="center" vertical="center"/>
    </xf>
    <xf numFmtId="0" fontId="10" fillId="6" borderId="20" xfId="38" applyNumberFormat="1" applyFont="1" applyFill="1" applyBorder="1" applyAlignment="1">
      <alignment horizontal="center" vertical="center" wrapText="1"/>
    </xf>
    <xf numFmtId="0" fontId="10" fillId="6" borderId="16" xfId="38" applyNumberFormat="1" applyFont="1" applyFill="1" applyBorder="1" applyAlignment="1">
      <alignment horizontal="center" vertical="center" wrapText="1"/>
    </xf>
    <xf numFmtId="0" fontId="10" fillId="6" borderId="17" xfId="38" applyNumberFormat="1" applyFont="1" applyFill="1" applyBorder="1" applyAlignment="1">
      <alignment horizontal="center" vertical="center" wrapText="1"/>
    </xf>
    <xf numFmtId="0" fontId="10" fillId="6" borderId="5" xfId="38" applyNumberFormat="1" applyFont="1" applyFill="1" applyBorder="1" applyAlignment="1">
      <alignment horizontal="center" vertical="center" wrapText="1"/>
    </xf>
    <xf numFmtId="0" fontId="8" fillId="0" borderId="5" xfId="37" applyFont="1" applyBorder="1" applyAlignment="1">
      <alignment horizontal="left" vertical="center" wrapText="1"/>
    </xf>
    <xf numFmtId="7" fontId="8" fillId="0" borderId="20" xfId="4" applyNumberFormat="1" applyFont="1" applyBorder="1" applyAlignment="1">
      <alignment horizontal="center" vertical="center"/>
    </xf>
    <xf numFmtId="7" fontId="8" fillId="0" borderId="16" xfId="4" applyNumberFormat="1" applyFont="1" applyBorder="1" applyAlignment="1">
      <alignment horizontal="center" vertical="center"/>
    </xf>
    <xf numFmtId="7" fontId="8" fillId="0" borderId="17" xfId="4" applyNumberFormat="1" applyFont="1" applyBorder="1" applyAlignment="1">
      <alignment horizontal="center" vertical="center"/>
    </xf>
    <xf numFmtId="7" fontId="8" fillId="0" borderId="5" xfId="4" applyNumberFormat="1" applyFont="1" applyBorder="1" applyAlignment="1">
      <alignment horizontal="center" vertical="center"/>
    </xf>
    <xf numFmtId="0" fontId="8" fillId="0" borderId="5" xfId="36" applyFont="1" applyFill="1" applyBorder="1" applyAlignment="1">
      <alignment horizontal="left" vertical="center" wrapText="1"/>
    </xf>
    <xf numFmtId="7" fontId="8" fillId="0" borderId="5" xfId="4" applyNumberFormat="1" applyFont="1" applyFill="1" applyBorder="1" applyAlignment="1">
      <alignment horizontal="center" vertical="center" wrapText="1"/>
    </xf>
    <xf numFmtId="0" fontId="5" fillId="5" borderId="12" xfId="0" applyFont="1" applyFill="1" applyBorder="1" applyAlignment="1" applyProtection="1">
      <alignment horizontal="left" vertical="center" wrapText="1"/>
    </xf>
    <xf numFmtId="0" fontId="7" fillId="0" borderId="0" xfId="0" applyFont="1" applyBorder="1" applyAlignment="1">
      <alignment horizontal="left" wrapText="1"/>
    </xf>
    <xf numFmtId="0" fontId="16" fillId="6" borderId="20" xfId="36" applyFont="1" applyFill="1" applyBorder="1" applyAlignment="1">
      <alignment horizontal="left"/>
    </xf>
    <xf numFmtId="0" fontId="16" fillId="6" borderId="16" xfId="36" applyFont="1" applyFill="1" applyBorder="1" applyAlignment="1">
      <alignment horizontal="left"/>
    </xf>
    <xf numFmtId="0" fontId="16" fillId="6" borderId="17" xfId="36" applyFont="1" applyFill="1" applyBorder="1" applyAlignment="1">
      <alignment horizontal="left"/>
    </xf>
    <xf numFmtId="0" fontId="16" fillId="0" borderId="5" xfId="37" applyFont="1" applyBorder="1" applyAlignment="1">
      <alignment horizontal="left"/>
    </xf>
    <xf numFmtId="164" fontId="16" fillId="0" borderId="20" xfId="4" applyNumberFormat="1" applyFont="1" applyBorder="1" applyAlignment="1">
      <alignment horizontal="center"/>
    </xf>
    <xf numFmtId="164" fontId="16" fillId="0" borderId="16" xfId="4" applyNumberFormat="1" applyFont="1" applyBorder="1" applyAlignment="1">
      <alignment horizontal="center"/>
    </xf>
    <xf numFmtId="164" fontId="16" fillId="0" borderId="17" xfId="4" applyNumberFormat="1" applyFont="1" applyBorder="1" applyAlignment="1">
      <alignment horizontal="center"/>
    </xf>
    <xf numFmtId="164" fontId="16" fillId="0" borderId="5" xfId="4" applyNumberFormat="1" applyFont="1" applyBorder="1" applyAlignment="1">
      <alignment horizontal="center"/>
    </xf>
    <xf numFmtId="4" fontId="16" fillId="0" borderId="17" xfId="4" applyNumberFormat="1" applyFont="1" applyFill="1" applyBorder="1" applyAlignment="1">
      <alignment horizontal="center" vertical="center" wrapText="1"/>
    </xf>
    <xf numFmtId="4" fontId="16" fillId="0" borderId="5" xfId="4" applyNumberFormat="1" applyFont="1" applyFill="1" applyBorder="1" applyAlignment="1">
      <alignment horizontal="center" vertical="center" wrapText="1"/>
    </xf>
    <xf numFmtId="4" fontId="16" fillId="0" borderId="20" xfId="4" applyNumberFormat="1" applyFont="1" applyBorder="1" applyAlignment="1">
      <alignment horizontal="center"/>
    </xf>
    <xf numFmtId="4" fontId="16" fillId="0" borderId="16" xfId="4" applyNumberFormat="1" applyFont="1" applyBorder="1" applyAlignment="1">
      <alignment horizontal="center"/>
    </xf>
    <xf numFmtId="4" fontId="16" fillId="0" borderId="17" xfId="4" applyNumberFormat="1" applyFont="1" applyBorder="1" applyAlignment="1">
      <alignment horizontal="center"/>
    </xf>
    <xf numFmtId="0" fontId="8" fillId="0" borderId="5" xfId="37" applyFont="1" applyBorder="1" applyAlignment="1">
      <alignment horizontal="left"/>
    </xf>
    <xf numFmtId="7" fontId="8" fillId="0" borderId="20" xfId="4" applyNumberFormat="1" applyFont="1" applyBorder="1" applyAlignment="1">
      <alignment horizontal="center"/>
    </xf>
    <xf numFmtId="7" fontId="8" fillId="0" borderId="16" xfId="4" applyNumberFormat="1" applyFont="1" applyBorder="1" applyAlignment="1">
      <alignment horizontal="center"/>
    </xf>
    <xf numFmtId="7" fontId="8" fillId="0" borderId="17" xfId="4" applyNumberFormat="1" applyFont="1" applyBorder="1" applyAlignment="1">
      <alignment horizontal="center"/>
    </xf>
    <xf numFmtId="7" fontId="8" fillId="0" borderId="5" xfId="4" applyNumberFormat="1" applyFont="1" applyBorder="1" applyAlignment="1">
      <alignment horizontal="center"/>
    </xf>
    <xf numFmtId="11" fontId="16" fillId="0" borderId="5" xfId="37" applyNumberFormat="1" applyFont="1" applyBorder="1" applyAlignment="1">
      <alignment horizontal="left"/>
    </xf>
    <xf numFmtId="11" fontId="16" fillId="0" borderId="20" xfId="4" applyNumberFormat="1" applyFont="1" applyBorder="1" applyAlignment="1">
      <alignment horizontal="center"/>
    </xf>
    <xf numFmtId="11" fontId="16" fillId="0" borderId="16" xfId="4" applyNumberFormat="1" applyFont="1" applyBorder="1" applyAlignment="1">
      <alignment horizontal="center"/>
    </xf>
    <xf numFmtId="11" fontId="16" fillId="0" borderId="17" xfId="4" applyNumberFormat="1" applyFont="1" applyBorder="1" applyAlignment="1">
      <alignment horizontal="center"/>
    </xf>
    <xf numFmtId="4" fontId="16" fillId="0" borderId="5" xfId="4" applyNumberFormat="1" applyFont="1" applyBorder="1" applyAlignment="1">
      <alignment horizontal="center"/>
    </xf>
    <xf numFmtId="4" fontId="16" fillId="0" borderId="20" xfId="37" applyNumberFormat="1" applyFont="1" applyBorder="1" applyAlignment="1">
      <alignment horizontal="center"/>
    </xf>
    <xf numFmtId="4" fontId="16" fillId="0" borderId="16" xfId="37" applyNumberFormat="1" applyFont="1" applyBorder="1" applyAlignment="1">
      <alignment horizontal="center"/>
    </xf>
    <xf numFmtId="4" fontId="16" fillId="0" borderId="17" xfId="37" applyNumberFormat="1" applyFont="1" applyBorder="1" applyAlignment="1">
      <alignment horizontal="center"/>
    </xf>
    <xf numFmtId="165" fontId="8" fillId="0" borderId="20" xfId="37" applyNumberFormat="1" applyFont="1" applyBorder="1" applyAlignment="1">
      <alignment horizontal="center"/>
    </xf>
    <xf numFmtId="165" fontId="8" fillId="0" borderId="16" xfId="37" applyNumberFormat="1" applyFont="1" applyBorder="1" applyAlignment="1">
      <alignment horizontal="center"/>
    </xf>
    <xf numFmtId="165" fontId="8" fillId="0" borderId="17" xfId="37" applyNumberFormat="1" applyFont="1" applyBorder="1" applyAlignment="1">
      <alignment horizontal="center"/>
    </xf>
    <xf numFmtId="4" fontId="16" fillId="0" borderId="5" xfId="37" applyNumberFormat="1" applyFont="1" applyBorder="1" applyAlignment="1">
      <alignment horizontal="center"/>
    </xf>
    <xf numFmtId="0" fontId="16" fillId="0" borderId="5" xfId="40" applyFont="1" applyBorder="1" applyAlignment="1">
      <alignment horizontal="left" vertical="center"/>
    </xf>
    <xf numFmtId="164" fontId="16" fillId="0" borderId="5" xfId="4" applyNumberFormat="1" applyFont="1" applyBorder="1" applyAlignment="1">
      <alignment horizontal="right" vertical="center"/>
    </xf>
    <xf numFmtId="0" fontId="8" fillId="4" borderId="5" xfId="40" applyFont="1" applyFill="1" applyBorder="1" applyAlignment="1">
      <alignment horizontal="left" vertical="center" wrapText="1"/>
    </xf>
    <xf numFmtId="44" fontId="8" fillId="0" borderId="5" xfId="4" applyFont="1" applyBorder="1" applyAlignment="1">
      <alignment horizontal="left" vertical="center"/>
    </xf>
    <xf numFmtId="44" fontId="8" fillId="0" borderId="5" xfId="4" applyFont="1" applyBorder="1" applyAlignment="1">
      <alignment horizontal="right" vertical="center"/>
    </xf>
    <xf numFmtId="0" fontId="8" fillId="0" borderId="5" xfId="40" applyFont="1" applyBorder="1" applyAlignment="1">
      <alignment horizontal="left" vertical="center" wrapText="1"/>
    </xf>
    <xf numFmtId="164" fontId="8" fillId="0" borderId="5" xfId="4" applyNumberFormat="1" applyFont="1" applyBorder="1" applyAlignment="1">
      <alignment horizontal="right" vertical="center"/>
    </xf>
    <xf numFmtId="0" fontId="8" fillId="0" borderId="5" xfId="37" applyFont="1" applyFill="1" applyBorder="1" applyAlignment="1">
      <alignment horizontal="left" vertical="center" wrapText="1"/>
    </xf>
    <xf numFmtId="7" fontId="8" fillId="0" borderId="17" xfId="4" applyNumberFormat="1" applyFont="1" applyFill="1" applyBorder="1" applyAlignment="1">
      <alignment horizontal="center" vertical="center" wrapText="1"/>
    </xf>
    <xf numFmtId="0" fontId="19" fillId="0" borderId="0" xfId="39" applyFont="1" applyAlignment="1">
      <alignment horizontal="left" wrapText="1"/>
    </xf>
    <xf numFmtId="0" fontId="8" fillId="4" borderId="5" xfId="40" applyFont="1" applyFill="1" applyBorder="1" applyAlignment="1">
      <alignment horizontal="center" vertical="center"/>
    </xf>
    <xf numFmtId="0" fontId="8" fillId="4" borderId="5" xfId="41" applyNumberFormat="1" applyFont="1" applyFill="1" applyBorder="1" applyAlignment="1">
      <alignment horizontal="center" vertical="center" wrapText="1"/>
    </xf>
    <xf numFmtId="0" fontId="16" fillId="0" borderId="5" xfId="40" applyFont="1" applyBorder="1" applyAlignment="1">
      <alignment horizontal="left" vertical="center" wrapText="1"/>
    </xf>
    <xf numFmtId="4" fontId="16" fillId="0" borderId="5" xfId="4" applyNumberFormat="1" applyFont="1" applyBorder="1" applyAlignment="1">
      <alignment horizontal="right" vertical="center"/>
    </xf>
    <xf numFmtId="0" fontId="23" fillId="0" borderId="0" xfId="0" applyFont="1" applyAlignment="1">
      <alignment horizontal="center" vertical="center"/>
    </xf>
    <xf numFmtId="0" fontId="21" fillId="0" borderId="67" xfId="0" applyFont="1" applyBorder="1" applyAlignment="1">
      <alignment horizontal="left" vertical="center"/>
    </xf>
    <xf numFmtId="0" fontId="21" fillId="0" borderId="68" xfId="0" applyFont="1" applyBorder="1" applyAlignment="1">
      <alignment horizontal="left" vertical="center"/>
    </xf>
    <xf numFmtId="0" fontId="16" fillId="0" borderId="68" xfId="0" applyFont="1" applyBorder="1" applyAlignment="1">
      <alignment horizontal="center" vertical="center"/>
    </xf>
    <xf numFmtId="0" fontId="16" fillId="0" borderId="69" xfId="0" applyFont="1" applyBorder="1" applyAlignment="1">
      <alignment horizontal="center" vertical="center"/>
    </xf>
    <xf numFmtId="0" fontId="16" fillId="0" borderId="4" xfId="0" applyFont="1" applyBorder="1" applyAlignment="1">
      <alignment horizontal="left"/>
    </xf>
    <xf numFmtId="0" fontId="16" fillId="0" borderId="5" xfId="0" applyFont="1" applyBorder="1" applyAlignment="1">
      <alignment horizontal="left"/>
    </xf>
    <xf numFmtId="0" fontId="16" fillId="0" borderId="5" xfId="0" applyFont="1" applyBorder="1" applyAlignment="1">
      <alignment horizontal="center"/>
    </xf>
    <xf numFmtId="0" fontId="16" fillId="0" borderId="31" xfId="0" applyFont="1" applyBorder="1" applyAlignment="1">
      <alignment horizontal="center"/>
    </xf>
    <xf numFmtId="0" fontId="2" fillId="2" borderId="6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5"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7" xfId="0" applyFont="1" applyFill="1" applyBorder="1" applyAlignment="1">
      <alignment horizontal="center" vertical="center"/>
    </xf>
    <xf numFmtId="0" fontId="3" fillId="2" borderId="1" xfId="0" applyFont="1" applyFill="1" applyBorder="1" applyAlignment="1">
      <alignment horizontal="center"/>
    </xf>
    <xf numFmtId="0" fontId="3" fillId="2" borderId="28" xfId="0" applyFont="1" applyFill="1" applyBorder="1" applyAlignment="1">
      <alignment horizontal="center"/>
    </xf>
    <xf numFmtId="0" fontId="3" fillId="2" borderId="3" xfId="0" applyFont="1" applyFill="1" applyBorder="1" applyAlignment="1">
      <alignment horizontal="center"/>
    </xf>
    <xf numFmtId="0" fontId="21" fillId="2" borderId="1" xfId="0" applyFont="1" applyFill="1" applyBorder="1" applyAlignment="1">
      <alignment horizontal="left" vertical="center"/>
    </xf>
    <xf numFmtId="0" fontId="21" fillId="2" borderId="28" xfId="0" applyFont="1" applyFill="1" applyBorder="1" applyAlignment="1">
      <alignment horizontal="left" vertical="center"/>
    </xf>
    <xf numFmtId="0" fontId="22" fillId="2" borderId="1"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 xfId="0" applyFont="1" applyFill="1" applyBorder="1" applyAlignment="1">
      <alignment horizontal="center" vertical="center"/>
    </xf>
    <xf numFmtId="0" fontId="5" fillId="0" borderId="5" xfId="0" applyFont="1" applyBorder="1" applyAlignment="1">
      <alignment horizontal="left" vertical="center" wrapText="1"/>
    </xf>
    <xf numFmtId="4" fontId="8" fillId="0" borderId="5" xfId="4" applyNumberFormat="1" applyFont="1" applyBorder="1" applyAlignment="1">
      <alignment horizontal="right" vertical="center"/>
    </xf>
    <xf numFmtId="0" fontId="8" fillId="0" borderId="0" xfId="0" applyFont="1" applyBorder="1" applyAlignment="1">
      <alignment horizontal="left" wrapText="1"/>
    </xf>
    <xf numFmtId="0" fontId="2" fillId="2" borderId="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9" xfId="0" applyFont="1" applyFill="1" applyBorder="1" applyAlignment="1">
      <alignment horizontal="center" vertical="center"/>
    </xf>
    <xf numFmtId="0" fontId="16" fillId="0" borderId="9" xfId="0" applyFont="1" applyBorder="1" applyAlignment="1">
      <alignment horizontal="left"/>
    </xf>
    <xf numFmtId="0" fontId="16" fillId="0" borderId="10" xfId="0" applyFont="1" applyBorder="1" applyAlignment="1">
      <alignment horizontal="left"/>
    </xf>
    <xf numFmtId="0" fontId="16" fillId="0" borderId="10" xfId="0" applyFont="1" applyBorder="1" applyAlignment="1">
      <alignment horizontal="center"/>
    </xf>
    <xf numFmtId="0" fontId="16" fillId="0" borderId="35" xfId="0" applyFont="1" applyBorder="1" applyAlignment="1">
      <alignment horizontal="center"/>
    </xf>
    <xf numFmtId="0" fontId="22" fillId="2" borderId="1" xfId="0" applyFont="1" applyFill="1" applyBorder="1" applyAlignment="1">
      <alignment horizontal="center"/>
    </xf>
    <xf numFmtId="0" fontId="22" fillId="2" borderId="28" xfId="0" applyFont="1" applyFill="1" applyBorder="1" applyAlignment="1">
      <alignment horizontal="center"/>
    </xf>
    <xf numFmtId="0" fontId="22" fillId="2" borderId="3" xfId="0" applyFont="1" applyFill="1" applyBorder="1" applyAlignment="1">
      <alignment horizontal="center"/>
    </xf>
    <xf numFmtId="0" fontId="0" fillId="0" borderId="9" xfId="0" applyBorder="1" applyAlignment="1">
      <alignment horizontal="left"/>
    </xf>
    <xf numFmtId="0" fontId="0" fillId="0" borderId="10" xfId="0" applyBorder="1" applyAlignment="1">
      <alignment horizontal="left"/>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4" xfId="0" applyBorder="1" applyAlignment="1">
      <alignment horizontal="left"/>
    </xf>
    <xf numFmtId="0" fontId="0" fillId="0" borderId="5" xfId="0" applyBorder="1" applyAlignment="1">
      <alignment horizontal="left"/>
    </xf>
    <xf numFmtId="0" fontId="16" fillId="0" borderId="18" xfId="0" applyFont="1" applyBorder="1" applyAlignment="1">
      <alignment horizontal="left"/>
    </xf>
    <xf numFmtId="0" fontId="16" fillId="0" borderId="16" xfId="0" applyFont="1" applyBorder="1" applyAlignment="1">
      <alignment horizontal="left"/>
    </xf>
    <xf numFmtId="0" fontId="16" fillId="0" borderId="17" xfId="0" applyFont="1" applyBorder="1" applyAlignment="1">
      <alignment horizontal="left"/>
    </xf>
    <xf numFmtId="0" fontId="16" fillId="0" borderId="20" xfId="0" applyFont="1" applyBorder="1" applyAlignment="1">
      <alignment horizontal="center"/>
    </xf>
    <xf numFmtId="0" fontId="16" fillId="0" borderId="16" xfId="0" applyFont="1" applyBorder="1" applyAlignment="1">
      <alignment horizontal="center"/>
    </xf>
    <xf numFmtId="0" fontId="16" fillId="0" borderId="46" xfId="0" applyFont="1" applyBorder="1" applyAlignment="1">
      <alignment horizontal="center"/>
    </xf>
    <xf numFmtId="0" fontId="16" fillId="0" borderId="0" xfId="0" applyFont="1" applyBorder="1" applyAlignment="1">
      <alignment horizontal="left"/>
    </xf>
    <xf numFmtId="0" fontId="16" fillId="0" borderId="0" xfId="0" applyFont="1" applyBorder="1" applyAlignment="1">
      <alignment horizontal="center"/>
    </xf>
    <xf numFmtId="0" fontId="21" fillId="0" borderId="5" xfId="0" applyFont="1" applyBorder="1" applyAlignment="1">
      <alignment horizontal="left"/>
    </xf>
  </cellXfs>
  <cellStyles count="44">
    <cellStyle name="Millares 2 2" xfId="21"/>
    <cellStyle name="Millares 6 11 3" xfId="25"/>
    <cellStyle name="Millares 6 2 2 2 2 2" xfId="11"/>
    <cellStyle name="Millares 6 2 2 3 2 2" xfId="19"/>
    <cellStyle name="Millares 6 2 2 4 3 3 2" xfId="5"/>
    <cellStyle name="Millares 6 5 2 2" xfId="33"/>
    <cellStyle name="Millares 6 6 2 3" xfId="35"/>
    <cellStyle name="Millares 6 7" xfId="13"/>
    <cellStyle name="Millares 6 7 2" xfId="38"/>
    <cellStyle name="Millares 6 7 3 2" xfId="41"/>
    <cellStyle name="Millares 6 8" xfId="16"/>
    <cellStyle name="Millares 6 8 3" xfId="28"/>
    <cellStyle name="Millares 6 9 2" xfId="30"/>
    <cellStyle name="Moneda 2 2" xfId="4"/>
    <cellStyle name="Normal" xfId="0" builtinId="0"/>
    <cellStyle name="Normal 11 10" xfId="22"/>
    <cellStyle name="Normal 11 11 5" xfId="29"/>
    <cellStyle name="Normal 11 13 3" xfId="24"/>
    <cellStyle name="Normal 11 2 2" xfId="1"/>
    <cellStyle name="Normal 11 2 2 2 2 2" xfId="10"/>
    <cellStyle name="Normal 11 2 2 3 2 4" xfId="23"/>
    <cellStyle name="Normal 11 2 2 3 2 5" xfId="18"/>
    <cellStyle name="Normal 11 2 2 5 3 2 2" xfId="3"/>
    <cellStyle name="Normal 11 2 3 5" xfId="42"/>
    <cellStyle name="Normal 11 2 4" xfId="9"/>
    <cellStyle name="Normal 11 2 4 6 2" xfId="36"/>
    <cellStyle name="Normal 11 4 2 2 3 3 2" xfId="6"/>
    <cellStyle name="Normal 11 5 3 2 2" xfId="7"/>
    <cellStyle name="Normal 11 6 2 3" xfId="32"/>
    <cellStyle name="Normal 11 7 2 3" xfId="34"/>
    <cellStyle name="Normal 11 8" xfId="12"/>
    <cellStyle name="Normal 11 8 2" xfId="37"/>
    <cellStyle name="Normal 11 8 3" xfId="39"/>
    <cellStyle name="Normal 11 8 3 2" xfId="40"/>
    <cellStyle name="Normal 11 9" xfId="14"/>
    <cellStyle name="Normal 11 9 4" xfId="27"/>
    <cellStyle name="Normal 15" xfId="2"/>
    <cellStyle name="Normal 2 13" xfId="26"/>
    <cellStyle name="Normal 2 2" xfId="43"/>
    <cellStyle name="Normal 2 5 2 2" xfId="8"/>
    <cellStyle name="Normal 2 5 2 2 3 2 2" xfId="17"/>
    <cellStyle name="Normal 2 5 6" xfId="20"/>
    <cellStyle name="Normal 2 5 7" xfId="15"/>
    <cellStyle name="Normal 2 5 8 2" xfId="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32"/>
  <sheetViews>
    <sheetView tabSelected="1" topLeftCell="A633" workbookViewId="0">
      <selection activeCell="E178" sqref="E178:F178"/>
    </sheetView>
  </sheetViews>
  <sheetFormatPr baseColWidth="10" defaultRowHeight="15" x14ac:dyDescent="0.25"/>
  <cols>
    <col min="1" max="1" width="11.42578125" customWidth="1"/>
    <col min="2" max="2" width="19.28515625" customWidth="1"/>
    <col min="3" max="3" width="6.7109375" customWidth="1"/>
    <col min="4" max="4" width="8.28515625" customWidth="1"/>
    <col min="5" max="5" width="6.7109375" customWidth="1"/>
    <col min="6" max="6" width="8.7109375" customWidth="1"/>
    <col min="7" max="7" width="6.7109375" customWidth="1"/>
    <col min="8" max="8" width="8.7109375" customWidth="1"/>
    <col min="9" max="10" width="15.7109375" customWidth="1"/>
    <col min="11" max="11" width="6.7109375" customWidth="1"/>
    <col min="12" max="12" width="8.7109375" customWidth="1"/>
    <col min="13" max="13" width="8.28515625" customWidth="1"/>
    <col min="15" max="15" width="12.7109375" bestFit="1" customWidth="1"/>
  </cols>
  <sheetData>
    <row r="1" spans="1:14" s="1" customFormat="1" x14ac:dyDescent="0.25">
      <c r="A1" s="292" t="s">
        <v>0</v>
      </c>
      <c r="B1" s="292"/>
      <c r="C1" s="292"/>
      <c r="D1" s="292"/>
      <c r="E1" s="292"/>
      <c r="F1" s="292"/>
      <c r="G1" s="292"/>
      <c r="H1" s="292"/>
      <c r="I1" s="292"/>
      <c r="J1" s="292"/>
      <c r="K1" s="292"/>
      <c r="L1" s="292"/>
      <c r="M1" s="292"/>
      <c r="N1" s="292"/>
    </row>
    <row r="2" spans="1:14" s="1" customFormat="1" ht="15.75" customHeight="1" x14ac:dyDescent="0.25">
      <c r="A2" s="292" t="s">
        <v>79</v>
      </c>
      <c r="B2" s="292"/>
      <c r="C2" s="292"/>
      <c r="D2" s="292"/>
      <c r="E2" s="292"/>
      <c r="F2" s="292"/>
      <c r="G2" s="292"/>
      <c r="H2" s="292"/>
      <c r="I2" s="292"/>
      <c r="J2" s="292"/>
      <c r="K2" s="292"/>
      <c r="L2" s="292"/>
      <c r="M2" s="292"/>
      <c r="N2" s="292"/>
    </row>
    <row r="3" spans="1:14" s="1" customFormat="1" ht="18" customHeight="1" x14ac:dyDescent="0.25">
      <c r="A3" s="293" t="s">
        <v>539</v>
      </c>
      <c r="B3" s="293"/>
      <c r="C3" s="293"/>
      <c r="D3" s="293"/>
      <c r="E3" s="293"/>
      <c r="F3" s="293"/>
      <c r="G3" s="293"/>
      <c r="H3" s="293"/>
      <c r="I3" s="293"/>
      <c r="J3" s="293"/>
      <c r="K3" s="293"/>
      <c r="L3" s="293"/>
      <c r="M3" s="293"/>
      <c r="N3" s="293"/>
    </row>
    <row r="4" spans="1:14" s="1" customFormat="1" ht="18" customHeight="1" x14ac:dyDescent="0.25">
      <c r="A4" s="293" t="s">
        <v>544</v>
      </c>
      <c r="B4" s="293"/>
      <c r="C4" s="293"/>
      <c r="D4" s="293"/>
      <c r="E4" s="293"/>
      <c r="F4" s="293"/>
      <c r="G4" s="293"/>
      <c r="H4" s="293"/>
      <c r="I4" s="293"/>
      <c r="J4" s="293"/>
      <c r="K4" s="293"/>
      <c r="L4" s="293"/>
      <c r="M4" s="293"/>
      <c r="N4" s="293"/>
    </row>
    <row r="5" spans="1:14" s="1" customFormat="1" ht="27.75" customHeight="1" x14ac:dyDescent="0.25">
      <c r="A5" s="292" t="s">
        <v>80</v>
      </c>
      <c r="B5" s="292"/>
      <c r="C5" s="292"/>
      <c r="D5" s="292"/>
      <c r="E5" s="292"/>
      <c r="F5" s="292"/>
      <c r="G5" s="292"/>
      <c r="H5" s="292"/>
      <c r="I5" s="292"/>
      <c r="J5" s="292"/>
      <c r="K5" s="292"/>
      <c r="L5" s="292"/>
      <c r="M5" s="292"/>
      <c r="N5" s="292"/>
    </row>
    <row r="6" spans="1:14" s="1" customFormat="1" x14ac:dyDescent="0.25"/>
    <row r="7" spans="1:14" s="1" customFormat="1" ht="18" customHeight="1" x14ac:dyDescent="0.25">
      <c r="A7" s="32" t="s">
        <v>81</v>
      </c>
      <c r="E7" s="218"/>
    </row>
    <row r="8" spans="1:14" s="1" customFormat="1" ht="48" customHeight="1" x14ac:dyDescent="0.25">
      <c r="A8" s="42" t="s">
        <v>83</v>
      </c>
      <c r="B8" s="41"/>
    </row>
    <row r="9" spans="1:14" ht="52.5" customHeight="1" x14ac:dyDescent="0.25">
      <c r="A9" s="294" t="s">
        <v>82</v>
      </c>
      <c r="B9" s="294"/>
      <c r="C9" s="294"/>
      <c r="D9" s="294"/>
      <c r="E9" s="294"/>
      <c r="F9" s="294"/>
      <c r="G9" s="294"/>
      <c r="H9" s="294"/>
      <c r="I9" s="294"/>
      <c r="J9" s="294"/>
      <c r="K9" s="294"/>
      <c r="L9" s="294"/>
      <c r="M9" s="294"/>
      <c r="N9" s="294"/>
    </row>
    <row r="10" spans="1:14" ht="22.5" customHeight="1" x14ac:dyDescent="0.25">
      <c r="A10" s="31"/>
      <c r="B10" s="31"/>
      <c r="C10" s="31"/>
      <c r="D10" s="31"/>
      <c r="E10" s="31"/>
      <c r="F10" s="31"/>
      <c r="G10" s="31"/>
      <c r="H10" s="31"/>
      <c r="I10" s="31"/>
      <c r="J10" s="31"/>
      <c r="K10" s="31"/>
    </row>
    <row r="11" spans="1:14" s="1" customFormat="1" ht="24.75" customHeight="1" x14ac:dyDescent="0.25">
      <c r="A11" s="326" t="s">
        <v>1</v>
      </c>
      <c r="B11" s="326"/>
      <c r="C11" s="326"/>
      <c r="D11" s="326"/>
      <c r="E11" s="326"/>
      <c r="F11" s="326"/>
      <c r="G11" s="326"/>
      <c r="H11" s="326"/>
      <c r="I11" s="326"/>
      <c r="J11" s="326"/>
      <c r="K11" s="326"/>
      <c r="L11" s="326"/>
      <c r="M11" s="326"/>
      <c r="N11" s="326"/>
    </row>
    <row r="12" spans="1:14" s="1" customFormat="1" ht="24.75" customHeight="1" thickBot="1" x14ac:dyDescent="0.3">
      <c r="A12" s="278"/>
      <c r="B12" s="278"/>
      <c r="C12" s="278"/>
      <c r="D12" s="278"/>
      <c r="E12" s="278"/>
      <c r="F12" s="278"/>
      <c r="G12" s="278"/>
      <c r="H12" s="278"/>
      <c r="I12" s="278"/>
      <c r="J12" s="278"/>
      <c r="K12" s="278"/>
    </row>
    <row r="13" spans="1:14" ht="26.25" customHeight="1" thickBot="1" x14ac:dyDescent="0.3">
      <c r="A13" s="2" t="s">
        <v>2</v>
      </c>
      <c r="B13" s="327" t="s">
        <v>3</v>
      </c>
      <c r="C13" s="328"/>
      <c r="D13" s="328"/>
      <c r="E13" s="328"/>
      <c r="F13" s="328"/>
      <c r="G13" s="328"/>
      <c r="H13" s="329"/>
      <c r="I13" s="27" t="s">
        <v>4</v>
      </c>
      <c r="J13" s="4" t="s">
        <v>5</v>
      </c>
      <c r="K13" s="330" t="s">
        <v>6</v>
      </c>
      <c r="L13" s="331"/>
      <c r="M13" s="331"/>
      <c r="N13" s="332"/>
    </row>
    <row r="14" spans="1:14" ht="36" x14ac:dyDescent="0.25">
      <c r="A14" s="28" t="s">
        <v>7</v>
      </c>
      <c r="B14" s="333" t="s">
        <v>8</v>
      </c>
      <c r="C14" s="334"/>
      <c r="D14" s="334"/>
      <c r="E14" s="334"/>
      <c r="F14" s="334"/>
      <c r="G14" s="334"/>
      <c r="H14" s="335"/>
      <c r="I14" s="103">
        <f>SUM(I15:I15)</f>
        <v>101946.6</v>
      </c>
      <c r="J14" s="102">
        <v>1</v>
      </c>
      <c r="K14" s="336"/>
      <c r="L14" s="337"/>
      <c r="M14" s="337"/>
      <c r="N14" s="338"/>
    </row>
    <row r="15" spans="1:14" ht="46.5" customHeight="1" x14ac:dyDescent="0.25">
      <c r="A15" s="29" t="s">
        <v>9</v>
      </c>
      <c r="B15" s="317" t="s">
        <v>8</v>
      </c>
      <c r="C15" s="318"/>
      <c r="D15" s="318"/>
      <c r="E15" s="318"/>
      <c r="F15" s="318"/>
      <c r="G15" s="318"/>
      <c r="H15" s="319"/>
      <c r="I15" s="101">
        <v>101946.6</v>
      </c>
      <c r="J15" s="102">
        <v>1</v>
      </c>
      <c r="K15" s="339" t="s">
        <v>521</v>
      </c>
      <c r="L15" s="339"/>
      <c r="M15" s="339"/>
      <c r="N15" s="340"/>
    </row>
    <row r="16" spans="1:14" ht="43.5" customHeight="1" x14ac:dyDescent="0.25">
      <c r="A16" s="5" t="s">
        <v>10</v>
      </c>
      <c r="B16" s="312" t="s">
        <v>11</v>
      </c>
      <c r="C16" s="313"/>
      <c r="D16" s="313"/>
      <c r="E16" s="313"/>
      <c r="F16" s="313"/>
      <c r="G16" s="313"/>
      <c r="H16" s="314"/>
      <c r="I16" s="103">
        <f>SUM(I17)</f>
        <v>741464152.63</v>
      </c>
      <c r="J16" s="102">
        <v>1</v>
      </c>
      <c r="K16" s="315"/>
      <c r="L16" s="315"/>
      <c r="M16" s="315"/>
      <c r="N16" s="316"/>
    </row>
    <row r="17" spans="1:14" ht="85.5" customHeight="1" x14ac:dyDescent="0.25">
      <c r="A17" s="30" t="s">
        <v>12</v>
      </c>
      <c r="B17" s="317" t="s">
        <v>11</v>
      </c>
      <c r="C17" s="318"/>
      <c r="D17" s="318"/>
      <c r="E17" s="318"/>
      <c r="F17" s="318"/>
      <c r="G17" s="318"/>
      <c r="H17" s="319"/>
      <c r="I17" s="101">
        <v>741464152.63</v>
      </c>
      <c r="J17" s="102">
        <v>1</v>
      </c>
      <c r="K17" s="320" t="s">
        <v>13</v>
      </c>
      <c r="L17" s="321"/>
      <c r="M17" s="321"/>
      <c r="N17" s="322"/>
    </row>
    <row r="18" spans="1:14" ht="20.25" customHeight="1" thickBot="1" x14ac:dyDescent="0.3">
      <c r="A18" s="66"/>
      <c r="B18" s="67" t="s">
        <v>14</v>
      </c>
      <c r="C18" s="68"/>
      <c r="D18" s="68"/>
      <c r="E18" s="68"/>
      <c r="F18" s="68"/>
      <c r="G18" s="68"/>
      <c r="H18" s="69"/>
      <c r="I18" s="70">
        <f>I14+I16</f>
        <v>741566099.23000002</v>
      </c>
      <c r="J18" s="71"/>
      <c r="K18" s="323"/>
      <c r="L18" s="323"/>
      <c r="M18" s="323"/>
      <c r="N18" s="324"/>
    </row>
    <row r="19" spans="1:14" ht="16.5" customHeight="1" x14ac:dyDescent="0.25">
      <c r="A19" s="325"/>
      <c r="B19" s="325"/>
      <c r="C19" s="325"/>
      <c r="D19" s="325"/>
      <c r="E19" s="325"/>
      <c r="F19" s="270"/>
    </row>
    <row r="20" spans="1:14" ht="69.75" customHeight="1" x14ac:dyDescent="0.25">
      <c r="A20" s="295" t="s">
        <v>15</v>
      </c>
      <c r="B20" s="295"/>
      <c r="C20" s="295"/>
      <c r="D20" s="295"/>
      <c r="E20" s="295"/>
      <c r="F20" s="295"/>
      <c r="G20" s="295"/>
      <c r="H20" s="295"/>
      <c r="I20" s="295"/>
      <c r="J20" s="295"/>
      <c r="K20" s="295"/>
      <c r="L20" s="295"/>
      <c r="M20" s="295"/>
      <c r="N20" s="295"/>
    </row>
    <row r="21" spans="1:14" ht="15.75" thickBot="1" x14ac:dyDescent="0.3">
      <c r="A21" s="7"/>
      <c r="B21" s="8"/>
      <c r="C21" s="8"/>
      <c r="D21" s="8"/>
      <c r="E21" s="8"/>
      <c r="F21" s="8"/>
    </row>
    <row r="22" spans="1:14" ht="26.25" customHeight="1" thickBot="1" x14ac:dyDescent="0.3">
      <c r="A22" s="273" t="s">
        <v>2</v>
      </c>
      <c r="B22" s="296" t="s">
        <v>3</v>
      </c>
      <c r="C22" s="297"/>
      <c r="D22" s="297"/>
      <c r="E22" s="297"/>
      <c r="F22" s="297"/>
      <c r="G22" s="297"/>
      <c r="H22" s="298"/>
      <c r="I22" s="3" t="s">
        <v>4</v>
      </c>
      <c r="J22" s="4" t="s">
        <v>5</v>
      </c>
      <c r="K22" s="299" t="s">
        <v>6</v>
      </c>
      <c r="L22" s="300"/>
      <c r="M22" s="300"/>
      <c r="N22" s="301"/>
    </row>
    <row r="23" spans="1:14" ht="47.25" customHeight="1" x14ac:dyDescent="0.25">
      <c r="A23" s="9" t="s">
        <v>16</v>
      </c>
      <c r="B23" s="302" t="s">
        <v>17</v>
      </c>
      <c r="C23" s="303"/>
      <c r="D23" s="303"/>
      <c r="E23" s="303"/>
      <c r="F23" s="303"/>
      <c r="G23" s="303"/>
      <c r="H23" s="304"/>
      <c r="I23" s="10">
        <f>SUM(I24:I28)</f>
        <v>46354927</v>
      </c>
      <c r="J23" s="102">
        <v>1</v>
      </c>
      <c r="K23" s="305"/>
      <c r="L23" s="305"/>
      <c r="M23" s="305"/>
      <c r="N23" s="306"/>
    </row>
    <row r="24" spans="1:14" ht="29.25" customHeight="1" x14ac:dyDescent="0.25">
      <c r="A24" s="11" t="s">
        <v>18</v>
      </c>
      <c r="B24" s="307" t="s">
        <v>19</v>
      </c>
      <c r="C24" s="308"/>
      <c r="D24" s="308"/>
      <c r="E24" s="308"/>
      <c r="F24" s="308"/>
      <c r="G24" s="308"/>
      <c r="H24" s="309"/>
      <c r="I24" s="12">
        <v>0</v>
      </c>
      <c r="J24" s="12"/>
      <c r="K24" s="310"/>
      <c r="L24" s="310"/>
      <c r="M24" s="310"/>
      <c r="N24" s="311"/>
    </row>
    <row r="25" spans="1:14" ht="24" customHeight="1" x14ac:dyDescent="0.25">
      <c r="A25" s="11" t="s">
        <v>20</v>
      </c>
      <c r="B25" s="307" t="s">
        <v>21</v>
      </c>
      <c r="C25" s="308"/>
      <c r="D25" s="308"/>
      <c r="E25" s="308"/>
      <c r="F25" s="308"/>
      <c r="G25" s="308"/>
      <c r="H25" s="309"/>
      <c r="I25" s="12">
        <v>0</v>
      </c>
      <c r="J25" s="12"/>
      <c r="K25" s="310"/>
      <c r="L25" s="310"/>
      <c r="M25" s="310"/>
      <c r="N25" s="311"/>
    </row>
    <row r="26" spans="1:14" ht="25.5" customHeight="1" x14ac:dyDescent="0.25">
      <c r="A26" s="11" t="s">
        <v>22</v>
      </c>
      <c r="B26" s="307" t="s">
        <v>23</v>
      </c>
      <c r="C26" s="308"/>
      <c r="D26" s="308"/>
      <c r="E26" s="308"/>
      <c r="F26" s="308"/>
      <c r="G26" s="308"/>
      <c r="H26" s="309"/>
      <c r="I26" s="12">
        <v>0</v>
      </c>
      <c r="J26" s="12"/>
      <c r="K26" s="310"/>
      <c r="L26" s="310"/>
      <c r="M26" s="310"/>
      <c r="N26" s="311"/>
    </row>
    <row r="27" spans="1:14" ht="63" customHeight="1" x14ac:dyDescent="0.25">
      <c r="A27" s="11" t="s">
        <v>24</v>
      </c>
      <c r="B27" s="307" t="s">
        <v>25</v>
      </c>
      <c r="C27" s="308"/>
      <c r="D27" s="308"/>
      <c r="E27" s="308"/>
      <c r="F27" s="308"/>
      <c r="G27" s="308"/>
      <c r="H27" s="309"/>
      <c r="I27" s="12">
        <v>46354927</v>
      </c>
      <c r="J27" s="102">
        <v>1</v>
      </c>
      <c r="K27" s="310" t="s">
        <v>522</v>
      </c>
      <c r="L27" s="310"/>
      <c r="M27" s="310"/>
      <c r="N27" s="311"/>
    </row>
    <row r="28" spans="1:14" ht="32.25" customHeight="1" x14ac:dyDescent="0.25">
      <c r="A28" s="11" t="s">
        <v>26</v>
      </c>
      <c r="B28" s="307" t="s">
        <v>27</v>
      </c>
      <c r="C28" s="308"/>
      <c r="D28" s="308"/>
      <c r="E28" s="308"/>
      <c r="F28" s="308"/>
      <c r="G28" s="308"/>
      <c r="H28" s="309"/>
      <c r="I28" s="12">
        <v>0</v>
      </c>
      <c r="J28" s="12"/>
      <c r="K28" s="310"/>
      <c r="L28" s="310"/>
      <c r="M28" s="310"/>
      <c r="N28" s="311"/>
    </row>
    <row r="29" spans="1:14" ht="45.75" customHeight="1" x14ac:dyDescent="0.25">
      <c r="A29" s="9" t="s">
        <v>28</v>
      </c>
      <c r="B29" s="343" t="s">
        <v>29</v>
      </c>
      <c r="C29" s="344"/>
      <c r="D29" s="344"/>
      <c r="E29" s="344"/>
      <c r="F29" s="344"/>
      <c r="G29" s="344"/>
      <c r="H29" s="345"/>
      <c r="I29" s="14">
        <f>SUM(I30:I33)</f>
        <v>33681818</v>
      </c>
      <c r="J29" s="102">
        <v>1</v>
      </c>
      <c r="K29" s="310"/>
      <c r="L29" s="310"/>
      <c r="M29" s="310"/>
      <c r="N29" s="311"/>
    </row>
    <row r="30" spans="1:14" ht="31.5" customHeight="1" x14ac:dyDescent="0.25">
      <c r="A30" s="11" t="s">
        <v>30</v>
      </c>
      <c r="B30" s="346" t="s">
        <v>31</v>
      </c>
      <c r="C30" s="347"/>
      <c r="D30" s="347"/>
      <c r="E30" s="347"/>
      <c r="F30" s="347"/>
      <c r="G30" s="347"/>
      <c r="H30" s="348"/>
      <c r="I30" s="12">
        <v>0</v>
      </c>
      <c r="J30" s="12"/>
      <c r="K30" s="310"/>
      <c r="L30" s="310"/>
      <c r="M30" s="310"/>
      <c r="N30" s="311"/>
    </row>
    <row r="31" spans="1:14" ht="30.75" customHeight="1" x14ac:dyDescent="0.25">
      <c r="A31" s="11" t="s">
        <v>32</v>
      </c>
      <c r="B31" s="307" t="s">
        <v>33</v>
      </c>
      <c r="C31" s="308"/>
      <c r="D31" s="308"/>
      <c r="E31" s="308"/>
      <c r="F31" s="308"/>
      <c r="G31" s="308"/>
      <c r="H31" s="309"/>
      <c r="I31" s="12">
        <v>33681818</v>
      </c>
      <c r="J31" s="102">
        <v>1</v>
      </c>
      <c r="K31" s="310" t="s">
        <v>523</v>
      </c>
      <c r="L31" s="310"/>
      <c r="M31" s="310"/>
      <c r="N31" s="311"/>
    </row>
    <row r="32" spans="1:14" ht="32.25" customHeight="1" x14ac:dyDescent="0.25">
      <c r="A32" s="11" t="s">
        <v>34</v>
      </c>
      <c r="B32" s="307" t="s">
        <v>35</v>
      </c>
      <c r="C32" s="308"/>
      <c r="D32" s="308"/>
      <c r="E32" s="308"/>
      <c r="F32" s="308"/>
      <c r="G32" s="308"/>
      <c r="H32" s="309"/>
      <c r="I32" s="12">
        <v>0</v>
      </c>
      <c r="J32" s="12"/>
      <c r="K32" s="310"/>
      <c r="L32" s="310"/>
      <c r="M32" s="310"/>
      <c r="N32" s="311"/>
    </row>
    <row r="33" spans="1:14" ht="41.25" customHeight="1" x14ac:dyDescent="0.25">
      <c r="A33" s="15" t="s">
        <v>36</v>
      </c>
      <c r="B33" s="307" t="s">
        <v>37</v>
      </c>
      <c r="C33" s="308"/>
      <c r="D33" s="308"/>
      <c r="E33" s="308"/>
      <c r="F33" s="308"/>
      <c r="G33" s="308"/>
      <c r="H33" s="309"/>
      <c r="I33" s="16">
        <v>0</v>
      </c>
      <c r="J33" s="16"/>
      <c r="K33" s="341"/>
      <c r="L33" s="341"/>
      <c r="M33" s="341"/>
      <c r="N33" s="342"/>
    </row>
    <row r="34" spans="1:14" ht="25.5" customHeight="1" x14ac:dyDescent="0.25">
      <c r="A34" s="277"/>
      <c r="B34" s="357" t="s">
        <v>14</v>
      </c>
      <c r="C34" s="357"/>
      <c r="D34" s="357"/>
      <c r="E34" s="357"/>
      <c r="F34" s="357"/>
      <c r="G34" s="357"/>
      <c r="H34" s="357"/>
      <c r="I34" s="219">
        <f>I29+I23</f>
        <v>80036745</v>
      </c>
      <c r="J34" s="219"/>
      <c r="K34" s="358"/>
      <c r="L34" s="358"/>
      <c r="M34" s="358"/>
      <c r="N34" s="358"/>
    </row>
    <row r="35" spans="1:14" ht="63.75" customHeight="1" x14ac:dyDescent="0.25">
      <c r="A35" s="359" t="s">
        <v>38</v>
      </c>
      <c r="B35" s="359"/>
      <c r="C35" s="359"/>
      <c r="D35" s="359"/>
      <c r="E35" s="359"/>
      <c r="F35" s="359"/>
      <c r="G35" s="359"/>
      <c r="H35" s="359"/>
      <c r="I35" s="359"/>
      <c r="J35" s="359"/>
      <c r="K35" s="359"/>
      <c r="L35" s="359"/>
      <c r="M35" s="359"/>
      <c r="N35" s="359"/>
    </row>
    <row r="36" spans="1:14" ht="15.75" thickBot="1" x14ac:dyDescent="0.3"/>
    <row r="37" spans="1:14" ht="26.25" customHeight="1" thickBot="1" x14ac:dyDescent="0.3">
      <c r="A37" s="241" t="s">
        <v>2</v>
      </c>
      <c r="B37" s="360" t="s">
        <v>3</v>
      </c>
      <c r="C37" s="361"/>
      <c r="D37" s="361"/>
      <c r="E37" s="361"/>
      <c r="F37" s="361"/>
      <c r="G37" s="361"/>
      <c r="H37" s="362"/>
      <c r="I37" s="3" t="s">
        <v>4</v>
      </c>
      <c r="J37" s="4" t="s">
        <v>5</v>
      </c>
      <c r="K37" s="330" t="s">
        <v>6</v>
      </c>
      <c r="L37" s="331"/>
      <c r="M37" s="331"/>
      <c r="N37" s="332"/>
    </row>
    <row r="38" spans="1:14" ht="27.75" customHeight="1" x14ac:dyDescent="0.25">
      <c r="A38" s="18" t="s">
        <v>39</v>
      </c>
      <c r="B38" s="363" t="s">
        <v>40</v>
      </c>
      <c r="C38" s="364"/>
      <c r="D38" s="364"/>
      <c r="E38" s="364"/>
      <c r="F38" s="364"/>
      <c r="G38" s="364"/>
      <c r="H38" s="365"/>
      <c r="I38" s="19">
        <f>SUM(I39:I40)</f>
        <v>0</v>
      </c>
      <c r="J38" s="274"/>
      <c r="K38" s="366"/>
      <c r="L38" s="366"/>
      <c r="M38" s="366"/>
      <c r="N38" s="367"/>
    </row>
    <row r="39" spans="1:14" ht="30" customHeight="1" x14ac:dyDescent="0.25">
      <c r="A39" s="20" t="s">
        <v>41</v>
      </c>
      <c r="B39" s="351" t="s">
        <v>42</v>
      </c>
      <c r="C39" s="352"/>
      <c r="D39" s="352"/>
      <c r="E39" s="352"/>
      <c r="F39" s="352"/>
      <c r="G39" s="352"/>
      <c r="H39" s="353"/>
      <c r="I39" s="37">
        <v>0</v>
      </c>
      <c r="J39" s="22"/>
      <c r="K39" s="349"/>
      <c r="L39" s="349"/>
      <c r="M39" s="349"/>
      <c r="N39" s="350"/>
    </row>
    <row r="40" spans="1:14" ht="23.25" customHeight="1" x14ac:dyDescent="0.25">
      <c r="A40" s="20" t="s">
        <v>43</v>
      </c>
      <c r="B40" s="351" t="s">
        <v>44</v>
      </c>
      <c r="C40" s="352"/>
      <c r="D40" s="352"/>
      <c r="E40" s="352"/>
      <c r="F40" s="352"/>
      <c r="G40" s="352"/>
      <c r="H40" s="353"/>
      <c r="I40" s="39">
        <v>0</v>
      </c>
      <c r="J40" s="22"/>
      <c r="K40" s="349"/>
      <c r="L40" s="349"/>
      <c r="M40" s="349"/>
      <c r="N40" s="350"/>
    </row>
    <row r="41" spans="1:14" ht="23.25" customHeight="1" x14ac:dyDescent="0.25">
      <c r="A41" s="5" t="s">
        <v>45</v>
      </c>
      <c r="B41" s="354" t="s">
        <v>46</v>
      </c>
      <c r="C41" s="355"/>
      <c r="D41" s="355"/>
      <c r="E41" s="355"/>
      <c r="F41" s="355"/>
      <c r="G41" s="355"/>
      <c r="H41" s="356"/>
      <c r="I41" s="40">
        <f>SUM(I42:I46)</f>
        <v>0</v>
      </c>
      <c r="J41" s="22"/>
      <c r="K41" s="349"/>
      <c r="L41" s="349"/>
      <c r="M41" s="349"/>
      <c r="N41" s="350"/>
    </row>
    <row r="42" spans="1:14" ht="27.75" customHeight="1" x14ac:dyDescent="0.25">
      <c r="A42" s="6" t="s">
        <v>47</v>
      </c>
      <c r="B42" s="317" t="s">
        <v>48</v>
      </c>
      <c r="C42" s="318"/>
      <c r="D42" s="318"/>
      <c r="E42" s="318"/>
      <c r="F42" s="318"/>
      <c r="G42" s="318"/>
      <c r="H42" s="319"/>
      <c r="I42" s="37">
        <v>0</v>
      </c>
      <c r="J42" s="21"/>
      <c r="K42" s="349"/>
      <c r="L42" s="349"/>
      <c r="M42" s="349"/>
      <c r="N42" s="350"/>
    </row>
    <row r="43" spans="1:14" ht="27.75" customHeight="1" x14ac:dyDescent="0.25">
      <c r="A43" s="6" t="s">
        <v>49</v>
      </c>
      <c r="B43" s="317" t="s">
        <v>50</v>
      </c>
      <c r="C43" s="318"/>
      <c r="D43" s="318"/>
      <c r="E43" s="318"/>
      <c r="F43" s="318"/>
      <c r="G43" s="318"/>
      <c r="H43" s="319"/>
      <c r="I43" s="37">
        <v>0</v>
      </c>
      <c r="J43" s="21"/>
      <c r="K43" s="349"/>
      <c r="L43" s="349"/>
      <c r="M43" s="349"/>
      <c r="N43" s="350"/>
    </row>
    <row r="44" spans="1:14" ht="29.25" customHeight="1" x14ac:dyDescent="0.25">
      <c r="A44" s="6" t="s">
        <v>51</v>
      </c>
      <c r="B44" s="317" t="s">
        <v>52</v>
      </c>
      <c r="C44" s="318"/>
      <c r="D44" s="318"/>
      <c r="E44" s="318"/>
      <c r="F44" s="318"/>
      <c r="G44" s="318"/>
      <c r="H44" s="319"/>
      <c r="I44" s="37">
        <v>0</v>
      </c>
      <c r="J44" s="21"/>
      <c r="K44" s="349"/>
      <c r="L44" s="349"/>
      <c r="M44" s="349"/>
      <c r="N44" s="350"/>
    </row>
    <row r="45" spans="1:14" ht="36" customHeight="1" x14ac:dyDescent="0.25">
      <c r="A45" s="6" t="s">
        <v>53</v>
      </c>
      <c r="B45" s="317" t="s">
        <v>54</v>
      </c>
      <c r="C45" s="318"/>
      <c r="D45" s="318"/>
      <c r="E45" s="318"/>
      <c r="F45" s="318"/>
      <c r="G45" s="318"/>
      <c r="H45" s="319"/>
      <c r="I45" s="37">
        <v>0</v>
      </c>
      <c r="J45" s="21"/>
      <c r="K45" s="349"/>
      <c r="L45" s="349"/>
      <c r="M45" s="349"/>
      <c r="N45" s="350"/>
    </row>
    <row r="46" spans="1:14" ht="31.5" customHeight="1" x14ac:dyDescent="0.25">
      <c r="A46" s="6" t="s">
        <v>55</v>
      </c>
      <c r="B46" s="317" t="s">
        <v>56</v>
      </c>
      <c r="C46" s="318"/>
      <c r="D46" s="318"/>
      <c r="E46" s="318"/>
      <c r="F46" s="318"/>
      <c r="G46" s="318"/>
      <c r="H46" s="319"/>
      <c r="I46" s="37">
        <v>0</v>
      </c>
      <c r="J46" s="21"/>
      <c r="K46" s="349"/>
      <c r="L46" s="349"/>
      <c r="M46" s="349"/>
      <c r="N46" s="350"/>
    </row>
    <row r="47" spans="1:14" ht="33.75" customHeight="1" x14ac:dyDescent="0.25">
      <c r="A47" s="5" t="s">
        <v>57</v>
      </c>
      <c r="B47" s="312" t="s">
        <v>58</v>
      </c>
      <c r="C47" s="313"/>
      <c r="D47" s="313"/>
      <c r="E47" s="313"/>
      <c r="F47" s="313"/>
      <c r="G47" s="313"/>
      <c r="H47" s="314"/>
      <c r="I47" s="35">
        <f>SUM(I48)</f>
        <v>0</v>
      </c>
      <c r="J47" s="21"/>
      <c r="K47" s="349"/>
      <c r="L47" s="349"/>
      <c r="M47" s="349"/>
      <c r="N47" s="350"/>
    </row>
    <row r="48" spans="1:14" ht="33" customHeight="1" x14ac:dyDescent="0.25">
      <c r="A48" s="6" t="s">
        <v>59</v>
      </c>
      <c r="B48" s="317" t="s">
        <v>58</v>
      </c>
      <c r="C48" s="318"/>
      <c r="D48" s="318"/>
      <c r="E48" s="318"/>
      <c r="F48" s="318"/>
      <c r="G48" s="318"/>
      <c r="H48" s="319"/>
      <c r="I48" s="37">
        <v>0</v>
      </c>
      <c r="J48" s="21"/>
      <c r="K48" s="349"/>
      <c r="L48" s="349"/>
      <c r="M48" s="349"/>
      <c r="N48" s="350"/>
    </row>
    <row r="49" spans="1:14" ht="30" customHeight="1" x14ac:dyDescent="0.25">
      <c r="A49" s="5" t="s">
        <v>60</v>
      </c>
      <c r="B49" s="312" t="s">
        <v>61</v>
      </c>
      <c r="C49" s="313"/>
      <c r="D49" s="313"/>
      <c r="E49" s="313"/>
      <c r="F49" s="313"/>
      <c r="G49" s="313"/>
      <c r="H49" s="314"/>
      <c r="I49" s="35">
        <f>SUM(I50)</f>
        <v>0</v>
      </c>
      <c r="J49" s="21"/>
      <c r="K49" s="349"/>
      <c r="L49" s="349"/>
      <c r="M49" s="349"/>
      <c r="N49" s="350"/>
    </row>
    <row r="50" spans="1:14" ht="24.75" customHeight="1" x14ac:dyDescent="0.25">
      <c r="A50" s="6" t="s">
        <v>62</v>
      </c>
      <c r="B50" s="317" t="s">
        <v>61</v>
      </c>
      <c r="C50" s="318"/>
      <c r="D50" s="318"/>
      <c r="E50" s="318"/>
      <c r="F50" s="318"/>
      <c r="G50" s="318"/>
      <c r="H50" s="319"/>
      <c r="I50" s="37">
        <v>0</v>
      </c>
      <c r="J50" s="21"/>
      <c r="K50" s="349"/>
      <c r="L50" s="349"/>
      <c r="M50" s="349"/>
      <c r="N50" s="350"/>
    </row>
    <row r="51" spans="1:14" ht="36" customHeight="1" x14ac:dyDescent="0.25">
      <c r="A51" s="34" t="s">
        <v>63</v>
      </c>
      <c r="B51" s="312" t="s">
        <v>64</v>
      </c>
      <c r="C51" s="313"/>
      <c r="D51" s="313"/>
      <c r="E51" s="313"/>
      <c r="F51" s="313"/>
      <c r="G51" s="313"/>
      <c r="H51" s="314"/>
      <c r="I51" s="35">
        <f>SUM(I52:I60)</f>
        <v>47677.47</v>
      </c>
      <c r="J51" s="13">
        <v>1</v>
      </c>
      <c r="K51" s="349"/>
      <c r="L51" s="349"/>
      <c r="M51" s="349"/>
      <c r="N51" s="350"/>
    </row>
    <row r="52" spans="1:14" ht="31.5" customHeight="1" x14ac:dyDescent="0.25">
      <c r="A52" s="226" t="s">
        <v>65</v>
      </c>
      <c r="B52" s="368" t="s">
        <v>66</v>
      </c>
      <c r="C52" s="368"/>
      <c r="D52" s="368"/>
      <c r="E52" s="368"/>
      <c r="F52" s="368"/>
      <c r="G52" s="368"/>
      <c r="H52" s="368"/>
      <c r="I52" s="36">
        <v>0</v>
      </c>
      <c r="J52" s="23"/>
      <c r="K52" s="369"/>
      <c r="L52" s="369"/>
      <c r="M52" s="369"/>
      <c r="N52" s="369"/>
    </row>
    <row r="53" spans="1:14" ht="31.5" customHeight="1" thickBot="1" x14ac:dyDescent="0.3">
      <c r="A53" s="224"/>
      <c r="B53" s="220"/>
      <c r="C53" s="220"/>
      <c r="D53" s="220"/>
      <c r="E53" s="220"/>
      <c r="F53" s="220"/>
      <c r="G53" s="220"/>
      <c r="H53" s="220"/>
      <c r="I53" s="221"/>
      <c r="J53" s="222"/>
      <c r="K53" s="223"/>
      <c r="L53" s="223"/>
      <c r="M53" s="223"/>
      <c r="N53" s="223"/>
    </row>
    <row r="54" spans="1:14" ht="26.25" customHeight="1" thickBot="1" x14ac:dyDescent="0.3">
      <c r="A54" s="241" t="s">
        <v>2</v>
      </c>
      <c r="B54" s="370" t="s">
        <v>3</v>
      </c>
      <c r="C54" s="371"/>
      <c r="D54" s="371"/>
      <c r="E54" s="371"/>
      <c r="F54" s="371"/>
      <c r="G54" s="371"/>
      <c r="H54" s="372"/>
      <c r="I54" s="3" t="s">
        <v>4</v>
      </c>
      <c r="J54" s="4" t="s">
        <v>5</v>
      </c>
      <c r="K54" s="330" t="s">
        <v>6</v>
      </c>
      <c r="L54" s="331"/>
      <c r="M54" s="331"/>
      <c r="N54" s="332"/>
    </row>
    <row r="55" spans="1:14" ht="39.75" customHeight="1" x14ac:dyDescent="0.25">
      <c r="A55" s="227" t="s">
        <v>67</v>
      </c>
      <c r="B55" s="392" t="s">
        <v>68</v>
      </c>
      <c r="C55" s="393"/>
      <c r="D55" s="393"/>
      <c r="E55" s="393"/>
      <c r="F55" s="393"/>
      <c r="G55" s="393"/>
      <c r="H55" s="394"/>
      <c r="I55" s="39">
        <v>0</v>
      </c>
      <c r="J55" s="228"/>
      <c r="K55" s="395"/>
      <c r="L55" s="395"/>
      <c r="M55" s="395"/>
      <c r="N55" s="396"/>
    </row>
    <row r="56" spans="1:14" ht="35.25" customHeight="1" x14ac:dyDescent="0.25">
      <c r="A56" s="33" t="s">
        <v>69</v>
      </c>
      <c r="B56" s="317" t="s">
        <v>70</v>
      </c>
      <c r="C56" s="318"/>
      <c r="D56" s="318"/>
      <c r="E56" s="318"/>
      <c r="F56" s="318"/>
      <c r="G56" s="318"/>
      <c r="H56" s="319"/>
      <c r="I56" s="37">
        <v>0</v>
      </c>
      <c r="J56" s="21"/>
      <c r="K56" s="349"/>
      <c r="L56" s="349"/>
      <c r="M56" s="349"/>
      <c r="N56" s="350"/>
    </row>
    <row r="57" spans="1:14" ht="22.5" customHeight="1" x14ac:dyDescent="0.25">
      <c r="A57" s="6" t="s">
        <v>71</v>
      </c>
      <c r="B57" s="382" t="s">
        <v>72</v>
      </c>
      <c r="C57" s="383"/>
      <c r="D57" s="383"/>
      <c r="E57" s="383"/>
      <c r="F57" s="383"/>
      <c r="G57" s="383"/>
      <c r="H57" s="384"/>
      <c r="I57" s="37">
        <v>0</v>
      </c>
      <c r="J57" s="24"/>
      <c r="K57" s="369"/>
      <c r="L57" s="369"/>
      <c r="M57" s="369"/>
      <c r="N57" s="385"/>
    </row>
    <row r="58" spans="1:14" ht="23.25" customHeight="1" x14ac:dyDescent="0.25">
      <c r="A58" s="6" t="s">
        <v>73</v>
      </c>
      <c r="B58" s="382" t="s">
        <v>74</v>
      </c>
      <c r="C58" s="383"/>
      <c r="D58" s="383"/>
      <c r="E58" s="383"/>
      <c r="F58" s="383"/>
      <c r="G58" s="383"/>
      <c r="H58" s="384"/>
      <c r="I58" s="37">
        <v>0</v>
      </c>
      <c r="J58" s="24"/>
      <c r="K58" s="369"/>
      <c r="L58" s="369"/>
      <c r="M58" s="369"/>
      <c r="N58" s="385"/>
    </row>
    <row r="59" spans="1:14" ht="29.25" customHeight="1" x14ac:dyDescent="0.25">
      <c r="A59" s="6" t="s">
        <v>75</v>
      </c>
      <c r="B59" s="382" t="s">
        <v>76</v>
      </c>
      <c r="C59" s="383"/>
      <c r="D59" s="383"/>
      <c r="E59" s="383"/>
      <c r="F59" s="383"/>
      <c r="G59" s="383"/>
      <c r="H59" s="384"/>
      <c r="I59" s="37">
        <v>0</v>
      </c>
      <c r="J59" s="21"/>
      <c r="K59" s="349"/>
      <c r="L59" s="349"/>
      <c r="M59" s="349"/>
      <c r="N59" s="350"/>
    </row>
    <row r="60" spans="1:14" ht="68.25" customHeight="1" x14ac:dyDescent="0.25">
      <c r="A60" s="205" t="s">
        <v>77</v>
      </c>
      <c r="B60" s="386" t="s">
        <v>64</v>
      </c>
      <c r="C60" s="387"/>
      <c r="D60" s="387"/>
      <c r="E60" s="387"/>
      <c r="F60" s="387"/>
      <c r="G60" s="387"/>
      <c r="H60" s="388"/>
      <c r="I60" s="37">
        <v>47677.47</v>
      </c>
      <c r="J60" s="13">
        <v>1</v>
      </c>
      <c r="K60" s="389" t="s">
        <v>524</v>
      </c>
      <c r="L60" s="390"/>
      <c r="M60" s="390"/>
      <c r="N60" s="391"/>
    </row>
    <row r="61" spans="1:14" ht="36.75" customHeight="1" thickBot="1" x14ac:dyDescent="0.3">
      <c r="A61" s="25"/>
      <c r="B61" s="373" t="s">
        <v>14</v>
      </c>
      <c r="C61" s="374"/>
      <c r="D61" s="374"/>
      <c r="E61" s="374"/>
      <c r="F61" s="374"/>
      <c r="G61" s="374"/>
      <c r="H61" s="375"/>
      <c r="I61" s="38">
        <f>I51+I49+I47+I41+I38</f>
        <v>47677.47</v>
      </c>
      <c r="J61" s="26"/>
      <c r="K61" s="376"/>
      <c r="L61" s="377"/>
      <c r="M61" s="377"/>
      <c r="N61" s="378"/>
    </row>
    <row r="62" spans="1:14" ht="34.5" customHeight="1" x14ac:dyDescent="0.25">
      <c r="A62" s="379" t="s">
        <v>78</v>
      </c>
      <c r="B62" s="379"/>
      <c r="C62" s="379"/>
      <c r="D62" s="379"/>
      <c r="E62" s="379"/>
      <c r="F62" s="379"/>
      <c r="G62" s="379"/>
      <c r="H62" s="379"/>
      <c r="I62" s="379"/>
      <c r="J62" s="379"/>
      <c r="K62" s="379"/>
      <c r="L62" s="379"/>
      <c r="M62" s="379"/>
      <c r="N62" s="379"/>
    </row>
    <row r="77" spans="1:14" ht="30.75" customHeight="1" x14ac:dyDescent="0.25">
      <c r="A77" s="44" t="s">
        <v>84</v>
      </c>
    </row>
    <row r="78" spans="1:14" ht="45" customHeight="1" x14ac:dyDescent="0.25">
      <c r="A78" s="380" t="s">
        <v>216</v>
      </c>
      <c r="B78" s="380"/>
      <c r="C78" s="380"/>
      <c r="D78" s="380"/>
      <c r="E78" s="380"/>
      <c r="F78" s="380"/>
      <c r="G78" s="380"/>
      <c r="H78" s="380"/>
      <c r="I78" s="380"/>
      <c r="J78" s="380"/>
      <c r="K78" s="380"/>
      <c r="L78" s="380"/>
      <c r="M78" s="380"/>
      <c r="N78" s="380"/>
    </row>
    <row r="80" spans="1:14" ht="25.5" customHeight="1" x14ac:dyDescent="0.25">
      <c r="A80" s="242" t="s">
        <v>2</v>
      </c>
      <c r="B80" s="381" t="s">
        <v>3</v>
      </c>
      <c r="C80" s="381"/>
      <c r="D80" s="381"/>
      <c r="E80" s="381"/>
      <c r="F80" s="381"/>
      <c r="G80" s="381"/>
      <c r="H80" s="381"/>
      <c r="I80" s="234" t="s">
        <v>4</v>
      </c>
      <c r="J80" s="243" t="s">
        <v>85</v>
      </c>
      <c r="K80" s="305" t="s">
        <v>6</v>
      </c>
      <c r="L80" s="305"/>
      <c r="M80" s="305"/>
      <c r="N80" s="305"/>
    </row>
    <row r="81" spans="1:14" ht="33" customHeight="1" x14ac:dyDescent="0.25">
      <c r="A81" s="64" t="s">
        <v>86</v>
      </c>
      <c r="B81" s="405" t="s">
        <v>87</v>
      </c>
      <c r="C81" s="405"/>
      <c r="D81" s="405"/>
      <c r="E81" s="405"/>
      <c r="F81" s="405"/>
      <c r="G81" s="405"/>
      <c r="H81" s="405"/>
      <c r="I81" s="53">
        <f>I82+I90+I100</f>
        <v>798368774.02999997</v>
      </c>
      <c r="J81" s="46"/>
      <c r="K81" s="406"/>
      <c r="L81" s="406"/>
      <c r="M81" s="406"/>
      <c r="N81" s="406"/>
    </row>
    <row r="82" spans="1:14" ht="30" customHeight="1" x14ac:dyDescent="0.25">
      <c r="A82" s="47" t="s">
        <v>88</v>
      </c>
      <c r="B82" s="407" t="s">
        <v>89</v>
      </c>
      <c r="C82" s="407"/>
      <c r="D82" s="407"/>
      <c r="E82" s="407"/>
      <c r="F82" s="407"/>
      <c r="G82" s="407"/>
      <c r="H82" s="407"/>
      <c r="I82" s="54">
        <f>SUM(I83:I89)</f>
        <v>485272451.56</v>
      </c>
      <c r="J82" s="48">
        <v>1</v>
      </c>
      <c r="K82" s="406"/>
      <c r="L82" s="406"/>
      <c r="M82" s="406"/>
      <c r="N82" s="406"/>
    </row>
    <row r="83" spans="1:14" ht="254.25" customHeight="1" x14ac:dyDescent="0.25">
      <c r="A83" s="49" t="s">
        <v>90</v>
      </c>
      <c r="B83" s="399" t="s">
        <v>91</v>
      </c>
      <c r="C83" s="399"/>
      <c r="D83" s="399"/>
      <c r="E83" s="399"/>
      <c r="F83" s="399"/>
      <c r="G83" s="399"/>
      <c r="H83" s="399"/>
      <c r="I83" s="269">
        <v>264965508.86000001</v>
      </c>
      <c r="J83" s="50">
        <f>(I83*J82)/I82</f>
        <v>0.54601391034710156</v>
      </c>
      <c r="K83" s="408" t="s">
        <v>546</v>
      </c>
      <c r="L83" s="408"/>
      <c r="M83" s="408"/>
      <c r="N83" s="408"/>
    </row>
    <row r="84" spans="1:14" ht="32.25" customHeight="1" x14ac:dyDescent="0.25">
      <c r="A84" s="271" t="s">
        <v>92</v>
      </c>
      <c r="B84" s="399" t="s">
        <v>93</v>
      </c>
      <c r="C84" s="399"/>
      <c r="D84" s="399"/>
      <c r="E84" s="399"/>
      <c r="F84" s="399"/>
      <c r="G84" s="399"/>
      <c r="H84" s="399"/>
      <c r="I84" s="269">
        <v>17279557.449999999</v>
      </c>
      <c r="J84" s="50">
        <f>(I84*J82)/I82</f>
        <v>3.5607950532637073E-2</v>
      </c>
      <c r="K84" s="400"/>
      <c r="L84" s="400"/>
      <c r="M84" s="400"/>
      <c r="N84" s="400"/>
    </row>
    <row r="85" spans="1:14" ht="84" customHeight="1" x14ac:dyDescent="0.25">
      <c r="A85" s="271" t="s">
        <v>94</v>
      </c>
      <c r="B85" s="399" t="s">
        <v>95</v>
      </c>
      <c r="C85" s="399"/>
      <c r="D85" s="399"/>
      <c r="E85" s="399"/>
      <c r="F85" s="399"/>
      <c r="G85" s="399"/>
      <c r="H85" s="399"/>
      <c r="I85" s="269">
        <v>108280441.27</v>
      </c>
      <c r="J85" s="50">
        <f>(I85*J82)/I82</f>
        <v>0.22313329537234611</v>
      </c>
      <c r="K85" s="402" t="s">
        <v>525</v>
      </c>
      <c r="L85" s="403"/>
      <c r="M85" s="403"/>
      <c r="N85" s="404"/>
    </row>
    <row r="86" spans="1:14" ht="25.5" customHeight="1" x14ac:dyDescent="0.25">
      <c r="A86" s="242" t="s">
        <v>2</v>
      </c>
      <c r="B86" s="381" t="s">
        <v>3</v>
      </c>
      <c r="C86" s="381"/>
      <c r="D86" s="381"/>
      <c r="E86" s="381"/>
      <c r="F86" s="381"/>
      <c r="G86" s="381"/>
      <c r="H86" s="381"/>
      <c r="I86" s="45" t="s">
        <v>4</v>
      </c>
      <c r="J86" s="243" t="s">
        <v>85</v>
      </c>
      <c r="K86" s="305" t="s">
        <v>6</v>
      </c>
      <c r="L86" s="305"/>
      <c r="M86" s="305"/>
      <c r="N86" s="305"/>
    </row>
    <row r="87" spans="1:14" ht="32.25" customHeight="1" x14ac:dyDescent="0.25">
      <c r="A87" s="271" t="s">
        <v>96</v>
      </c>
      <c r="B87" s="399" t="s">
        <v>97</v>
      </c>
      <c r="C87" s="399"/>
      <c r="D87" s="399"/>
      <c r="E87" s="399"/>
      <c r="F87" s="399"/>
      <c r="G87" s="399"/>
      <c r="H87" s="399"/>
      <c r="I87" s="269">
        <v>51163218.359999999</v>
      </c>
      <c r="J87" s="50">
        <f>(I87*J82)/I82</f>
        <v>0.10543194487040458</v>
      </c>
      <c r="K87" s="400"/>
      <c r="L87" s="400"/>
      <c r="M87" s="400"/>
      <c r="N87" s="400"/>
    </row>
    <row r="88" spans="1:14" ht="51" customHeight="1" x14ac:dyDescent="0.25">
      <c r="A88" s="271" t="s">
        <v>98</v>
      </c>
      <c r="B88" s="399" t="s">
        <v>99</v>
      </c>
      <c r="C88" s="399"/>
      <c r="D88" s="399"/>
      <c r="E88" s="399"/>
      <c r="F88" s="399"/>
      <c r="G88" s="399"/>
      <c r="H88" s="399"/>
      <c r="I88" s="269">
        <v>41500686.159999996</v>
      </c>
      <c r="J88" s="50">
        <f>(I88*J82)/I82</f>
        <v>8.5520383501243885E-2</v>
      </c>
      <c r="K88" s="398"/>
      <c r="L88" s="398"/>
      <c r="M88" s="398"/>
      <c r="N88" s="398"/>
    </row>
    <row r="89" spans="1:14" ht="38.25" x14ac:dyDescent="0.25">
      <c r="A89" s="271" t="s">
        <v>100</v>
      </c>
      <c r="B89" s="399" t="s">
        <v>596</v>
      </c>
      <c r="C89" s="399"/>
      <c r="D89" s="399"/>
      <c r="E89" s="399"/>
      <c r="F89" s="399"/>
      <c r="G89" s="399"/>
      <c r="H89" s="399"/>
      <c r="I89" s="269">
        <v>2083039.46</v>
      </c>
      <c r="J89" s="50">
        <f>(I89*J82)/I82</f>
        <v>4.2925153762668287E-3</v>
      </c>
      <c r="K89" s="401"/>
      <c r="L89" s="401"/>
      <c r="M89" s="401"/>
      <c r="N89" s="401"/>
    </row>
    <row r="90" spans="1:14" ht="38.25" x14ac:dyDescent="0.25">
      <c r="A90" s="272" t="s">
        <v>101</v>
      </c>
      <c r="B90" s="397" t="s">
        <v>102</v>
      </c>
      <c r="C90" s="397"/>
      <c r="D90" s="397"/>
      <c r="E90" s="397"/>
      <c r="F90" s="397"/>
      <c r="G90" s="397"/>
      <c r="H90" s="397"/>
      <c r="I90" s="54">
        <f>SUM(I91:I99)</f>
        <v>40626857.910000004</v>
      </c>
      <c r="J90" s="48">
        <v>1</v>
      </c>
      <c r="K90" s="398"/>
      <c r="L90" s="398"/>
      <c r="M90" s="398"/>
      <c r="N90" s="398"/>
    </row>
    <row r="91" spans="1:14" ht="38.25" x14ac:dyDescent="0.25">
      <c r="A91" s="271" t="s">
        <v>103</v>
      </c>
      <c r="B91" s="399" t="s">
        <v>104</v>
      </c>
      <c r="C91" s="399"/>
      <c r="D91" s="399"/>
      <c r="E91" s="399"/>
      <c r="F91" s="399"/>
      <c r="G91" s="399"/>
      <c r="H91" s="399"/>
      <c r="I91" s="269">
        <v>1966655.27</v>
      </c>
      <c r="J91" s="50">
        <f>I91*J90/I90</f>
        <v>4.840776203654977E-2</v>
      </c>
      <c r="K91" s="400"/>
      <c r="L91" s="400"/>
      <c r="M91" s="400"/>
      <c r="N91" s="400"/>
    </row>
    <row r="92" spans="1:14" ht="38.25" x14ac:dyDescent="0.25">
      <c r="A92" s="271" t="s">
        <v>105</v>
      </c>
      <c r="B92" s="399" t="s">
        <v>106</v>
      </c>
      <c r="C92" s="399"/>
      <c r="D92" s="399"/>
      <c r="E92" s="399"/>
      <c r="F92" s="399"/>
      <c r="G92" s="399"/>
      <c r="H92" s="399"/>
      <c r="I92" s="269">
        <v>388228.63</v>
      </c>
      <c r="J92" s="50">
        <f>(I92*J90)/I90</f>
        <v>9.5559600218170053E-3</v>
      </c>
      <c r="K92" s="400"/>
      <c r="L92" s="400"/>
      <c r="M92" s="400"/>
      <c r="N92" s="400"/>
    </row>
    <row r="93" spans="1:14" ht="38.25" x14ac:dyDescent="0.25">
      <c r="A93" s="271" t="s">
        <v>107</v>
      </c>
      <c r="B93" s="399" t="s">
        <v>108</v>
      </c>
      <c r="C93" s="399"/>
      <c r="D93" s="399"/>
      <c r="E93" s="399"/>
      <c r="F93" s="399"/>
      <c r="G93" s="399"/>
      <c r="H93" s="399"/>
      <c r="I93" s="269">
        <v>2379179.7999999998</v>
      </c>
      <c r="J93" s="50">
        <f>(I93*J90)/I90</f>
        <v>5.856174763183894E-2</v>
      </c>
      <c r="K93" s="400"/>
      <c r="L93" s="400"/>
      <c r="M93" s="400"/>
      <c r="N93" s="400"/>
    </row>
    <row r="94" spans="1:14" ht="30.75" customHeight="1" x14ac:dyDescent="0.25">
      <c r="A94" s="271" t="s">
        <v>109</v>
      </c>
      <c r="B94" s="399" t="s">
        <v>110</v>
      </c>
      <c r="C94" s="399"/>
      <c r="D94" s="399"/>
      <c r="E94" s="399"/>
      <c r="F94" s="399"/>
      <c r="G94" s="399"/>
      <c r="H94" s="399"/>
      <c r="I94" s="269">
        <v>1585498.44</v>
      </c>
      <c r="J94" s="50">
        <f>(I94*J90)/I90</f>
        <v>3.9025869131014954E-2</v>
      </c>
      <c r="K94" s="398"/>
      <c r="L94" s="398"/>
      <c r="M94" s="398"/>
      <c r="N94" s="398"/>
    </row>
    <row r="95" spans="1:14" ht="87" customHeight="1" x14ac:dyDescent="0.25">
      <c r="A95" s="271" t="s">
        <v>111</v>
      </c>
      <c r="B95" s="399" t="s">
        <v>112</v>
      </c>
      <c r="C95" s="399"/>
      <c r="D95" s="399"/>
      <c r="E95" s="399"/>
      <c r="F95" s="399"/>
      <c r="G95" s="399"/>
      <c r="H95" s="399"/>
      <c r="I95" s="269">
        <v>18400041.620000001</v>
      </c>
      <c r="J95" s="50">
        <f>(I95*J90)/I90</f>
        <v>0.45290338870806363</v>
      </c>
      <c r="K95" s="402" t="s">
        <v>526</v>
      </c>
      <c r="L95" s="403"/>
      <c r="M95" s="403"/>
      <c r="N95" s="404"/>
    </row>
    <row r="96" spans="1:14" ht="87.75" customHeight="1" x14ac:dyDescent="0.25">
      <c r="A96" s="271" t="s">
        <v>113</v>
      </c>
      <c r="B96" s="399" t="s">
        <v>114</v>
      </c>
      <c r="C96" s="399"/>
      <c r="D96" s="399"/>
      <c r="E96" s="399"/>
      <c r="F96" s="399"/>
      <c r="G96" s="399"/>
      <c r="H96" s="399"/>
      <c r="I96" s="269">
        <v>8970716.0999999996</v>
      </c>
      <c r="J96" s="50">
        <f>(I96*J90)/I90</f>
        <v>0.22080752884883878</v>
      </c>
      <c r="K96" s="402" t="s">
        <v>527</v>
      </c>
      <c r="L96" s="403"/>
      <c r="M96" s="403"/>
      <c r="N96" s="404"/>
    </row>
    <row r="97" spans="1:14" ht="31.5" customHeight="1" x14ac:dyDescent="0.25">
      <c r="A97" s="271" t="s">
        <v>115</v>
      </c>
      <c r="B97" s="399" t="s">
        <v>116</v>
      </c>
      <c r="C97" s="399"/>
      <c r="D97" s="399"/>
      <c r="E97" s="399"/>
      <c r="F97" s="399"/>
      <c r="G97" s="399"/>
      <c r="H97" s="399"/>
      <c r="I97" s="269">
        <v>455225.27</v>
      </c>
      <c r="J97" s="50">
        <f>(I97*J90)/I90</f>
        <v>1.1205032666037154E-2</v>
      </c>
      <c r="K97" s="401"/>
      <c r="L97" s="401"/>
      <c r="M97" s="401"/>
      <c r="N97" s="401"/>
    </row>
    <row r="98" spans="1:14" ht="25.5" customHeight="1" x14ac:dyDescent="0.25">
      <c r="A98" s="242" t="s">
        <v>2</v>
      </c>
      <c r="B98" s="381" t="s">
        <v>3</v>
      </c>
      <c r="C98" s="381"/>
      <c r="D98" s="381"/>
      <c r="E98" s="381"/>
      <c r="F98" s="381"/>
      <c r="G98" s="381"/>
      <c r="H98" s="381"/>
      <c r="I98" s="234" t="s">
        <v>4</v>
      </c>
      <c r="J98" s="243" t="s">
        <v>85</v>
      </c>
      <c r="K98" s="305" t="s">
        <v>6</v>
      </c>
      <c r="L98" s="305"/>
      <c r="M98" s="305"/>
      <c r="N98" s="305"/>
    </row>
    <row r="99" spans="1:14" ht="56.25" customHeight="1" x14ac:dyDescent="0.25">
      <c r="A99" s="271" t="s">
        <v>117</v>
      </c>
      <c r="B99" s="399" t="s">
        <v>118</v>
      </c>
      <c r="C99" s="399"/>
      <c r="D99" s="399"/>
      <c r="E99" s="399"/>
      <c r="F99" s="399"/>
      <c r="G99" s="399"/>
      <c r="H99" s="399"/>
      <c r="I99" s="269">
        <v>6481312.7800000003</v>
      </c>
      <c r="J99" s="50">
        <f>(I99*J90)/I90</f>
        <v>0.15953271095583971</v>
      </c>
      <c r="K99" s="409" t="s">
        <v>528</v>
      </c>
      <c r="L99" s="410"/>
      <c r="M99" s="410"/>
      <c r="N99" s="411"/>
    </row>
    <row r="100" spans="1:14" ht="38.25" x14ac:dyDescent="0.25">
      <c r="A100" s="272" t="s">
        <v>119</v>
      </c>
      <c r="B100" s="397" t="s">
        <v>120</v>
      </c>
      <c r="C100" s="397"/>
      <c r="D100" s="397"/>
      <c r="E100" s="397"/>
      <c r="F100" s="397"/>
      <c r="G100" s="397"/>
      <c r="H100" s="397"/>
      <c r="I100" s="55">
        <f>SUM(I101:I110)</f>
        <v>272469464.55999994</v>
      </c>
      <c r="J100" s="48">
        <v>1</v>
      </c>
      <c r="K100" s="398"/>
      <c r="L100" s="398"/>
      <c r="M100" s="398"/>
      <c r="N100" s="398"/>
    </row>
    <row r="101" spans="1:14" ht="125.25" customHeight="1" x14ac:dyDescent="0.25">
      <c r="A101" s="271" t="s">
        <v>121</v>
      </c>
      <c r="B101" s="399" t="s">
        <v>122</v>
      </c>
      <c r="C101" s="399"/>
      <c r="D101" s="399"/>
      <c r="E101" s="399"/>
      <c r="F101" s="399"/>
      <c r="G101" s="399"/>
      <c r="H101" s="399"/>
      <c r="I101" s="269">
        <v>193403932.97999999</v>
      </c>
      <c r="J101" s="50">
        <f>(I101*J100)/I100</f>
        <v>0.70981874351432472</v>
      </c>
      <c r="K101" s="412" t="s">
        <v>529</v>
      </c>
      <c r="L101" s="413"/>
      <c r="M101" s="413"/>
      <c r="N101" s="414"/>
    </row>
    <row r="102" spans="1:14" ht="32.25" customHeight="1" x14ac:dyDescent="0.25">
      <c r="A102" s="271" t="s">
        <v>123</v>
      </c>
      <c r="B102" s="399" t="s">
        <v>124</v>
      </c>
      <c r="C102" s="399"/>
      <c r="D102" s="399"/>
      <c r="E102" s="399"/>
      <c r="F102" s="399"/>
      <c r="G102" s="399"/>
      <c r="H102" s="399"/>
      <c r="I102" s="269">
        <v>4061406.6</v>
      </c>
      <c r="J102" s="50">
        <f>(I102*J100)/I100</f>
        <v>1.4905914710694659E-2</v>
      </c>
      <c r="K102" s="401"/>
      <c r="L102" s="401"/>
      <c r="M102" s="401"/>
      <c r="N102" s="401"/>
    </row>
    <row r="103" spans="1:14" ht="42" customHeight="1" x14ac:dyDescent="0.25">
      <c r="A103" s="271" t="s">
        <v>125</v>
      </c>
      <c r="B103" s="399" t="s">
        <v>126</v>
      </c>
      <c r="C103" s="399"/>
      <c r="D103" s="399"/>
      <c r="E103" s="399"/>
      <c r="F103" s="399"/>
      <c r="G103" s="399"/>
      <c r="H103" s="399"/>
      <c r="I103" s="269">
        <v>2366258.41</v>
      </c>
      <c r="J103" s="50">
        <f>(I103*J100)/I100</f>
        <v>8.6844902558940919E-3</v>
      </c>
      <c r="K103" s="398"/>
      <c r="L103" s="398"/>
      <c r="M103" s="398"/>
      <c r="N103" s="398"/>
    </row>
    <row r="104" spans="1:14" ht="51" customHeight="1" x14ac:dyDescent="0.25">
      <c r="A104" s="271" t="s">
        <v>127</v>
      </c>
      <c r="B104" s="399" t="s">
        <v>128</v>
      </c>
      <c r="C104" s="399"/>
      <c r="D104" s="399"/>
      <c r="E104" s="399"/>
      <c r="F104" s="399"/>
      <c r="G104" s="399"/>
      <c r="H104" s="399"/>
      <c r="I104" s="269">
        <v>7526367.54</v>
      </c>
      <c r="J104" s="50">
        <f>(I104*J100)/I100</f>
        <v>2.7622792712401849E-2</v>
      </c>
      <c r="K104" s="398"/>
      <c r="L104" s="398"/>
      <c r="M104" s="398"/>
      <c r="N104" s="398"/>
    </row>
    <row r="105" spans="1:14" ht="63.75" customHeight="1" x14ac:dyDescent="0.25">
      <c r="A105" s="271" t="s">
        <v>129</v>
      </c>
      <c r="B105" s="399" t="s">
        <v>130</v>
      </c>
      <c r="C105" s="399"/>
      <c r="D105" s="399"/>
      <c r="E105" s="399"/>
      <c r="F105" s="399"/>
      <c r="G105" s="399"/>
      <c r="H105" s="399"/>
      <c r="I105" s="269">
        <v>2517437.5699999998</v>
      </c>
      <c r="J105" s="50">
        <f>(I105*J100)/I100</f>
        <v>9.2393383385742291E-3</v>
      </c>
      <c r="K105" s="400"/>
      <c r="L105" s="400"/>
      <c r="M105" s="400"/>
      <c r="N105" s="400"/>
    </row>
    <row r="106" spans="1:14" ht="38.25" x14ac:dyDescent="0.25">
      <c r="A106" s="271" t="s">
        <v>131</v>
      </c>
      <c r="B106" s="399" t="s">
        <v>132</v>
      </c>
      <c r="C106" s="399"/>
      <c r="D106" s="399"/>
      <c r="E106" s="399"/>
      <c r="F106" s="399"/>
      <c r="G106" s="399"/>
      <c r="H106" s="399"/>
      <c r="I106" s="269">
        <v>97100.85</v>
      </c>
      <c r="J106" s="50">
        <f>(I106*J100)/I100</f>
        <v>3.5637332850051395E-4</v>
      </c>
      <c r="K106" s="401"/>
      <c r="L106" s="401"/>
      <c r="M106" s="401"/>
      <c r="N106" s="401"/>
    </row>
    <row r="107" spans="1:14" ht="38.25" x14ac:dyDescent="0.25">
      <c r="A107" s="271" t="s">
        <v>133</v>
      </c>
      <c r="B107" s="399" t="s">
        <v>134</v>
      </c>
      <c r="C107" s="399"/>
      <c r="D107" s="399"/>
      <c r="E107" s="399"/>
      <c r="F107" s="399"/>
      <c r="G107" s="399"/>
      <c r="H107" s="399"/>
      <c r="I107" s="269">
        <v>1708263.63</v>
      </c>
      <c r="J107" s="50">
        <f>(I107*J100)/I100</f>
        <v>6.2695599037441005E-3</v>
      </c>
      <c r="K107" s="398"/>
      <c r="L107" s="398"/>
      <c r="M107" s="398"/>
      <c r="N107" s="398"/>
    </row>
    <row r="108" spans="1:14" ht="38.25" x14ac:dyDescent="0.25">
      <c r="A108" s="271" t="s">
        <v>135</v>
      </c>
      <c r="B108" s="399" t="s">
        <v>136</v>
      </c>
      <c r="C108" s="399"/>
      <c r="D108" s="399"/>
      <c r="E108" s="399"/>
      <c r="F108" s="399"/>
      <c r="G108" s="399"/>
      <c r="H108" s="399"/>
      <c r="I108" s="269">
        <v>22041.32</v>
      </c>
      <c r="J108" s="50">
        <f>(I108*J100)/I100</f>
        <v>8.0894642765176074E-5</v>
      </c>
      <c r="K108" s="400"/>
      <c r="L108" s="400"/>
      <c r="M108" s="400"/>
      <c r="N108" s="400"/>
    </row>
    <row r="109" spans="1:14" ht="25.5" customHeight="1" x14ac:dyDescent="0.25">
      <c r="A109" s="242" t="s">
        <v>2</v>
      </c>
      <c r="B109" s="381" t="s">
        <v>3</v>
      </c>
      <c r="C109" s="381"/>
      <c r="D109" s="381"/>
      <c r="E109" s="381"/>
      <c r="F109" s="381"/>
      <c r="G109" s="381"/>
      <c r="H109" s="381"/>
      <c r="I109" s="45" t="s">
        <v>4</v>
      </c>
      <c r="J109" s="243" t="s">
        <v>85</v>
      </c>
      <c r="K109" s="305" t="s">
        <v>6</v>
      </c>
      <c r="L109" s="305"/>
      <c r="M109" s="305"/>
      <c r="N109" s="305"/>
    </row>
    <row r="110" spans="1:14" ht="73.5" customHeight="1" x14ac:dyDescent="0.25">
      <c r="A110" s="271" t="s">
        <v>137</v>
      </c>
      <c r="B110" s="399" t="s">
        <v>138</v>
      </c>
      <c r="C110" s="399"/>
      <c r="D110" s="399"/>
      <c r="E110" s="399"/>
      <c r="F110" s="399"/>
      <c r="G110" s="399"/>
      <c r="H110" s="399"/>
      <c r="I110" s="269">
        <v>60766655.659999996</v>
      </c>
      <c r="J110" s="50">
        <f>(I110*J100)/I100</f>
        <v>0.22302189259310082</v>
      </c>
      <c r="K110" s="421" t="s">
        <v>530</v>
      </c>
      <c r="L110" s="422"/>
      <c r="M110" s="422"/>
      <c r="N110" s="423"/>
    </row>
    <row r="111" spans="1:14" ht="51" customHeight="1" x14ac:dyDescent="0.25">
      <c r="A111" s="62" t="s">
        <v>139</v>
      </c>
      <c r="B111" s="415" t="s">
        <v>140</v>
      </c>
      <c r="C111" s="415"/>
      <c r="D111" s="415"/>
      <c r="E111" s="415"/>
      <c r="F111" s="415"/>
      <c r="G111" s="415"/>
      <c r="H111" s="415"/>
      <c r="I111" s="55">
        <f>SUM(I113:I114)</f>
        <v>30000</v>
      </c>
      <c r="J111" s="50"/>
      <c r="K111" s="416"/>
      <c r="L111" s="416"/>
      <c r="M111" s="416"/>
      <c r="N111" s="416"/>
    </row>
    <row r="112" spans="1:14" ht="45" customHeight="1" x14ac:dyDescent="0.25">
      <c r="A112" s="272" t="s">
        <v>141</v>
      </c>
      <c r="B112" s="415" t="s">
        <v>142</v>
      </c>
      <c r="C112" s="415"/>
      <c r="D112" s="415"/>
      <c r="E112" s="415"/>
      <c r="F112" s="415"/>
      <c r="G112" s="415"/>
      <c r="H112" s="415"/>
      <c r="I112" s="55">
        <f>I113+I114</f>
        <v>30000</v>
      </c>
      <c r="J112" s="48">
        <v>1</v>
      </c>
      <c r="K112" s="416"/>
      <c r="L112" s="416"/>
      <c r="M112" s="416"/>
      <c r="N112" s="416"/>
    </row>
    <row r="113" spans="1:14" ht="81" customHeight="1" x14ac:dyDescent="0.25">
      <c r="A113" s="63" t="s">
        <v>143</v>
      </c>
      <c r="B113" s="417" t="s">
        <v>142</v>
      </c>
      <c r="C113" s="417"/>
      <c r="D113" s="417"/>
      <c r="E113" s="417"/>
      <c r="F113" s="417"/>
      <c r="G113" s="417"/>
      <c r="H113" s="417"/>
      <c r="I113" s="269">
        <v>30000</v>
      </c>
      <c r="J113" s="48">
        <v>1</v>
      </c>
      <c r="K113" s="418" t="s">
        <v>531</v>
      </c>
      <c r="L113" s="419"/>
      <c r="M113" s="419"/>
      <c r="N113" s="420"/>
    </row>
    <row r="114" spans="1:14" ht="46.5" customHeight="1" x14ac:dyDescent="0.25">
      <c r="A114" s="63" t="s">
        <v>144</v>
      </c>
      <c r="B114" s="417" t="s">
        <v>145</v>
      </c>
      <c r="C114" s="417"/>
      <c r="D114" s="417"/>
      <c r="E114" s="417"/>
      <c r="F114" s="417"/>
      <c r="G114" s="417"/>
      <c r="H114" s="417"/>
      <c r="I114" s="233">
        <v>0</v>
      </c>
      <c r="J114" s="50">
        <f>(I114*D136)/I135</f>
        <v>0</v>
      </c>
      <c r="K114" s="416"/>
      <c r="L114" s="416"/>
      <c r="M114" s="416"/>
      <c r="N114" s="416"/>
    </row>
    <row r="115" spans="1:14" ht="51" customHeight="1" x14ac:dyDescent="0.25">
      <c r="A115" s="62" t="s">
        <v>146</v>
      </c>
      <c r="B115" s="415" t="s">
        <v>147</v>
      </c>
      <c r="C115" s="415"/>
      <c r="D115" s="415"/>
      <c r="E115" s="415"/>
      <c r="F115" s="415"/>
      <c r="G115" s="415"/>
      <c r="H115" s="415"/>
      <c r="I115" s="57">
        <f>I116+I118</f>
        <v>267621.63</v>
      </c>
      <c r="J115" s="48">
        <v>1</v>
      </c>
      <c r="K115" s="416"/>
      <c r="L115" s="416"/>
      <c r="M115" s="416"/>
      <c r="N115" s="416"/>
    </row>
    <row r="116" spans="1:14" ht="32.25" customHeight="1" x14ac:dyDescent="0.25">
      <c r="A116" s="63" t="s">
        <v>148</v>
      </c>
      <c r="B116" s="415" t="s">
        <v>149</v>
      </c>
      <c r="C116" s="415"/>
      <c r="D116" s="415"/>
      <c r="E116" s="415"/>
      <c r="F116" s="415"/>
      <c r="G116" s="415"/>
      <c r="H116" s="415"/>
      <c r="I116" s="57">
        <f>I117</f>
        <v>0</v>
      </c>
      <c r="J116" s="48">
        <f>(I116*J131)/I131</f>
        <v>0</v>
      </c>
      <c r="K116" s="416"/>
      <c r="L116" s="416"/>
      <c r="M116" s="416"/>
      <c r="N116" s="416"/>
    </row>
    <row r="117" spans="1:14" ht="40.5" customHeight="1" x14ac:dyDescent="0.25">
      <c r="A117" s="63" t="s">
        <v>150</v>
      </c>
      <c r="B117" s="417" t="s">
        <v>151</v>
      </c>
      <c r="C117" s="417"/>
      <c r="D117" s="417"/>
      <c r="E117" s="417"/>
      <c r="F117" s="417"/>
      <c r="G117" s="417"/>
      <c r="H117" s="417"/>
      <c r="I117" s="56">
        <v>0</v>
      </c>
      <c r="J117" s="50">
        <f>(I117*J135)/I135</f>
        <v>0</v>
      </c>
      <c r="K117" s="416"/>
      <c r="L117" s="416"/>
      <c r="M117" s="416"/>
      <c r="N117" s="416"/>
    </row>
    <row r="118" spans="1:14" ht="46.5" customHeight="1" x14ac:dyDescent="0.25">
      <c r="A118" s="62" t="s">
        <v>152</v>
      </c>
      <c r="B118" s="415" t="s">
        <v>153</v>
      </c>
      <c r="C118" s="415"/>
      <c r="D118" s="415"/>
      <c r="E118" s="415"/>
      <c r="F118" s="415"/>
      <c r="G118" s="415"/>
      <c r="H118" s="415"/>
      <c r="I118" s="57">
        <f>I119</f>
        <v>267621.63</v>
      </c>
      <c r="J118" s="48">
        <v>1</v>
      </c>
      <c r="K118" s="416"/>
      <c r="L118" s="416"/>
      <c r="M118" s="416"/>
      <c r="N118" s="416"/>
    </row>
    <row r="119" spans="1:14" ht="57.75" customHeight="1" x14ac:dyDescent="0.25">
      <c r="A119" s="63" t="s">
        <v>154</v>
      </c>
      <c r="B119" s="417" t="s">
        <v>153</v>
      </c>
      <c r="C119" s="417"/>
      <c r="D119" s="417"/>
      <c r="E119" s="417"/>
      <c r="F119" s="417"/>
      <c r="G119" s="417"/>
      <c r="H119" s="417"/>
      <c r="I119" s="56">
        <v>267621.63</v>
      </c>
      <c r="J119" s="50">
        <v>1</v>
      </c>
      <c r="K119" s="424" t="s">
        <v>532</v>
      </c>
      <c r="L119" s="425"/>
      <c r="M119" s="425"/>
      <c r="N119" s="426"/>
    </row>
    <row r="120" spans="1:14" ht="25.5" customHeight="1" x14ac:dyDescent="0.25">
      <c r="A120" s="242" t="s">
        <v>2</v>
      </c>
      <c r="B120" s="381" t="s">
        <v>3</v>
      </c>
      <c r="C120" s="381"/>
      <c r="D120" s="381"/>
      <c r="E120" s="381"/>
      <c r="F120" s="381"/>
      <c r="G120" s="381"/>
      <c r="H120" s="381"/>
      <c r="I120" s="45" t="s">
        <v>4</v>
      </c>
      <c r="J120" s="243" t="s">
        <v>85</v>
      </c>
      <c r="K120" s="305" t="s">
        <v>6</v>
      </c>
      <c r="L120" s="305"/>
      <c r="M120" s="305"/>
      <c r="N120" s="305"/>
    </row>
    <row r="121" spans="1:14" ht="27.75" customHeight="1" x14ac:dyDescent="0.25">
      <c r="A121" s="62" t="s">
        <v>155</v>
      </c>
      <c r="B121" s="415" t="s">
        <v>156</v>
      </c>
      <c r="C121" s="415"/>
      <c r="D121" s="415"/>
      <c r="E121" s="415"/>
      <c r="F121" s="415"/>
      <c r="G121" s="415"/>
      <c r="H121" s="415"/>
      <c r="I121" s="58">
        <f>I122+I128+I130</f>
        <v>51104629.640000001</v>
      </c>
      <c r="J121" s="51"/>
      <c r="K121" s="416"/>
      <c r="L121" s="416"/>
      <c r="M121" s="416"/>
      <c r="N121" s="416"/>
    </row>
    <row r="122" spans="1:14" ht="32.25" customHeight="1" x14ac:dyDescent="0.25">
      <c r="A122" s="62" t="s">
        <v>157</v>
      </c>
      <c r="B122" s="415" t="s">
        <v>158</v>
      </c>
      <c r="C122" s="415"/>
      <c r="D122" s="415"/>
      <c r="E122" s="415"/>
      <c r="F122" s="415"/>
      <c r="G122" s="415"/>
      <c r="H122" s="415"/>
      <c r="I122" s="58">
        <f>SUM(I123:I127)</f>
        <v>49189074.380000003</v>
      </c>
      <c r="J122" s="48">
        <v>1</v>
      </c>
      <c r="K122" s="416"/>
      <c r="L122" s="416"/>
      <c r="M122" s="416"/>
      <c r="N122" s="416"/>
    </row>
    <row r="123" spans="1:14" ht="42" customHeight="1" x14ac:dyDescent="0.25">
      <c r="A123" s="63" t="s">
        <v>159</v>
      </c>
      <c r="B123" s="417" t="s">
        <v>160</v>
      </c>
      <c r="C123" s="417"/>
      <c r="D123" s="417"/>
      <c r="E123" s="417"/>
      <c r="F123" s="417"/>
      <c r="G123" s="417"/>
      <c r="H123" s="417"/>
      <c r="I123" s="59">
        <v>19369440.789999999</v>
      </c>
      <c r="J123" s="50">
        <f>(I123*J122)/I122</f>
        <v>0.39377526481521885</v>
      </c>
      <c r="K123" s="418" t="s">
        <v>533</v>
      </c>
      <c r="L123" s="419"/>
      <c r="M123" s="419"/>
      <c r="N123" s="420"/>
    </row>
    <row r="124" spans="1:14" ht="25.5" customHeight="1" x14ac:dyDescent="0.25">
      <c r="A124" s="63" t="s">
        <v>161</v>
      </c>
      <c r="B124" s="417" t="s">
        <v>162</v>
      </c>
      <c r="C124" s="417"/>
      <c r="D124" s="417"/>
      <c r="E124" s="417"/>
      <c r="F124" s="417"/>
      <c r="G124" s="417"/>
      <c r="H124" s="417"/>
      <c r="I124" s="59">
        <v>60471.32</v>
      </c>
      <c r="J124" s="50">
        <f>(I124*J122)/I122</f>
        <v>1.2293648693781337E-3</v>
      </c>
      <c r="K124" s="416"/>
      <c r="L124" s="416"/>
      <c r="M124" s="416"/>
      <c r="N124" s="416"/>
    </row>
    <row r="125" spans="1:14" ht="68.25" customHeight="1" x14ac:dyDescent="0.25">
      <c r="A125" s="63" t="s">
        <v>163</v>
      </c>
      <c r="B125" s="417" t="s">
        <v>164</v>
      </c>
      <c r="C125" s="417"/>
      <c r="D125" s="417"/>
      <c r="E125" s="417"/>
      <c r="F125" s="417"/>
      <c r="G125" s="417"/>
      <c r="H125" s="417"/>
      <c r="I125" s="59">
        <v>24621442.920000002</v>
      </c>
      <c r="J125" s="50">
        <f>(I125*J122)/I122</f>
        <v>0.5005469858975623</v>
      </c>
      <c r="K125" s="418" t="s">
        <v>534</v>
      </c>
      <c r="L125" s="419"/>
      <c r="M125" s="419"/>
      <c r="N125" s="420"/>
    </row>
    <row r="126" spans="1:14" ht="25.5" customHeight="1" x14ac:dyDescent="0.25">
      <c r="A126" s="63" t="s">
        <v>165</v>
      </c>
      <c r="B126" s="417" t="s">
        <v>166</v>
      </c>
      <c r="C126" s="417"/>
      <c r="D126" s="417"/>
      <c r="E126" s="417"/>
      <c r="F126" s="417"/>
      <c r="G126" s="417"/>
      <c r="H126" s="417"/>
      <c r="I126" s="59">
        <v>5137719.3499999996</v>
      </c>
      <c r="J126" s="50">
        <f>(I126*J122)/I122</f>
        <v>0.1044483844178407</v>
      </c>
      <c r="K126" s="416"/>
      <c r="L126" s="416"/>
      <c r="M126" s="416"/>
      <c r="N126" s="416"/>
    </row>
    <row r="127" spans="1:14" ht="25.5" customHeight="1" x14ac:dyDescent="0.25">
      <c r="A127" s="63" t="s">
        <v>167</v>
      </c>
      <c r="B127" s="417" t="s">
        <v>168</v>
      </c>
      <c r="C127" s="417"/>
      <c r="D127" s="417"/>
      <c r="E127" s="417"/>
      <c r="F127" s="417"/>
      <c r="G127" s="417"/>
      <c r="H127" s="417"/>
      <c r="I127" s="233">
        <v>0</v>
      </c>
      <c r="J127" s="50">
        <f>(I127*J122)/I122</f>
        <v>0</v>
      </c>
      <c r="K127" s="416"/>
      <c r="L127" s="416"/>
      <c r="M127" s="416"/>
      <c r="N127" s="416"/>
    </row>
    <row r="128" spans="1:14" ht="29.25" customHeight="1" x14ac:dyDescent="0.25">
      <c r="A128" s="62" t="s">
        <v>169</v>
      </c>
      <c r="B128" s="415" t="s">
        <v>170</v>
      </c>
      <c r="C128" s="415"/>
      <c r="D128" s="415"/>
      <c r="E128" s="415"/>
      <c r="F128" s="415"/>
      <c r="G128" s="415"/>
      <c r="H128" s="415"/>
      <c r="I128" s="233">
        <v>0</v>
      </c>
      <c r="J128" s="51">
        <f>SUM(J129:J129)</f>
        <v>0</v>
      </c>
      <c r="K128" s="416"/>
      <c r="L128" s="416"/>
      <c r="M128" s="416"/>
      <c r="N128" s="416"/>
    </row>
    <row r="129" spans="1:14" ht="32.25" customHeight="1" x14ac:dyDescent="0.25">
      <c r="A129" s="63" t="s">
        <v>171</v>
      </c>
      <c r="B129" s="417" t="s">
        <v>170</v>
      </c>
      <c r="C129" s="417"/>
      <c r="D129" s="417"/>
      <c r="E129" s="417"/>
      <c r="F129" s="417"/>
      <c r="G129" s="417"/>
      <c r="H129" s="417"/>
      <c r="I129" s="233">
        <v>0</v>
      </c>
      <c r="J129" s="50">
        <f>(I129*J135)/I135</f>
        <v>0</v>
      </c>
      <c r="K129" s="416"/>
      <c r="L129" s="416"/>
      <c r="M129" s="416"/>
      <c r="N129" s="416"/>
    </row>
    <row r="130" spans="1:14" ht="38.25" x14ac:dyDescent="0.25">
      <c r="A130" s="62" t="s">
        <v>172</v>
      </c>
      <c r="B130" s="415" t="s">
        <v>173</v>
      </c>
      <c r="C130" s="415"/>
      <c r="D130" s="415"/>
      <c r="E130" s="415"/>
      <c r="F130" s="415"/>
      <c r="G130" s="415"/>
      <c r="H130" s="415"/>
      <c r="I130" s="58">
        <f>SUM(I131:I131)</f>
        <v>1915555.26</v>
      </c>
      <c r="J130" s="48">
        <v>1</v>
      </c>
      <c r="K130" s="416"/>
      <c r="L130" s="416"/>
      <c r="M130" s="416"/>
      <c r="N130" s="416"/>
    </row>
    <row r="131" spans="1:14" ht="44.25" customHeight="1" x14ac:dyDescent="0.25">
      <c r="A131" s="63" t="s">
        <v>174</v>
      </c>
      <c r="B131" s="417" t="s">
        <v>175</v>
      </c>
      <c r="C131" s="417"/>
      <c r="D131" s="417"/>
      <c r="E131" s="417"/>
      <c r="F131" s="417"/>
      <c r="G131" s="417"/>
      <c r="H131" s="417"/>
      <c r="I131" s="60">
        <v>1915555.26</v>
      </c>
      <c r="J131" s="50">
        <f>(I131*J130)/I130</f>
        <v>1</v>
      </c>
      <c r="K131" s="424" t="s">
        <v>535</v>
      </c>
      <c r="L131" s="425"/>
      <c r="M131" s="425"/>
      <c r="N131" s="426"/>
    </row>
    <row r="132" spans="1:14" ht="26.25" customHeight="1" x14ac:dyDescent="0.25">
      <c r="A132" s="62" t="s">
        <v>176</v>
      </c>
      <c r="B132" s="415" t="s">
        <v>177</v>
      </c>
      <c r="C132" s="415"/>
      <c r="D132" s="415"/>
      <c r="E132" s="415"/>
      <c r="F132" s="415"/>
      <c r="G132" s="415"/>
      <c r="H132" s="415"/>
      <c r="I132" s="233">
        <v>0</v>
      </c>
      <c r="J132" s="50"/>
      <c r="K132" s="416"/>
      <c r="L132" s="416"/>
      <c r="M132" s="416"/>
      <c r="N132" s="416"/>
    </row>
    <row r="133" spans="1:14" ht="30.75" customHeight="1" x14ac:dyDescent="0.25">
      <c r="A133" s="62" t="s">
        <v>178</v>
      </c>
      <c r="B133" s="415" t="s">
        <v>179</v>
      </c>
      <c r="C133" s="415"/>
      <c r="D133" s="415"/>
      <c r="E133" s="415"/>
      <c r="F133" s="415"/>
      <c r="G133" s="415"/>
      <c r="H133" s="415"/>
      <c r="I133" s="233">
        <v>0</v>
      </c>
      <c r="J133" s="50">
        <v>0</v>
      </c>
      <c r="K133" s="416"/>
      <c r="L133" s="416"/>
      <c r="M133" s="416"/>
      <c r="N133" s="416"/>
    </row>
    <row r="134" spans="1:14" ht="34.5" customHeight="1" x14ac:dyDescent="0.25">
      <c r="A134" s="63" t="s">
        <v>180</v>
      </c>
      <c r="B134" s="417" t="s">
        <v>181</v>
      </c>
      <c r="C134" s="417"/>
      <c r="D134" s="417"/>
      <c r="E134" s="417"/>
      <c r="F134" s="417"/>
      <c r="G134" s="417"/>
      <c r="H134" s="417"/>
      <c r="I134" s="233">
        <v>0</v>
      </c>
      <c r="J134" s="50">
        <v>0</v>
      </c>
      <c r="K134" s="416"/>
      <c r="L134" s="416"/>
      <c r="M134" s="416"/>
      <c r="N134" s="416"/>
    </row>
    <row r="135" spans="1:14" ht="22.5" customHeight="1" x14ac:dyDescent="0.25">
      <c r="A135" s="17" t="s">
        <v>182</v>
      </c>
      <c r="B135" s="357" t="s">
        <v>183</v>
      </c>
      <c r="C135" s="357"/>
      <c r="D135" s="357"/>
      <c r="E135" s="357"/>
      <c r="F135" s="357"/>
      <c r="G135" s="357"/>
      <c r="H135" s="357"/>
      <c r="I135" s="61">
        <f>I82+I90+I100+I111+I115+I121+I132</f>
        <v>849771025.29999995</v>
      </c>
      <c r="J135" s="52"/>
      <c r="K135" s="416"/>
      <c r="L135" s="416"/>
      <c r="M135" s="416"/>
      <c r="N135" s="416"/>
    </row>
    <row r="136" spans="1:14" ht="27.75" customHeight="1" x14ac:dyDescent="0.25">
      <c r="A136" s="206" t="s">
        <v>78</v>
      </c>
      <c r="B136" s="72"/>
      <c r="C136" s="72"/>
      <c r="D136" s="72"/>
      <c r="E136" s="72"/>
      <c r="F136" s="72"/>
      <c r="G136" s="72"/>
      <c r="H136" s="72"/>
      <c r="I136" s="72"/>
      <c r="J136" s="72"/>
      <c r="K136" s="73"/>
    </row>
    <row r="137" spans="1:14" s="1" customFormat="1" ht="18" customHeight="1" x14ac:dyDescent="0.25">
      <c r="A137" s="32" t="s">
        <v>184</v>
      </c>
    </row>
    <row r="138" spans="1:14" s="1" customFormat="1" ht="28.5" customHeight="1" x14ac:dyDescent="0.25">
      <c r="A138" s="32" t="s">
        <v>185</v>
      </c>
    </row>
    <row r="139" spans="1:14" s="1" customFormat="1" ht="31.5" customHeight="1" x14ac:dyDescent="0.25">
      <c r="A139" s="65" t="s">
        <v>186</v>
      </c>
      <c r="B139" s="41"/>
    </row>
    <row r="140" spans="1:14" ht="26.25" customHeight="1" x14ac:dyDescent="0.25">
      <c r="A140" s="427" t="s">
        <v>187</v>
      </c>
      <c r="B140" s="427"/>
      <c r="C140" s="427"/>
      <c r="D140" s="427"/>
      <c r="E140" s="427"/>
      <c r="F140" s="427"/>
      <c r="G140" s="427"/>
      <c r="H140" s="427"/>
      <c r="I140" s="427"/>
      <c r="J140" s="427"/>
      <c r="K140" s="427"/>
      <c r="L140" s="427"/>
      <c r="M140" s="427"/>
      <c r="N140" s="427"/>
    </row>
    <row r="142" spans="1:14" x14ac:dyDescent="0.25">
      <c r="A142" s="43" t="s">
        <v>196</v>
      </c>
    </row>
    <row r="143" spans="1:14" ht="21.75" customHeight="1" x14ac:dyDescent="0.25"/>
    <row r="144" spans="1:14" ht="15" customHeight="1" x14ac:dyDescent="0.25">
      <c r="A144" s="428" t="s">
        <v>2</v>
      </c>
      <c r="B144" s="430" t="s">
        <v>3</v>
      </c>
      <c r="C144" s="430"/>
      <c r="D144" s="430"/>
      <c r="E144" s="406" t="s">
        <v>188</v>
      </c>
      <c r="F144" s="406"/>
      <c r="G144" s="406"/>
      <c r="H144" s="406"/>
      <c r="I144" s="431" t="s">
        <v>4</v>
      </c>
      <c r="J144" s="433" t="s">
        <v>189</v>
      </c>
      <c r="K144" s="434"/>
    </row>
    <row r="145" spans="1:11" x14ac:dyDescent="0.25">
      <c r="A145" s="429"/>
      <c r="B145" s="430"/>
      <c r="C145" s="430"/>
      <c r="D145" s="430"/>
      <c r="E145" s="406"/>
      <c r="F145" s="406"/>
      <c r="G145" s="406"/>
      <c r="H145" s="406"/>
      <c r="I145" s="432"/>
      <c r="J145" s="435"/>
      <c r="K145" s="436"/>
    </row>
    <row r="146" spans="1:11" ht="38.25" customHeight="1" x14ac:dyDescent="0.25">
      <c r="A146" s="76" t="s">
        <v>536</v>
      </c>
      <c r="B146" s="452" t="s">
        <v>537</v>
      </c>
      <c r="C146" s="452"/>
      <c r="D146" s="452"/>
      <c r="E146" s="440" t="s">
        <v>538</v>
      </c>
      <c r="F146" s="441"/>
      <c r="G146" s="441"/>
      <c r="H146" s="442"/>
      <c r="I146" s="77">
        <v>1000000</v>
      </c>
      <c r="J146" s="453" t="s">
        <v>195</v>
      </c>
      <c r="K146" s="454"/>
    </row>
    <row r="147" spans="1:11" ht="33.75" hidden="1" customHeight="1" x14ac:dyDescent="0.25">
      <c r="A147" s="78"/>
      <c r="B147" s="280"/>
      <c r="C147" s="79"/>
      <c r="D147" s="79"/>
      <c r="E147" s="279"/>
      <c r="F147" s="279"/>
      <c r="G147" s="79"/>
      <c r="H147" s="79"/>
      <c r="I147" s="77"/>
      <c r="J147" s="77"/>
      <c r="K147" s="80"/>
    </row>
    <row r="148" spans="1:11" ht="36" hidden="1" x14ac:dyDescent="0.25">
      <c r="A148" s="76" t="s">
        <v>190</v>
      </c>
      <c r="B148" s="455" t="s">
        <v>191</v>
      </c>
      <c r="C148" s="455"/>
      <c r="D148" s="455"/>
      <c r="E148" s="456" t="s">
        <v>192</v>
      </c>
      <c r="F148" s="456"/>
      <c r="G148" s="456"/>
      <c r="H148" s="456"/>
      <c r="I148" s="77">
        <v>0</v>
      </c>
      <c r="J148" s="77">
        <v>0</v>
      </c>
      <c r="K148" s="80"/>
    </row>
    <row r="149" spans="1:11" ht="53.25" hidden="1" customHeight="1" x14ac:dyDescent="0.25">
      <c r="A149" s="76" t="s">
        <v>193</v>
      </c>
      <c r="B149" s="455" t="s">
        <v>194</v>
      </c>
      <c r="C149" s="455"/>
      <c r="D149" s="455"/>
      <c r="E149" s="456" t="s">
        <v>192</v>
      </c>
      <c r="F149" s="456"/>
      <c r="G149" s="456"/>
      <c r="H149" s="456"/>
      <c r="I149" s="77">
        <v>0</v>
      </c>
      <c r="J149" s="77">
        <v>0</v>
      </c>
      <c r="K149" s="80"/>
    </row>
    <row r="150" spans="1:11" ht="39" customHeight="1" x14ac:dyDescent="0.25">
      <c r="A150" s="76"/>
      <c r="B150" s="443"/>
      <c r="C150" s="444"/>
      <c r="D150" s="445"/>
      <c r="E150" s="440"/>
      <c r="F150" s="441"/>
      <c r="G150" s="441"/>
      <c r="H150" s="442"/>
      <c r="I150" s="77"/>
      <c r="J150" s="440"/>
      <c r="K150" s="442"/>
    </row>
    <row r="151" spans="1:11" ht="21.75" customHeight="1" x14ac:dyDescent="0.25">
      <c r="A151" s="81"/>
      <c r="B151" s="446" t="s">
        <v>14</v>
      </c>
      <c r="C151" s="447"/>
      <c r="D151" s="448"/>
      <c r="E151" s="449"/>
      <c r="F151" s="450"/>
      <c r="G151" s="450"/>
      <c r="H151" s="451"/>
      <c r="I151" s="82">
        <f>+I147+I148+I149</f>
        <v>0</v>
      </c>
      <c r="J151" s="449"/>
      <c r="K151" s="451"/>
    </row>
    <row r="152" spans="1:11" ht="25.5" customHeight="1" x14ac:dyDescent="0.25"/>
    <row r="153" spans="1:11" ht="21" customHeight="1" x14ac:dyDescent="0.25"/>
    <row r="154" spans="1:11" x14ac:dyDescent="0.25">
      <c r="A154" s="43" t="s">
        <v>197</v>
      </c>
    </row>
    <row r="155" spans="1:11" ht="21.75" customHeight="1" x14ac:dyDescent="0.25"/>
    <row r="156" spans="1:11" ht="19.5" customHeight="1" x14ac:dyDescent="0.25">
      <c r="A156" s="276" t="s">
        <v>2</v>
      </c>
      <c r="B156" s="430" t="s">
        <v>3</v>
      </c>
      <c r="C156" s="430"/>
      <c r="D156" s="430"/>
      <c r="E156" s="406" t="s">
        <v>188</v>
      </c>
      <c r="F156" s="406"/>
      <c r="G156" s="406"/>
      <c r="H156" s="406"/>
      <c r="I156" s="275" t="s">
        <v>4</v>
      </c>
    </row>
    <row r="157" spans="1:11" ht="38.25" customHeight="1" x14ac:dyDescent="0.25">
      <c r="A157" s="76"/>
      <c r="B157" s="437"/>
      <c r="C157" s="437"/>
      <c r="D157" s="437"/>
      <c r="E157" s="438"/>
      <c r="F157" s="438"/>
      <c r="G157" s="438"/>
      <c r="H157" s="438"/>
      <c r="I157" s="77">
        <v>0</v>
      </c>
    </row>
    <row r="158" spans="1:11" ht="21" customHeight="1" x14ac:dyDescent="0.25">
      <c r="A158" s="81"/>
      <c r="B158" s="439"/>
      <c r="C158" s="439"/>
      <c r="D158" s="439"/>
      <c r="E158" s="440"/>
      <c r="F158" s="441"/>
      <c r="G158" s="441"/>
      <c r="H158" s="442"/>
      <c r="I158" s="77"/>
    </row>
    <row r="159" spans="1:11" ht="23.25" customHeight="1" x14ac:dyDescent="0.25">
      <c r="A159" s="81"/>
      <c r="B159" s="463" t="s">
        <v>14</v>
      </c>
      <c r="C159" s="463"/>
      <c r="D159" s="463"/>
      <c r="E159" s="464"/>
      <c r="F159" s="464"/>
      <c r="G159" s="464"/>
      <c r="H159" s="464"/>
      <c r="I159" s="82">
        <f>SUM(I157:I158)</f>
        <v>0</v>
      </c>
    </row>
    <row r="160" spans="1:11" s="225" customFormat="1" x14ac:dyDescent="0.25"/>
    <row r="161" spans="1:14" x14ac:dyDescent="0.25">
      <c r="A161" s="230" t="s">
        <v>78</v>
      </c>
    </row>
    <row r="166" spans="1:14" x14ac:dyDescent="0.25">
      <c r="A166" s="65" t="s">
        <v>214</v>
      </c>
    </row>
    <row r="168" spans="1:14" s="1" customFormat="1" ht="32.25" customHeight="1" x14ac:dyDescent="0.25">
      <c r="A168" s="465" t="s">
        <v>215</v>
      </c>
      <c r="B168" s="465"/>
      <c r="C168" s="465"/>
      <c r="D168" s="465"/>
      <c r="E168" s="465"/>
      <c r="F168" s="465"/>
      <c r="G168" s="465"/>
      <c r="H168" s="465"/>
      <c r="I168" s="465"/>
      <c r="J168" s="465"/>
      <c r="K168" s="465"/>
      <c r="L168" s="465"/>
      <c r="M168" s="465"/>
      <c r="N168" s="465"/>
    </row>
    <row r="169" spans="1:14" ht="19.5" customHeight="1" x14ac:dyDescent="0.25"/>
    <row r="170" spans="1:14" s="1" customFormat="1" ht="30" customHeight="1" x14ac:dyDescent="0.25">
      <c r="A170" s="466" t="s">
        <v>2</v>
      </c>
      <c r="B170" s="466" t="s">
        <v>3</v>
      </c>
      <c r="C170" s="467" t="s">
        <v>4</v>
      </c>
      <c r="D170" s="467"/>
      <c r="E170" s="457" t="s">
        <v>198</v>
      </c>
      <c r="F170" s="457"/>
      <c r="G170" s="457"/>
      <c r="H170" s="457"/>
      <c r="I170" s="457"/>
      <c r="J170" s="457"/>
      <c r="K170" s="457"/>
      <c r="L170" s="457"/>
      <c r="M170" s="468" t="s">
        <v>199</v>
      </c>
      <c r="N170" s="469"/>
    </row>
    <row r="171" spans="1:14" s="1" customFormat="1" ht="33" customHeight="1" x14ac:dyDescent="0.25">
      <c r="A171" s="466"/>
      <c r="B171" s="466"/>
      <c r="C171" s="467"/>
      <c r="D171" s="467"/>
      <c r="E171" s="468">
        <v>2023</v>
      </c>
      <c r="F171" s="469"/>
      <c r="G171" s="457">
        <v>2022</v>
      </c>
      <c r="H171" s="457"/>
      <c r="I171" s="281">
        <v>2021</v>
      </c>
      <c r="J171" s="281">
        <v>2020</v>
      </c>
      <c r="K171" s="457" t="s">
        <v>200</v>
      </c>
      <c r="L171" s="457"/>
      <c r="M171" s="281" t="s">
        <v>188</v>
      </c>
      <c r="N171" s="281" t="s">
        <v>201</v>
      </c>
    </row>
    <row r="172" spans="1:14" s="1" customFormat="1" ht="42" customHeight="1" x14ac:dyDescent="0.25">
      <c r="A172" s="105" t="s">
        <v>202</v>
      </c>
      <c r="B172" s="106" t="s">
        <v>203</v>
      </c>
      <c r="C172" s="458">
        <v>1224299229.5899999</v>
      </c>
      <c r="D172" s="458"/>
      <c r="E172" s="458">
        <v>1224299229.5899999</v>
      </c>
      <c r="F172" s="458"/>
      <c r="G172" s="458">
        <v>1336353719.3199999</v>
      </c>
      <c r="H172" s="458"/>
      <c r="I172" s="207">
        <v>1517135706.3</v>
      </c>
      <c r="J172" s="207">
        <v>1275489353.3900001</v>
      </c>
      <c r="K172" s="459">
        <v>1026311369.99</v>
      </c>
      <c r="L172" s="459"/>
      <c r="M172" s="108" t="s">
        <v>204</v>
      </c>
      <c r="N172" s="83" t="s">
        <v>205</v>
      </c>
    </row>
    <row r="173" spans="1:14" s="1" customFormat="1" ht="24.75" customHeight="1" x14ac:dyDescent="0.25">
      <c r="A173" s="84"/>
      <c r="B173" s="85" t="s">
        <v>206</v>
      </c>
      <c r="C173" s="460">
        <f>C172</f>
        <v>1224299229.5899999</v>
      </c>
      <c r="D173" s="460"/>
      <c r="E173" s="461">
        <f>E172</f>
        <v>1224299229.5899999</v>
      </c>
      <c r="F173" s="462"/>
      <c r="G173" s="460">
        <f>G172</f>
        <v>1336353719.3199999</v>
      </c>
      <c r="H173" s="460"/>
      <c r="I173" s="282">
        <f>I172</f>
        <v>1517135706.3</v>
      </c>
      <c r="J173" s="282">
        <f>J172</f>
        <v>1275489353.3900001</v>
      </c>
      <c r="K173" s="460">
        <f>K172</f>
        <v>1026311369.99</v>
      </c>
      <c r="L173" s="460"/>
      <c r="M173" s="282"/>
      <c r="N173" s="289"/>
    </row>
    <row r="174" spans="1:14" s="1" customFormat="1" x14ac:dyDescent="0.25">
      <c r="A174" s="86"/>
      <c r="B174" s="87"/>
      <c r="C174" s="481"/>
      <c r="D174" s="481"/>
      <c r="E174" s="482"/>
      <c r="F174" s="482"/>
      <c r="G174" s="483"/>
      <c r="H174" s="483"/>
      <c r="I174" s="88"/>
      <c r="J174" s="88"/>
      <c r="K174" s="483"/>
      <c r="L174" s="483"/>
      <c r="M174" s="88"/>
      <c r="N174" s="89"/>
    </row>
    <row r="175" spans="1:14" s="1" customFormat="1" ht="39.75" customHeight="1" x14ac:dyDescent="0.25">
      <c r="A175" s="107" t="s">
        <v>207</v>
      </c>
      <c r="B175" s="104" t="s">
        <v>208</v>
      </c>
      <c r="C175" s="458">
        <v>18402351.09</v>
      </c>
      <c r="D175" s="458"/>
      <c r="E175" s="458">
        <v>18402351.09</v>
      </c>
      <c r="F175" s="458"/>
      <c r="G175" s="458">
        <v>4567063.37</v>
      </c>
      <c r="H175" s="458"/>
      <c r="I175" s="208">
        <v>4536829.53</v>
      </c>
      <c r="J175" s="209">
        <v>4406140.6900000004</v>
      </c>
      <c r="K175" s="459">
        <v>4360462.8</v>
      </c>
      <c r="L175" s="459"/>
      <c r="M175" s="109" t="s">
        <v>204</v>
      </c>
      <c r="N175" s="83" t="s">
        <v>205</v>
      </c>
    </row>
    <row r="176" spans="1:14" s="1" customFormat="1" ht="24.75" customHeight="1" x14ac:dyDescent="0.25">
      <c r="A176" s="90"/>
      <c r="B176" s="85" t="s">
        <v>209</v>
      </c>
      <c r="C176" s="476">
        <f>SUM(C175:C175)</f>
        <v>18402351.09</v>
      </c>
      <c r="D176" s="476"/>
      <c r="E176" s="477">
        <f>SUM(E175:E175)</f>
        <v>18402351.09</v>
      </c>
      <c r="F176" s="478"/>
      <c r="G176" s="476">
        <f>SUM(G175:G175)</f>
        <v>4567063.37</v>
      </c>
      <c r="H176" s="476"/>
      <c r="I176" s="288">
        <f>SUM(I175:I175)</f>
        <v>4536829.53</v>
      </c>
      <c r="J176" s="287">
        <f>SUM(J175:J175)</f>
        <v>4406140.6900000004</v>
      </c>
      <c r="K176" s="476">
        <f>SUM(K175:K175)</f>
        <v>4360462.8</v>
      </c>
      <c r="L176" s="476"/>
      <c r="M176" s="288"/>
      <c r="N176" s="283"/>
    </row>
    <row r="177" spans="1:14" s="1" customFormat="1" x14ac:dyDescent="0.25">
      <c r="A177" s="86"/>
      <c r="B177" s="91"/>
      <c r="C177" s="99"/>
      <c r="D177" s="210"/>
      <c r="E177" s="479"/>
      <c r="F177" s="479"/>
      <c r="G177" s="480"/>
      <c r="H177" s="480"/>
      <c r="I177" s="92"/>
      <c r="J177" s="92"/>
      <c r="K177" s="480"/>
      <c r="L177" s="480"/>
      <c r="M177" s="92"/>
      <c r="N177" s="93"/>
    </row>
    <row r="178" spans="1:14" s="1" customFormat="1" ht="44.25" customHeight="1" x14ac:dyDescent="0.25">
      <c r="A178" s="94" t="s">
        <v>210</v>
      </c>
      <c r="B178" s="95" t="s">
        <v>211</v>
      </c>
      <c r="C178" s="470">
        <v>170229574.84</v>
      </c>
      <c r="D178" s="470"/>
      <c r="E178" s="470">
        <v>170229574.84</v>
      </c>
      <c r="F178" s="470"/>
      <c r="G178" s="471">
        <v>169036944.03999999</v>
      </c>
      <c r="H178" s="471"/>
      <c r="I178" s="285">
        <v>159027825.75</v>
      </c>
      <c r="J178" s="285">
        <v>141246198.21000001</v>
      </c>
      <c r="K178" s="471">
        <v>0</v>
      </c>
      <c r="L178" s="471"/>
      <c r="M178" s="286" t="s">
        <v>204</v>
      </c>
      <c r="N178" s="96" t="s">
        <v>205</v>
      </c>
    </row>
    <row r="179" spans="1:14" s="1" customFormat="1" ht="22.5" customHeight="1" x14ac:dyDescent="0.25">
      <c r="A179" s="97"/>
      <c r="B179" s="100" t="s">
        <v>212</v>
      </c>
      <c r="C179" s="472">
        <f>SUM(C178)</f>
        <v>170229574.84</v>
      </c>
      <c r="D179" s="472"/>
      <c r="E179" s="473">
        <f>SUM(E178)</f>
        <v>170229574.84</v>
      </c>
      <c r="F179" s="474"/>
      <c r="G179" s="475">
        <f>SUM(G178)</f>
        <v>169036944.03999999</v>
      </c>
      <c r="H179" s="475"/>
      <c r="I179" s="289">
        <f>SUM(I178)</f>
        <v>159027825.75</v>
      </c>
      <c r="J179" s="289">
        <f>SUM(J178)</f>
        <v>141246198.21000001</v>
      </c>
      <c r="K179" s="475">
        <f>SUM(K178)</f>
        <v>0</v>
      </c>
      <c r="L179" s="475"/>
      <c r="M179" s="286"/>
      <c r="N179" s="98"/>
    </row>
    <row r="180" spans="1:14" s="1" customFormat="1" ht="23.25" customHeight="1" x14ac:dyDescent="0.25">
      <c r="A180" s="90"/>
      <c r="B180" s="100" t="s">
        <v>213</v>
      </c>
      <c r="C180" s="476">
        <f>C173+C176+C179</f>
        <v>1412931155.5199997</v>
      </c>
      <c r="D180" s="476"/>
      <c r="E180" s="486">
        <f>E173+E176+E179</f>
        <v>1412931155.5199997</v>
      </c>
      <c r="F180" s="487"/>
      <c r="G180" s="488">
        <f>G173+G176+G179</f>
        <v>1509957726.7299998</v>
      </c>
      <c r="H180" s="488"/>
      <c r="I180" s="283">
        <f>I173+I176+I179</f>
        <v>1680700361.5799999</v>
      </c>
      <c r="J180" s="283">
        <f>J173+J176+J179</f>
        <v>1421141692.2900002</v>
      </c>
      <c r="K180" s="488">
        <f>K173+K176+K179</f>
        <v>1030671832.79</v>
      </c>
      <c r="L180" s="488"/>
      <c r="M180" s="283"/>
      <c r="N180" s="283"/>
    </row>
    <row r="182" spans="1:14" x14ac:dyDescent="0.25">
      <c r="A182" s="230" t="s">
        <v>78</v>
      </c>
    </row>
    <row r="193" spans="1:14" s="290" customFormat="1" ht="42" customHeight="1" x14ac:dyDescent="0.25">
      <c r="A193" s="380" t="s">
        <v>217</v>
      </c>
      <c r="B193" s="380"/>
      <c r="C193" s="380"/>
      <c r="D193" s="380"/>
      <c r="E193" s="380"/>
      <c r="F193" s="380"/>
      <c r="G193" s="380"/>
      <c r="H193" s="380"/>
      <c r="I193" s="380"/>
      <c r="J193" s="380"/>
      <c r="K193" s="380"/>
      <c r="L193" s="380"/>
      <c r="M193" s="380"/>
      <c r="N193" s="380"/>
    </row>
    <row r="196" spans="1:14" ht="28.5" customHeight="1" x14ac:dyDescent="0.25">
      <c r="A196" s="466" t="s">
        <v>2</v>
      </c>
      <c r="B196" s="466" t="s">
        <v>3</v>
      </c>
      <c r="C196" s="467" t="s">
        <v>4</v>
      </c>
      <c r="D196" s="467"/>
      <c r="E196" s="457" t="s">
        <v>218</v>
      </c>
      <c r="F196" s="457"/>
      <c r="G196" s="457">
        <v>180</v>
      </c>
      <c r="H196" s="457"/>
      <c r="I196" s="457">
        <v>365</v>
      </c>
      <c r="J196" s="457" t="s">
        <v>219</v>
      </c>
      <c r="K196" s="457"/>
      <c r="L196" s="457" t="s">
        <v>220</v>
      </c>
      <c r="M196" s="457"/>
      <c r="N196" s="457"/>
    </row>
    <row r="197" spans="1:14" ht="38.25" customHeight="1" x14ac:dyDescent="0.25">
      <c r="A197" s="466"/>
      <c r="B197" s="466"/>
      <c r="C197" s="467"/>
      <c r="D197" s="467"/>
      <c r="E197" s="457"/>
      <c r="F197" s="457"/>
      <c r="G197" s="457"/>
      <c r="H197" s="457"/>
      <c r="I197" s="457"/>
      <c r="J197" s="457"/>
      <c r="K197" s="457"/>
      <c r="L197" s="114" t="s">
        <v>188</v>
      </c>
      <c r="M197" s="457" t="s">
        <v>201</v>
      </c>
      <c r="N197" s="457"/>
    </row>
    <row r="198" spans="1:14" ht="63.75" x14ac:dyDescent="0.25">
      <c r="A198" s="217" t="s">
        <v>221</v>
      </c>
      <c r="B198" s="116" t="s">
        <v>222</v>
      </c>
      <c r="C198" s="484">
        <v>9120642.2899999991</v>
      </c>
      <c r="D198" s="484"/>
      <c r="E198" s="484">
        <v>0</v>
      </c>
      <c r="F198" s="484"/>
      <c r="G198" s="484">
        <v>0</v>
      </c>
      <c r="H198" s="484"/>
      <c r="I198" s="211">
        <v>0</v>
      </c>
      <c r="J198" s="484">
        <v>9120642.2899999991</v>
      </c>
      <c r="K198" s="484"/>
      <c r="L198" s="213" t="s">
        <v>204</v>
      </c>
      <c r="M198" s="485" t="s">
        <v>223</v>
      </c>
      <c r="N198" s="485"/>
    </row>
    <row r="199" spans="1:14" x14ac:dyDescent="0.25">
      <c r="A199" s="110"/>
      <c r="B199" s="117" t="s">
        <v>206</v>
      </c>
      <c r="C199" s="489">
        <f>SUM(C198)</f>
        <v>9120642.2899999991</v>
      </c>
      <c r="D199" s="489"/>
      <c r="E199" s="489">
        <f>SUM(E198)</f>
        <v>0</v>
      </c>
      <c r="F199" s="489"/>
      <c r="G199" s="489">
        <f>SUM(G198)</f>
        <v>0</v>
      </c>
      <c r="H199" s="489"/>
      <c r="I199" s="119">
        <f>SUM(I198)</f>
        <v>0</v>
      </c>
      <c r="J199" s="489">
        <f>SUM(J198)</f>
        <v>9120642.2899999991</v>
      </c>
      <c r="K199" s="489"/>
      <c r="L199" s="115"/>
      <c r="M199" s="485"/>
      <c r="N199" s="485"/>
    </row>
    <row r="200" spans="1:14" x14ac:dyDescent="0.25">
      <c r="A200" s="111"/>
      <c r="B200" s="118"/>
      <c r="C200" s="484"/>
      <c r="D200" s="484"/>
      <c r="E200" s="484"/>
      <c r="F200" s="484"/>
      <c r="G200" s="484"/>
      <c r="H200" s="484"/>
      <c r="I200" s="120"/>
      <c r="J200" s="484"/>
      <c r="K200" s="484"/>
      <c r="L200" s="115"/>
      <c r="M200" s="485"/>
      <c r="N200" s="485"/>
    </row>
    <row r="201" spans="1:14" ht="51" x14ac:dyDescent="0.25">
      <c r="A201" s="216" t="s">
        <v>224</v>
      </c>
      <c r="B201" s="215" t="s">
        <v>225</v>
      </c>
      <c r="C201" s="484">
        <v>7382375.2999999998</v>
      </c>
      <c r="D201" s="484"/>
      <c r="E201" s="484">
        <v>0</v>
      </c>
      <c r="F201" s="484"/>
      <c r="G201" s="484">
        <v>0</v>
      </c>
      <c r="H201" s="484"/>
      <c r="I201" s="212">
        <v>0</v>
      </c>
      <c r="J201" s="484">
        <v>7382375.2999999998</v>
      </c>
      <c r="K201" s="484"/>
      <c r="L201" s="214" t="s">
        <v>226</v>
      </c>
      <c r="M201" s="485" t="s">
        <v>223</v>
      </c>
      <c r="N201" s="485"/>
    </row>
    <row r="202" spans="1:14" x14ac:dyDescent="0.25">
      <c r="A202" s="110"/>
      <c r="B202" s="117" t="s">
        <v>209</v>
      </c>
      <c r="C202" s="489">
        <f>SUM(C201)</f>
        <v>7382375.2999999998</v>
      </c>
      <c r="D202" s="489"/>
      <c r="E202" s="489">
        <f>SUM(E201)</f>
        <v>0</v>
      </c>
      <c r="F202" s="489"/>
      <c r="G202" s="489">
        <f>SUM(G201)</f>
        <v>0</v>
      </c>
      <c r="H202" s="489"/>
      <c r="I202" s="122">
        <f>SUM(I201)</f>
        <v>0</v>
      </c>
      <c r="J202" s="489">
        <f>SUM(J201)</f>
        <v>7382375.2999999998</v>
      </c>
      <c r="K202" s="489"/>
      <c r="L202" s="123"/>
      <c r="M202" s="485"/>
      <c r="N202" s="485"/>
    </row>
    <row r="203" spans="1:14" x14ac:dyDescent="0.25">
      <c r="A203" s="110"/>
      <c r="B203" s="112"/>
      <c r="C203" s="489"/>
      <c r="D203" s="489"/>
      <c r="E203" s="489"/>
      <c r="F203" s="489"/>
      <c r="G203" s="484"/>
      <c r="H203" s="484"/>
      <c r="I203" s="232"/>
      <c r="J203" s="489"/>
      <c r="K203" s="489"/>
      <c r="L203" s="124"/>
      <c r="M203" s="485"/>
      <c r="N203" s="485"/>
    </row>
    <row r="204" spans="1:14" x14ac:dyDescent="0.25">
      <c r="A204" s="74"/>
      <c r="B204" s="113" t="s">
        <v>213</v>
      </c>
      <c r="C204" s="499">
        <f>C199+C202</f>
        <v>16503017.59</v>
      </c>
      <c r="D204" s="499"/>
      <c r="E204" s="499">
        <f>E199+E202</f>
        <v>0</v>
      </c>
      <c r="F204" s="499"/>
      <c r="G204" s="499">
        <f>G199+G202</f>
        <v>0</v>
      </c>
      <c r="H204" s="499"/>
      <c r="I204" s="121">
        <f>I199+I202</f>
        <v>0</v>
      </c>
      <c r="J204" s="499">
        <f>J199+J202</f>
        <v>16503017.59</v>
      </c>
      <c r="K204" s="499"/>
      <c r="L204" s="121"/>
      <c r="M204" s="499"/>
      <c r="N204" s="499"/>
    </row>
    <row r="205" spans="1:14" ht="15" customHeight="1" x14ac:dyDescent="0.25">
      <c r="A205" s="490" t="s">
        <v>78</v>
      </c>
      <c r="B205" s="490"/>
      <c r="C205" s="490"/>
      <c r="D205" s="490"/>
      <c r="E205" s="490"/>
      <c r="F205" s="490"/>
      <c r="G205" s="490"/>
      <c r="H205" s="490"/>
      <c r="I205" s="490"/>
      <c r="J205" s="490"/>
      <c r="K205" s="490"/>
      <c r="L205" s="490"/>
      <c r="M205" s="490"/>
      <c r="N205" s="490"/>
    </row>
    <row r="218" spans="1:14" x14ac:dyDescent="0.25">
      <c r="A218" s="65" t="s">
        <v>240</v>
      </c>
    </row>
    <row r="220" spans="1:14" ht="51" customHeight="1" x14ac:dyDescent="0.25">
      <c r="A220" s="491" t="s">
        <v>227</v>
      </c>
      <c r="B220" s="491"/>
      <c r="C220" s="491"/>
      <c r="D220" s="491"/>
      <c r="E220" s="491"/>
      <c r="F220" s="491"/>
      <c r="G220" s="491"/>
      <c r="H220" s="491"/>
      <c r="I220" s="491"/>
      <c r="J220" s="491"/>
      <c r="K220" s="491"/>
      <c r="L220" s="491"/>
      <c r="M220" s="491"/>
      <c r="N220" s="491"/>
    </row>
    <row r="221" spans="1:14" ht="21" customHeight="1" x14ac:dyDescent="0.25"/>
    <row r="222" spans="1:14" ht="29.25" customHeight="1" x14ac:dyDescent="0.25">
      <c r="A222" s="262" t="s">
        <v>2</v>
      </c>
      <c r="B222" s="492" t="s">
        <v>3</v>
      </c>
      <c r="C222" s="492"/>
      <c r="D222" s="492"/>
      <c r="E222" s="492"/>
      <c r="F222" s="492"/>
      <c r="G222" s="493" t="s">
        <v>4</v>
      </c>
      <c r="H222" s="493"/>
      <c r="I222" s="493"/>
      <c r="J222" s="494" t="s">
        <v>228</v>
      </c>
      <c r="K222" s="494"/>
      <c r="L222" s="494"/>
    </row>
    <row r="223" spans="1:14" ht="38.25" customHeight="1" x14ac:dyDescent="0.25">
      <c r="A223" s="128" t="s">
        <v>229</v>
      </c>
      <c r="B223" s="495" t="s">
        <v>230</v>
      </c>
      <c r="C223" s="495"/>
      <c r="D223" s="495"/>
      <c r="E223" s="495"/>
      <c r="F223" s="495"/>
      <c r="G223" s="496">
        <v>3343998.54</v>
      </c>
      <c r="H223" s="496"/>
      <c r="I223" s="496"/>
      <c r="J223" s="497" t="s">
        <v>231</v>
      </c>
      <c r="K223" s="497"/>
      <c r="L223" s="498"/>
    </row>
    <row r="224" spans="1:14" ht="38.25" customHeight="1" x14ac:dyDescent="0.25">
      <c r="A224" s="127" t="s">
        <v>232</v>
      </c>
      <c r="B224" s="495" t="s">
        <v>233</v>
      </c>
      <c r="C224" s="495"/>
      <c r="D224" s="495"/>
      <c r="E224" s="495"/>
      <c r="F224" s="495"/>
      <c r="G224" s="496">
        <v>0</v>
      </c>
      <c r="H224" s="496"/>
      <c r="I224" s="496"/>
      <c r="J224" s="504"/>
      <c r="K224" s="504"/>
      <c r="L224" s="504"/>
    </row>
    <row r="225" spans="1:14" ht="51" customHeight="1" x14ac:dyDescent="0.25">
      <c r="A225" s="127" t="s">
        <v>234</v>
      </c>
      <c r="B225" s="495" t="s">
        <v>235</v>
      </c>
      <c r="C225" s="495"/>
      <c r="D225" s="495"/>
      <c r="E225" s="495"/>
      <c r="F225" s="495"/>
      <c r="G225" s="496">
        <v>0</v>
      </c>
      <c r="H225" s="496"/>
      <c r="I225" s="496"/>
      <c r="J225" s="504"/>
      <c r="K225" s="504"/>
      <c r="L225" s="504"/>
    </row>
    <row r="226" spans="1:14" ht="63.75" customHeight="1" x14ac:dyDescent="0.25">
      <c r="A226" s="126" t="s">
        <v>236</v>
      </c>
      <c r="B226" s="495" t="s">
        <v>237</v>
      </c>
      <c r="C226" s="495"/>
      <c r="D226" s="495"/>
      <c r="E226" s="495"/>
      <c r="F226" s="495"/>
      <c r="G226" s="496">
        <v>0</v>
      </c>
      <c r="H226" s="496"/>
      <c r="I226" s="496"/>
      <c r="J226" s="504"/>
      <c r="K226" s="504"/>
      <c r="L226" s="504"/>
    </row>
    <row r="227" spans="1:14" ht="46.5" customHeight="1" x14ac:dyDescent="0.25">
      <c r="A227" s="129" t="s">
        <v>238</v>
      </c>
      <c r="B227" s="495" t="s">
        <v>239</v>
      </c>
      <c r="C227" s="495"/>
      <c r="D227" s="495"/>
      <c r="E227" s="495"/>
      <c r="F227" s="495"/>
      <c r="G227" s="496">
        <v>0</v>
      </c>
      <c r="H227" s="496"/>
      <c r="I227" s="496"/>
      <c r="J227" s="515"/>
      <c r="K227" s="516"/>
      <c r="L227" s="517"/>
    </row>
    <row r="228" spans="1:14" ht="41.25" customHeight="1" x14ac:dyDescent="0.25">
      <c r="A228" s="125"/>
      <c r="B228" s="500" t="s">
        <v>14</v>
      </c>
      <c r="C228" s="501"/>
      <c r="D228" s="501"/>
      <c r="E228" s="501"/>
      <c r="F228" s="502"/>
      <c r="G228" s="503">
        <f>SUM(G223:G227)</f>
        <v>3343998.54</v>
      </c>
      <c r="H228" s="503"/>
      <c r="I228" s="503"/>
      <c r="J228" s="504"/>
      <c r="K228" s="504"/>
      <c r="L228" s="504"/>
    </row>
    <row r="229" spans="1:14" ht="28.5" customHeight="1" x14ac:dyDescent="0.25">
      <c r="A229" s="505" t="s">
        <v>78</v>
      </c>
      <c r="B229" s="505"/>
      <c r="C229" s="505"/>
      <c r="D229" s="505"/>
      <c r="E229" s="505"/>
      <c r="F229" s="505"/>
      <c r="G229" s="505"/>
      <c r="H229" s="505"/>
      <c r="I229" s="505"/>
      <c r="J229" s="505"/>
      <c r="K229" s="505"/>
      <c r="L229" s="505"/>
      <c r="M229" s="505"/>
      <c r="N229" s="505"/>
    </row>
    <row r="238" spans="1:14" x14ac:dyDescent="0.25">
      <c r="A238" s="65" t="s">
        <v>241</v>
      </c>
    </row>
    <row r="240" spans="1:14" ht="34.5" customHeight="1" x14ac:dyDescent="0.25">
      <c r="A240" s="506" t="s">
        <v>242</v>
      </c>
      <c r="B240" s="506"/>
      <c r="C240" s="506"/>
      <c r="D240" s="506"/>
      <c r="E240" s="506"/>
      <c r="F240" s="506"/>
      <c r="G240" s="506"/>
      <c r="H240" s="506"/>
      <c r="I240" s="506"/>
      <c r="J240" s="506"/>
      <c r="K240" s="506"/>
      <c r="L240" s="506"/>
      <c r="M240" s="506"/>
      <c r="N240" s="506"/>
    </row>
    <row r="243" spans="1:14" x14ac:dyDescent="0.25">
      <c r="A243" s="507" t="s">
        <v>2</v>
      </c>
      <c r="B243" s="507" t="s">
        <v>3</v>
      </c>
      <c r="C243" s="507"/>
      <c r="D243" s="507"/>
      <c r="E243" s="507"/>
      <c r="F243" s="507"/>
      <c r="G243" s="507"/>
      <c r="H243" s="507"/>
      <c r="I243" s="508" t="s">
        <v>4</v>
      </c>
      <c r="J243" s="509" t="s">
        <v>228</v>
      </c>
      <c r="K243" s="510"/>
      <c r="L243" s="511"/>
    </row>
    <row r="244" spans="1:14" x14ac:dyDescent="0.25">
      <c r="A244" s="507"/>
      <c r="B244" s="507"/>
      <c r="C244" s="507"/>
      <c r="D244" s="507"/>
      <c r="E244" s="507"/>
      <c r="F244" s="507"/>
      <c r="G244" s="507"/>
      <c r="H244" s="507"/>
      <c r="I244" s="508"/>
      <c r="J244" s="512"/>
      <c r="K244" s="513"/>
      <c r="L244" s="514"/>
    </row>
    <row r="245" spans="1:14" ht="38.25" customHeight="1" x14ac:dyDescent="0.25">
      <c r="A245" s="131" t="s">
        <v>243</v>
      </c>
      <c r="B245" s="518" t="s">
        <v>244</v>
      </c>
      <c r="C245" s="518"/>
      <c r="D245" s="518"/>
      <c r="E245" s="518"/>
      <c r="F245" s="518"/>
      <c r="G245" s="518"/>
      <c r="H245" s="518"/>
      <c r="I245" s="134">
        <v>1913101.33</v>
      </c>
      <c r="J245" s="519" t="s">
        <v>231</v>
      </c>
      <c r="K245" s="520"/>
      <c r="L245" s="521"/>
    </row>
    <row r="246" spans="1:14" ht="44.25" customHeight="1" x14ac:dyDescent="0.25">
      <c r="A246" s="132" t="s">
        <v>245</v>
      </c>
      <c r="B246" s="518" t="s">
        <v>246</v>
      </c>
      <c r="C246" s="518"/>
      <c r="D246" s="518"/>
      <c r="E246" s="518"/>
      <c r="F246" s="518"/>
      <c r="G246" s="518"/>
      <c r="H246" s="518"/>
      <c r="I246" s="136">
        <v>16605546.199999999</v>
      </c>
      <c r="J246" s="519" t="s">
        <v>231</v>
      </c>
      <c r="K246" s="520"/>
      <c r="L246" s="521"/>
    </row>
    <row r="247" spans="1:14" ht="46.5" customHeight="1" x14ac:dyDescent="0.25">
      <c r="A247" s="132" t="s">
        <v>247</v>
      </c>
      <c r="B247" s="518" t="s">
        <v>248</v>
      </c>
      <c r="C247" s="518"/>
      <c r="D247" s="518"/>
      <c r="E247" s="518"/>
      <c r="F247" s="518"/>
      <c r="G247" s="518"/>
      <c r="H247" s="518"/>
      <c r="I247" s="136">
        <v>476278.38</v>
      </c>
      <c r="J247" s="519" t="s">
        <v>231</v>
      </c>
      <c r="K247" s="520"/>
      <c r="L247" s="521"/>
    </row>
    <row r="248" spans="1:14" ht="42" customHeight="1" x14ac:dyDescent="0.25">
      <c r="A248" s="132" t="s">
        <v>249</v>
      </c>
      <c r="B248" s="518" t="s">
        <v>250</v>
      </c>
      <c r="C248" s="518"/>
      <c r="D248" s="518"/>
      <c r="E248" s="518"/>
      <c r="F248" s="518"/>
      <c r="G248" s="518"/>
      <c r="H248" s="518"/>
      <c r="I248" s="136">
        <v>239440.66</v>
      </c>
      <c r="J248" s="519" t="s">
        <v>231</v>
      </c>
      <c r="K248" s="520"/>
      <c r="L248" s="521"/>
    </row>
    <row r="249" spans="1:14" ht="39" customHeight="1" x14ac:dyDescent="0.25">
      <c r="A249" s="133" t="s">
        <v>251</v>
      </c>
      <c r="B249" s="526" t="s">
        <v>252</v>
      </c>
      <c r="C249" s="527"/>
      <c r="D249" s="527"/>
      <c r="E249" s="527"/>
      <c r="F249" s="527"/>
      <c r="G249" s="527"/>
      <c r="H249" s="528"/>
      <c r="I249" s="136">
        <v>408790.29</v>
      </c>
      <c r="J249" s="519" t="s">
        <v>231</v>
      </c>
      <c r="K249" s="520"/>
      <c r="L249" s="521"/>
    </row>
    <row r="250" spans="1:14" ht="39" customHeight="1" x14ac:dyDescent="0.25">
      <c r="A250" s="132" t="s">
        <v>253</v>
      </c>
      <c r="B250" s="518" t="s">
        <v>118</v>
      </c>
      <c r="C250" s="518"/>
      <c r="D250" s="518"/>
      <c r="E250" s="518"/>
      <c r="F250" s="518"/>
      <c r="G250" s="518"/>
      <c r="H250" s="518"/>
      <c r="I250" s="136">
        <v>7393976.9900000002</v>
      </c>
      <c r="J250" s="519" t="s">
        <v>231</v>
      </c>
      <c r="K250" s="520"/>
      <c r="L250" s="521"/>
    </row>
    <row r="251" spans="1:14" ht="30.75" customHeight="1" x14ac:dyDescent="0.25">
      <c r="A251" s="132" t="s">
        <v>254</v>
      </c>
      <c r="B251" s="518" t="s">
        <v>255</v>
      </c>
      <c r="C251" s="518"/>
      <c r="D251" s="518"/>
      <c r="E251" s="518"/>
      <c r="F251" s="518"/>
      <c r="G251" s="518"/>
      <c r="H251" s="518"/>
      <c r="I251" s="136">
        <v>5563841.04</v>
      </c>
      <c r="J251" s="519" t="s">
        <v>231</v>
      </c>
      <c r="K251" s="520"/>
      <c r="L251" s="521"/>
    </row>
    <row r="252" spans="1:14" ht="24.75" customHeight="1" x14ac:dyDescent="0.25">
      <c r="A252" s="130"/>
      <c r="B252" s="522" t="s">
        <v>14</v>
      </c>
      <c r="C252" s="523"/>
      <c r="D252" s="523"/>
      <c r="E252" s="523"/>
      <c r="F252" s="523"/>
      <c r="G252" s="523"/>
      <c r="H252" s="524"/>
      <c r="I252" s="135">
        <f>SUM(I245:I251)</f>
        <v>32600974.890000001</v>
      </c>
      <c r="J252" s="519"/>
      <c r="K252" s="520"/>
      <c r="L252" s="521"/>
    </row>
    <row r="253" spans="1:14" ht="17.25" customHeight="1" x14ac:dyDescent="0.25">
      <c r="A253" s="325" t="s">
        <v>78</v>
      </c>
      <c r="B253" s="325"/>
      <c r="C253" s="325"/>
      <c r="D253" s="325"/>
      <c r="E253" s="325"/>
      <c r="F253" s="325"/>
      <c r="G253" s="325"/>
      <c r="H253" s="325"/>
      <c r="I253" s="325"/>
      <c r="J253" s="325"/>
      <c r="K253" s="325"/>
      <c r="L253" s="325"/>
      <c r="M253" s="325"/>
      <c r="N253" s="325"/>
    </row>
    <row r="254" spans="1:14" x14ac:dyDescent="0.25">
      <c r="A254" s="1"/>
      <c r="B254" s="1"/>
      <c r="C254" s="1"/>
      <c r="D254" s="1"/>
      <c r="E254" s="1"/>
      <c r="F254" s="1"/>
    </row>
    <row r="261" spans="1:14" x14ac:dyDescent="0.25">
      <c r="A261" s="65" t="s">
        <v>256</v>
      </c>
    </row>
    <row r="263" spans="1:14" ht="24.75" customHeight="1" x14ac:dyDescent="0.25">
      <c r="A263" s="525" t="s">
        <v>257</v>
      </c>
      <c r="B263" s="525"/>
      <c r="C263" s="525"/>
      <c r="D263" s="525"/>
      <c r="E263" s="525"/>
      <c r="F263" s="525"/>
      <c r="G263" s="525"/>
      <c r="H263" s="525"/>
      <c r="I263" s="525"/>
      <c r="J263" s="525"/>
      <c r="K263" s="525"/>
      <c r="L263" s="525"/>
      <c r="M263" s="525"/>
      <c r="N263" s="525"/>
    </row>
    <row r="265" spans="1:14" ht="25.5" customHeight="1" x14ac:dyDescent="0.25">
      <c r="A265" s="284" t="s">
        <v>2</v>
      </c>
      <c r="B265" s="137" t="s">
        <v>3</v>
      </c>
      <c r="C265" s="467" t="s">
        <v>4</v>
      </c>
      <c r="D265" s="467"/>
      <c r="E265" s="467" t="s">
        <v>188</v>
      </c>
      <c r="F265" s="467"/>
      <c r="G265" s="467" t="s">
        <v>258</v>
      </c>
      <c r="H265" s="467"/>
      <c r="I265" s="467" t="s">
        <v>259</v>
      </c>
      <c r="J265" s="467"/>
      <c r="K265" s="467" t="s">
        <v>260</v>
      </c>
      <c r="L265" s="467"/>
      <c r="M265" s="467"/>
    </row>
    <row r="266" spans="1:14" ht="50.25" customHeight="1" x14ac:dyDescent="0.25">
      <c r="A266" s="142" t="s">
        <v>261</v>
      </c>
      <c r="B266" s="143" t="s">
        <v>262</v>
      </c>
      <c r="C266" s="529">
        <v>0</v>
      </c>
      <c r="D266" s="529"/>
      <c r="E266" s="530"/>
      <c r="F266" s="530"/>
      <c r="G266" s="530"/>
      <c r="H266" s="530"/>
      <c r="I266" s="530"/>
      <c r="J266" s="530"/>
      <c r="K266" s="531"/>
      <c r="L266" s="531"/>
      <c r="M266" s="531"/>
    </row>
    <row r="267" spans="1:14" ht="32.25" customHeight="1" x14ac:dyDescent="0.25">
      <c r="A267" s="75"/>
      <c r="B267" s="138"/>
      <c r="C267" s="529"/>
      <c r="D267" s="529"/>
      <c r="E267" s="530"/>
      <c r="F267" s="530"/>
      <c r="G267" s="530"/>
      <c r="H267" s="530"/>
      <c r="I267" s="530"/>
      <c r="J267" s="530"/>
      <c r="K267" s="531"/>
      <c r="L267" s="531"/>
      <c r="M267" s="531"/>
    </row>
    <row r="268" spans="1:14" ht="24.75" customHeight="1" x14ac:dyDescent="0.25">
      <c r="A268" s="75"/>
      <c r="B268" s="138"/>
      <c r="C268" s="529"/>
      <c r="D268" s="529"/>
      <c r="E268" s="530"/>
      <c r="F268" s="530"/>
      <c r="G268" s="530"/>
      <c r="H268" s="530"/>
      <c r="I268" s="530"/>
      <c r="J268" s="530"/>
      <c r="K268" s="532"/>
      <c r="L268" s="533"/>
      <c r="M268" s="534"/>
    </row>
    <row r="269" spans="1:14" ht="32.25" customHeight="1" x14ac:dyDescent="0.25">
      <c r="A269" s="75"/>
      <c r="B269" s="139" t="s">
        <v>263</v>
      </c>
      <c r="C269" s="541">
        <f>SUM(C266:C268)</f>
        <v>0</v>
      </c>
      <c r="D269" s="541"/>
      <c r="E269" s="530"/>
      <c r="F269" s="530"/>
      <c r="G269" s="530"/>
      <c r="H269" s="530"/>
      <c r="I269" s="530"/>
      <c r="J269" s="530"/>
      <c r="K269" s="531"/>
      <c r="L269" s="531"/>
      <c r="M269" s="531"/>
    </row>
    <row r="270" spans="1:14" ht="9" customHeight="1" x14ac:dyDescent="0.25">
      <c r="A270" s="542"/>
      <c r="B270" s="542"/>
      <c r="C270" s="542"/>
      <c r="D270" s="542"/>
      <c r="E270" s="542"/>
      <c r="F270" s="542"/>
      <c r="G270" s="542"/>
    </row>
    <row r="271" spans="1:14" x14ac:dyDescent="0.25">
      <c r="A271" s="325" t="s">
        <v>78</v>
      </c>
      <c r="B271" s="325"/>
      <c r="C271" s="325"/>
      <c r="D271" s="325"/>
      <c r="E271" s="325"/>
      <c r="F271" s="325"/>
      <c r="G271" s="325"/>
      <c r="H271" s="325"/>
      <c r="I271" s="325"/>
      <c r="J271" s="325"/>
      <c r="K271" s="325"/>
      <c r="L271" s="325"/>
      <c r="M271" s="325"/>
      <c r="N271" s="325"/>
    </row>
    <row r="272" spans="1:14" ht="18.75" customHeight="1" x14ac:dyDescent="0.25">
      <c r="A272" s="270"/>
      <c r="B272" s="270"/>
      <c r="C272" s="270"/>
      <c r="D272" s="270"/>
      <c r="E272" s="270"/>
      <c r="F272" s="270"/>
      <c r="G272" s="270"/>
      <c r="H272" s="270"/>
      <c r="I272" s="270"/>
      <c r="J272" s="270"/>
      <c r="K272" s="270"/>
      <c r="L272" s="270"/>
      <c r="M272" s="270"/>
      <c r="N272" s="270"/>
    </row>
    <row r="273" spans="1:14" ht="18" customHeight="1" x14ac:dyDescent="0.25"/>
    <row r="274" spans="1:14" ht="15" customHeight="1" x14ac:dyDescent="0.25">
      <c r="A274" s="538" t="s">
        <v>264</v>
      </c>
      <c r="B274" s="538"/>
      <c r="C274" s="538"/>
      <c r="D274" s="538"/>
      <c r="E274" s="538"/>
      <c r="F274" s="538"/>
      <c r="G274" s="538"/>
      <c r="H274" s="538"/>
      <c r="I274" s="538"/>
      <c r="J274" s="538"/>
      <c r="K274" s="538"/>
      <c r="L274" s="538"/>
      <c r="M274" s="538"/>
      <c r="N274" s="538"/>
    </row>
    <row r="276" spans="1:14" s="1" customFormat="1" x14ac:dyDescent="0.25">
      <c r="A276" s="268" t="s">
        <v>2</v>
      </c>
      <c r="B276" s="539" t="s">
        <v>3</v>
      </c>
      <c r="C276" s="539"/>
      <c r="D276" s="539"/>
      <c r="E276" s="540" t="s">
        <v>4</v>
      </c>
      <c r="F276" s="540"/>
      <c r="G276" s="540"/>
      <c r="H276" s="540" t="s">
        <v>188</v>
      </c>
      <c r="I276" s="540"/>
      <c r="J276" s="540" t="s">
        <v>265</v>
      </c>
      <c r="K276" s="540"/>
    </row>
    <row r="277" spans="1:14" s="1" customFormat="1" ht="34.5" customHeight="1" x14ac:dyDescent="0.25">
      <c r="A277" s="141" t="s">
        <v>266</v>
      </c>
      <c r="B277" s="535" t="s">
        <v>267</v>
      </c>
      <c r="C277" s="535"/>
      <c r="D277" s="535"/>
      <c r="E277" s="536">
        <v>0</v>
      </c>
      <c r="F277" s="536"/>
      <c r="G277" s="536"/>
      <c r="H277" s="537"/>
      <c r="I277" s="537"/>
      <c r="J277" s="537"/>
      <c r="K277" s="537"/>
    </row>
    <row r="278" spans="1:14" s="1" customFormat="1" ht="39" customHeight="1" x14ac:dyDescent="0.25">
      <c r="A278" s="141" t="s">
        <v>268</v>
      </c>
      <c r="B278" s="535" t="s">
        <v>269</v>
      </c>
      <c r="C278" s="535"/>
      <c r="D278" s="535"/>
      <c r="E278" s="536">
        <v>0</v>
      </c>
      <c r="F278" s="536"/>
      <c r="G278" s="536"/>
      <c r="H278" s="537"/>
      <c r="I278" s="537"/>
      <c r="J278" s="537"/>
      <c r="K278" s="537"/>
    </row>
    <row r="279" spans="1:14" s="1" customFormat="1" ht="44.25" customHeight="1" x14ac:dyDescent="0.25">
      <c r="A279" s="141" t="s">
        <v>270</v>
      </c>
      <c r="B279" s="535" t="s">
        <v>271</v>
      </c>
      <c r="C279" s="535"/>
      <c r="D279" s="535"/>
      <c r="E279" s="536">
        <v>0</v>
      </c>
      <c r="F279" s="536"/>
      <c r="G279" s="536"/>
      <c r="H279" s="537"/>
      <c r="I279" s="537"/>
      <c r="J279" s="537"/>
      <c r="K279" s="537"/>
    </row>
    <row r="280" spans="1:14" s="1" customFormat="1" ht="21" customHeight="1" x14ac:dyDescent="0.25">
      <c r="A280" s="140"/>
      <c r="B280" s="535"/>
      <c r="C280" s="535"/>
      <c r="D280" s="535"/>
      <c r="E280" s="536"/>
      <c r="F280" s="536"/>
      <c r="G280" s="536"/>
      <c r="H280" s="537"/>
      <c r="I280" s="537"/>
      <c r="J280" s="537"/>
      <c r="K280" s="537"/>
    </row>
    <row r="281" spans="1:14" s="1" customFormat="1" ht="25.5" customHeight="1" x14ac:dyDescent="0.25">
      <c r="A281" s="140"/>
      <c r="B281" s="544" t="s">
        <v>14</v>
      </c>
      <c r="C281" s="544"/>
      <c r="D281" s="544"/>
      <c r="E281" s="545">
        <f>SUM(E277:E280)</f>
        <v>0</v>
      </c>
      <c r="F281" s="545"/>
      <c r="G281" s="545"/>
      <c r="H281" s="537"/>
      <c r="I281" s="537"/>
      <c r="J281" s="537"/>
      <c r="K281" s="537"/>
    </row>
    <row r="282" spans="1:14" s="1" customFormat="1" ht="39.75" customHeight="1" x14ac:dyDescent="0.25">
      <c r="A282" s="546" t="s">
        <v>78</v>
      </c>
      <c r="B282" s="546"/>
      <c r="C282" s="546"/>
      <c r="D282" s="546"/>
      <c r="E282" s="546"/>
      <c r="F282" s="546"/>
      <c r="G282" s="546"/>
      <c r="H282" s="546"/>
      <c r="I282" s="546"/>
      <c r="J282" s="546"/>
      <c r="K282" s="546"/>
      <c r="L282" s="546"/>
      <c r="M282" s="546"/>
      <c r="N282" s="546"/>
    </row>
    <row r="284" spans="1:14" ht="21.75" customHeight="1" x14ac:dyDescent="0.25">
      <c r="A284" s="144" t="s">
        <v>272</v>
      </c>
      <c r="B284" s="144"/>
      <c r="C284" s="144"/>
      <c r="D284" s="144"/>
      <c r="E284" s="144"/>
      <c r="F284" s="144"/>
      <c r="G284" s="144"/>
      <c r="H284" s="144"/>
    </row>
    <row r="286" spans="1:14" ht="50.25" customHeight="1" x14ac:dyDescent="0.25">
      <c r="A286" s="547" t="s">
        <v>273</v>
      </c>
      <c r="B286" s="547"/>
      <c r="C286" s="547"/>
      <c r="D286" s="547"/>
      <c r="E286" s="547"/>
      <c r="F286" s="547"/>
      <c r="G286" s="547"/>
      <c r="H286" s="547"/>
      <c r="I286" s="547"/>
      <c r="J286" s="547"/>
      <c r="K286" s="547"/>
      <c r="L286" s="547"/>
      <c r="M286" s="547"/>
      <c r="N286" s="547"/>
    </row>
    <row r="287" spans="1:14" ht="33" customHeight="1" x14ac:dyDescent="0.25">
      <c r="A287" s="543" t="s">
        <v>303</v>
      </c>
      <c r="B287" s="543"/>
      <c r="C287" s="154"/>
      <c r="D287" s="154"/>
      <c r="E287" s="154"/>
      <c r="F287" s="154"/>
      <c r="G287" s="154"/>
      <c r="H287" s="154"/>
      <c r="I287" s="154"/>
      <c r="J287" s="154"/>
      <c r="K287" s="154"/>
      <c r="L287" s="154"/>
      <c r="M287" s="154"/>
      <c r="N287" s="154"/>
    </row>
    <row r="289" spans="1:14" ht="51" customHeight="1" x14ac:dyDescent="0.25">
      <c r="A289" s="150" t="s">
        <v>2</v>
      </c>
      <c r="B289" s="492" t="s">
        <v>3</v>
      </c>
      <c r="C289" s="492"/>
      <c r="D289" s="493" t="s">
        <v>4</v>
      </c>
      <c r="E289" s="493"/>
      <c r="F289" s="493" t="s">
        <v>274</v>
      </c>
      <c r="G289" s="493"/>
      <c r="H289" s="493" t="s">
        <v>275</v>
      </c>
      <c r="I289" s="493"/>
      <c r="J289" s="493" t="s">
        <v>276</v>
      </c>
      <c r="K289" s="493"/>
      <c r="L289" s="264" t="s">
        <v>277</v>
      </c>
      <c r="M289" s="493" t="s">
        <v>258</v>
      </c>
      <c r="N289" s="493"/>
    </row>
    <row r="290" spans="1:14" ht="69" customHeight="1" x14ac:dyDescent="0.25">
      <c r="A290" s="151" t="s">
        <v>278</v>
      </c>
      <c r="B290" s="495" t="s">
        <v>279</v>
      </c>
      <c r="C290" s="495"/>
      <c r="D290" s="496">
        <v>706567789.60000002</v>
      </c>
      <c r="E290" s="496"/>
      <c r="F290" s="549">
        <v>0</v>
      </c>
      <c r="G290" s="549"/>
      <c r="H290" s="548">
        <v>0</v>
      </c>
      <c r="I290" s="548"/>
      <c r="J290" s="551"/>
      <c r="K290" s="551"/>
      <c r="L290" s="263"/>
      <c r="M290" s="551"/>
      <c r="N290" s="551"/>
    </row>
    <row r="291" spans="1:14" ht="58.5" customHeight="1" x14ac:dyDescent="0.25">
      <c r="A291" s="151" t="s">
        <v>280</v>
      </c>
      <c r="B291" s="495" t="s">
        <v>281</v>
      </c>
      <c r="C291" s="495"/>
      <c r="D291" s="496">
        <v>0</v>
      </c>
      <c r="E291" s="496"/>
      <c r="F291" s="549">
        <v>0</v>
      </c>
      <c r="G291" s="549"/>
      <c r="H291" s="548">
        <v>0</v>
      </c>
      <c r="I291" s="548"/>
      <c r="J291" s="551"/>
      <c r="K291" s="551"/>
      <c r="L291" s="263"/>
      <c r="M291" s="551"/>
      <c r="N291" s="551"/>
    </row>
    <row r="292" spans="1:14" ht="57" customHeight="1" x14ac:dyDescent="0.25">
      <c r="A292" s="151" t="s">
        <v>282</v>
      </c>
      <c r="B292" s="495" t="s">
        <v>283</v>
      </c>
      <c r="C292" s="495"/>
      <c r="D292" s="548">
        <v>245183792.47</v>
      </c>
      <c r="E292" s="548"/>
      <c r="F292" s="549">
        <v>60471.32</v>
      </c>
      <c r="G292" s="549"/>
      <c r="H292" s="548">
        <v>204595676.84</v>
      </c>
      <c r="I292" s="548"/>
      <c r="J292" s="550" t="s">
        <v>284</v>
      </c>
      <c r="K292" s="550"/>
      <c r="L292" s="235">
        <v>3.3300000000000003E-2</v>
      </c>
      <c r="M292" s="550" t="s">
        <v>285</v>
      </c>
      <c r="N292" s="550"/>
    </row>
    <row r="293" spans="1:14" ht="57" customHeight="1" x14ac:dyDescent="0.25">
      <c r="A293" s="151" t="s">
        <v>286</v>
      </c>
      <c r="B293" s="495" t="s">
        <v>287</v>
      </c>
      <c r="C293" s="495"/>
      <c r="D293" s="496">
        <v>2209078424.1900001</v>
      </c>
      <c r="E293" s="496"/>
      <c r="F293" s="559">
        <v>24621442.920000002</v>
      </c>
      <c r="G293" s="559"/>
      <c r="H293" s="548">
        <v>1784450090.28</v>
      </c>
      <c r="I293" s="548"/>
      <c r="J293" s="550" t="s">
        <v>284</v>
      </c>
      <c r="K293" s="550"/>
      <c r="L293" s="236">
        <v>0.04</v>
      </c>
      <c r="M293" s="550" t="s">
        <v>285</v>
      </c>
      <c r="N293" s="550"/>
    </row>
    <row r="294" spans="1:14" ht="63.75" customHeight="1" x14ac:dyDescent="0.25">
      <c r="A294" s="151" t="s">
        <v>288</v>
      </c>
      <c r="B294" s="495" t="s">
        <v>289</v>
      </c>
      <c r="C294" s="495"/>
      <c r="D294" s="556">
        <v>50682430.390000001</v>
      </c>
      <c r="E294" s="557"/>
      <c r="F294" s="549">
        <v>0</v>
      </c>
      <c r="G294" s="549"/>
      <c r="H294" s="548">
        <v>0</v>
      </c>
      <c r="I294" s="548"/>
      <c r="J294" s="558"/>
      <c r="K294" s="558"/>
      <c r="L294" s="146"/>
      <c r="M294" s="558"/>
      <c r="N294" s="558"/>
    </row>
    <row r="295" spans="1:14" ht="39.75" customHeight="1" x14ac:dyDescent="0.25">
      <c r="A295" s="149"/>
      <c r="B295" s="552" t="s">
        <v>14</v>
      </c>
      <c r="C295" s="553"/>
      <c r="D295" s="554">
        <f>SUM(D290:D294)</f>
        <v>3211512436.6500001</v>
      </c>
      <c r="E295" s="554"/>
      <c r="F295" s="554">
        <f>SUM(F290:F294)</f>
        <v>24681914.240000002</v>
      </c>
      <c r="G295" s="554"/>
      <c r="H295" s="554">
        <f>SUM(H290:H294)</f>
        <v>1989045767.1199999</v>
      </c>
      <c r="I295" s="554"/>
      <c r="J295" s="555"/>
      <c r="K295" s="555"/>
      <c r="L295" s="263"/>
      <c r="M295" s="555"/>
      <c r="N295" s="555"/>
    </row>
    <row r="296" spans="1:14" ht="24" customHeight="1" x14ac:dyDescent="0.25">
      <c r="A296" s="155"/>
      <c r="B296" s="156"/>
      <c r="C296" s="156"/>
      <c r="D296" s="157"/>
      <c r="E296" s="157"/>
      <c r="F296" s="157"/>
      <c r="G296" s="157"/>
      <c r="H296" s="157"/>
      <c r="I296" s="157"/>
      <c r="J296" s="158"/>
      <c r="K296" s="158"/>
      <c r="L296" s="159"/>
      <c r="M296" s="158"/>
      <c r="N296" s="158"/>
    </row>
    <row r="297" spans="1:14" ht="36.75" customHeight="1" x14ac:dyDescent="0.25">
      <c r="A297" s="566" t="s">
        <v>290</v>
      </c>
      <c r="B297" s="566"/>
      <c r="C297" s="156"/>
      <c r="D297" s="157"/>
      <c r="E297" s="157"/>
      <c r="F297" s="157"/>
      <c r="G297" s="157"/>
      <c r="H297" s="157"/>
      <c r="I297" s="157"/>
      <c r="J297" s="158"/>
      <c r="K297" s="158"/>
      <c r="L297" s="159"/>
      <c r="M297" s="158"/>
      <c r="N297" s="158"/>
    </row>
    <row r="298" spans="1:14" ht="51" customHeight="1" x14ac:dyDescent="0.25">
      <c r="A298" s="261" t="s">
        <v>2</v>
      </c>
      <c r="B298" s="567" t="s">
        <v>3</v>
      </c>
      <c r="C298" s="567"/>
      <c r="D298" s="493" t="s">
        <v>4</v>
      </c>
      <c r="E298" s="493"/>
      <c r="F298" s="493" t="s">
        <v>274</v>
      </c>
      <c r="G298" s="493"/>
      <c r="H298" s="493" t="s">
        <v>275</v>
      </c>
      <c r="I298" s="493"/>
      <c r="J298" s="493" t="s">
        <v>276</v>
      </c>
      <c r="K298" s="493"/>
      <c r="L298" s="264" t="s">
        <v>277</v>
      </c>
      <c r="M298" s="493" t="s">
        <v>258</v>
      </c>
      <c r="N298" s="493"/>
    </row>
    <row r="299" spans="1:14" ht="57.75" customHeight="1" x14ac:dyDescent="0.25">
      <c r="A299" s="267" t="s">
        <v>292</v>
      </c>
      <c r="B299" s="560" t="s">
        <v>293</v>
      </c>
      <c r="C299" s="561"/>
      <c r="D299" s="562">
        <v>38868555.240000002</v>
      </c>
      <c r="E299" s="562"/>
      <c r="F299" s="565">
        <v>949208.1</v>
      </c>
      <c r="G299" s="565"/>
      <c r="H299" s="564">
        <v>36023331.93</v>
      </c>
      <c r="I299" s="564"/>
      <c r="J299" s="551" t="s">
        <v>284</v>
      </c>
      <c r="K299" s="551"/>
      <c r="L299" s="145">
        <v>0.1</v>
      </c>
      <c r="M299" s="551" t="s">
        <v>285</v>
      </c>
      <c r="N299" s="551"/>
    </row>
    <row r="300" spans="1:14" ht="63" customHeight="1" x14ac:dyDescent="0.25">
      <c r="A300" s="267" t="s">
        <v>294</v>
      </c>
      <c r="B300" s="560" t="s">
        <v>295</v>
      </c>
      <c r="C300" s="561"/>
      <c r="D300" s="562">
        <v>36491.61</v>
      </c>
      <c r="E300" s="562"/>
      <c r="F300" s="563">
        <v>5433.84</v>
      </c>
      <c r="G300" s="563"/>
      <c r="H300" s="564">
        <v>16173.51</v>
      </c>
      <c r="I300" s="564"/>
      <c r="J300" s="551" t="s">
        <v>284</v>
      </c>
      <c r="K300" s="551"/>
      <c r="L300" s="145">
        <v>0.1</v>
      </c>
      <c r="M300" s="551" t="s">
        <v>285</v>
      </c>
      <c r="N300" s="551"/>
    </row>
    <row r="301" spans="1:14" ht="63.75" customHeight="1" x14ac:dyDescent="0.25">
      <c r="A301" s="267" t="s">
        <v>296</v>
      </c>
      <c r="B301" s="568" t="s">
        <v>297</v>
      </c>
      <c r="C301" s="569"/>
      <c r="D301" s="562">
        <v>25000</v>
      </c>
      <c r="E301" s="562"/>
      <c r="F301" s="565">
        <v>2493.17</v>
      </c>
      <c r="G301" s="565"/>
      <c r="H301" s="564">
        <v>9979.51</v>
      </c>
      <c r="I301" s="564"/>
      <c r="J301" s="551" t="s">
        <v>284</v>
      </c>
      <c r="K301" s="551"/>
      <c r="L301" s="147">
        <v>0.1</v>
      </c>
      <c r="M301" s="551" t="s">
        <v>285</v>
      </c>
      <c r="N301" s="551"/>
    </row>
    <row r="302" spans="1:14" ht="66" customHeight="1" x14ac:dyDescent="0.25">
      <c r="A302" s="267" t="s">
        <v>298</v>
      </c>
      <c r="B302" s="495" t="s">
        <v>299</v>
      </c>
      <c r="C302" s="495"/>
      <c r="D302" s="562">
        <v>26310523.780000001</v>
      </c>
      <c r="E302" s="562"/>
      <c r="F302" s="565">
        <v>460392.75</v>
      </c>
      <c r="G302" s="565"/>
      <c r="H302" s="564">
        <v>22166469.440000001</v>
      </c>
      <c r="I302" s="564"/>
      <c r="J302" s="551" t="s">
        <v>284</v>
      </c>
      <c r="K302" s="551"/>
      <c r="L302" s="147">
        <v>0.2</v>
      </c>
      <c r="M302" s="551" t="s">
        <v>285</v>
      </c>
      <c r="N302" s="551"/>
    </row>
    <row r="303" spans="1:14" ht="64.5" customHeight="1" x14ac:dyDescent="0.25">
      <c r="A303" s="267" t="s">
        <v>300</v>
      </c>
      <c r="B303" s="495" t="s">
        <v>301</v>
      </c>
      <c r="C303" s="495"/>
      <c r="D303" s="562">
        <v>65183125.109999999</v>
      </c>
      <c r="E303" s="562"/>
      <c r="F303" s="565">
        <v>3720724.78</v>
      </c>
      <c r="G303" s="565"/>
      <c r="H303" s="564">
        <v>49954597.810000002</v>
      </c>
      <c r="I303" s="564"/>
      <c r="J303" s="551" t="s">
        <v>284</v>
      </c>
      <c r="K303" s="551"/>
      <c r="L303" s="147">
        <v>0.1</v>
      </c>
      <c r="M303" s="551" t="s">
        <v>285</v>
      </c>
      <c r="N303" s="551"/>
    </row>
    <row r="304" spans="1:14" ht="40.5" customHeight="1" x14ac:dyDescent="0.25">
      <c r="A304" s="152"/>
      <c r="B304" s="573" t="s">
        <v>14</v>
      </c>
      <c r="C304" s="573"/>
      <c r="D304" s="503">
        <f>SUM(D299:D303)</f>
        <v>130423695.74000001</v>
      </c>
      <c r="E304" s="503"/>
      <c r="F304" s="503">
        <f>SUM(F299:F303)</f>
        <v>5138252.6399999997</v>
      </c>
      <c r="G304" s="503"/>
      <c r="H304" s="503">
        <f>SUM(H299:H303)</f>
        <v>108170552.2</v>
      </c>
      <c r="I304" s="503"/>
      <c r="J304" s="574"/>
      <c r="K304" s="574"/>
      <c r="L304" s="148"/>
      <c r="M304" s="574"/>
      <c r="N304" s="574"/>
    </row>
    <row r="305" spans="1:14" ht="44.25" customHeight="1" x14ac:dyDescent="0.25">
      <c r="A305" s="153"/>
      <c r="B305" s="573" t="s">
        <v>302</v>
      </c>
      <c r="C305" s="573"/>
      <c r="D305" s="503"/>
      <c r="E305" s="503"/>
      <c r="F305" s="503"/>
      <c r="G305" s="503"/>
      <c r="H305" s="503">
        <f>H295+H304</f>
        <v>2097216319.3199999</v>
      </c>
      <c r="I305" s="503"/>
      <c r="J305" s="574"/>
      <c r="K305" s="574"/>
      <c r="L305" s="148"/>
      <c r="M305" s="574"/>
      <c r="N305" s="574"/>
    </row>
    <row r="307" spans="1:14" x14ac:dyDescent="0.25">
      <c r="A307" s="546" t="s">
        <v>78</v>
      </c>
      <c r="B307" s="546"/>
      <c r="C307" s="546"/>
      <c r="D307" s="546"/>
      <c r="E307" s="546"/>
      <c r="F307" s="546"/>
      <c r="G307" s="546"/>
      <c r="H307" s="546"/>
      <c r="I307" s="546"/>
      <c r="J307" s="546"/>
      <c r="K307" s="546"/>
      <c r="L307" s="546"/>
      <c r="M307" s="546"/>
      <c r="N307" s="546"/>
    </row>
    <row r="309" spans="1:14" ht="11.25" customHeight="1" x14ac:dyDescent="0.25"/>
    <row r="310" spans="1:14" ht="29.25" customHeight="1" x14ac:dyDescent="0.25">
      <c r="A310" s="570" t="s">
        <v>545</v>
      </c>
      <c r="B310" s="570"/>
      <c r="C310" s="570"/>
      <c r="D310" s="570"/>
      <c r="E310" s="570"/>
      <c r="F310" s="570"/>
      <c r="G310" s="570"/>
      <c r="H310" s="570"/>
      <c r="I310" s="570"/>
      <c r="J310" s="570"/>
      <c r="K310" s="570"/>
      <c r="L310" s="570"/>
      <c r="M310" s="570"/>
      <c r="N310" s="570"/>
    </row>
    <row r="311" spans="1:14" ht="23.25" customHeight="1" x14ac:dyDescent="0.25">
      <c r="A311" s="571" t="s">
        <v>304</v>
      </c>
      <c r="B311" s="571"/>
      <c r="C311" s="571"/>
      <c r="D311" s="160"/>
      <c r="E311" s="160"/>
      <c r="F311" s="160"/>
      <c r="G311" s="160"/>
    </row>
    <row r="312" spans="1:14" ht="3.75" customHeight="1" x14ac:dyDescent="0.25"/>
    <row r="313" spans="1:14" ht="38.25" customHeight="1" x14ac:dyDescent="0.25">
      <c r="A313" s="266" t="s">
        <v>2</v>
      </c>
      <c r="B313" s="572" t="s">
        <v>3</v>
      </c>
      <c r="C313" s="572"/>
      <c r="D313" s="572"/>
      <c r="E313" s="508" t="s">
        <v>4</v>
      </c>
      <c r="F313" s="508"/>
      <c r="G313" s="508" t="s">
        <v>305</v>
      </c>
      <c r="H313" s="508"/>
      <c r="I313" s="508" t="s">
        <v>306</v>
      </c>
      <c r="J313" s="508"/>
      <c r="K313" s="508" t="s">
        <v>277</v>
      </c>
      <c r="L313" s="508"/>
      <c r="M313" s="493" t="s">
        <v>307</v>
      </c>
      <c r="N313" s="493"/>
    </row>
    <row r="314" spans="1:14" ht="27" customHeight="1" x14ac:dyDescent="0.25">
      <c r="A314" s="161" t="s">
        <v>308</v>
      </c>
      <c r="B314" s="580" t="s">
        <v>309</v>
      </c>
      <c r="C314" s="580"/>
      <c r="D314" s="580"/>
      <c r="E314" s="581"/>
      <c r="F314" s="581"/>
      <c r="G314" s="582"/>
      <c r="H314" s="582"/>
      <c r="I314" s="582"/>
      <c r="J314" s="582"/>
      <c r="K314" s="578"/>
      <c r="L314" s="578"/>
      <c r="M314" s="583"/>
      <c r="N314" s="583"/>
    </row>
    <row r="315" spans="1:14" ht="26.25" customHeight="1" x14ac:dyDescent="0.25">
      <c r="A315" s="162" t="s">
        <v>310</v>
      </c>
      <c r="B315" s="575" t="s">
        <v>311</v>
      </c>
      <c r="C315" s="575"/>
      <c r="D315" s="575"/>
      <c r="E315" s="576">
        <v>2250716.41</v>
      </c>
      <c r="F315" s="576"/>
      <c r="G315" s="577">
        <v>0</v>
      </c>
      <c r="H315" s="577"/>
      <c r="I315" s="577">
        <v>0</v>
      </c>
      <c r="J315" s="577"/>
      <c r="K315" s="578"/>
      <c r="L315" s="578"/>
      <c r="M315" s="579" t="s">
        <v>312</v>
      </c>
      <c r="N315" s="579"/>
    </row>
    <row r="316" spans="1:14" ht="25.5" customHeight="1" x14ac:dyDescent="0.25">
      <c r="A316" s="162" t="s">
        <v>313</v>
      </c>
      <c r="B316" s="575" t="s">
        <v>314</v>
      </c>
      <c r="C316" s="575"/>
      <c r="D316" s="575"/>
      <c r="E316" s="576">
        <v>0</v>
      </c>
      <c r="F316" s="576"/>
      <c r="G316" s="577">
        <v>0</v>
      </c>
      <c r="H316" s="577"/>
      <c r="I316" s="577">
        <v>0</v>
      </c>
      <c r="J316" s="577"/>
      <c r="K316" s="578"/>
      <c r="L316" s="578"/>
      <c r="M316" s="579"/>
      <c r="N316" s="579"/>
    </row>
    <row r="317" spans="1:14" ht="25.5" customHeight="1" x14ac:dyDescent="0.25">
      <c r="A317" s="162" t="s">
        <v>315</v>
      </c>
      <c r="B317" s="575" t="s">
        <v>316</v>
      </c>
      <c r="C317" s="575"/>
      <c r="D317" s="575"/>
      <c r="E317" s="576">
        <v>0</v>
      </c>
      <c r="F317" s="576"/>
      <c r="G317" s="577">
        <v>0</v>
      </c>
      <c r="H317" s="577"/>
      <c r="I317" s="577">
        <v>0</v>
      </c>
      <c r="J317" s="577"/>
      <c r="K317" s="578"/>
      <c r="L317" s="578"/>
      <c r="M317" s="579"/>
      <c r="N317" s="579"/>
    </row>
    <row r="318" spans="1:14" ht="26.25" customHeight="1" x14ac:dyDescent="0.25">
      <c r="A318" s="162" t="s">
        <v>317</v>
      </c>
      <c r="B318" s="575" t="s">
        <v>318</v>
      </c>
      <c r="C318" s="575"/>
      <c r="D318" s="575"/>
      <c r="E318" s="576">
        <v>55818.04</v>
      </c>
      <c r="F318" s="576"/>
      <c r="G318" s="577">
        <v>0</v>
      </c>
      <c r="H318" s="577"/>
      <c r="I318" s="577">
        <v>0</v>
      </c>
      <c r="J318" s="577"/>
      <c r="K318" s="578"/>
      <c r="L318" s="578"/>
      <c r="M318" s="579" t="s">
        <v>312</v>
      </c>
      <c r="N318" s="579"/>
    </row>
    <row r="319" spans="1:14" ht="29.25" customHeight="1" x14ac:dyDescent="0.25">
      <c r="A319" s="162" t="s">
        <v>319</v>
      </c>
      <c r="B319" s="575" t="s">
        <v>320</v>
      </c>
      <c r="C319" s="575"/>
      <c r="D319" s="575"/>
      <c r="E319" s="576">
        <v>0</v>
      </c>
      <c r="F319" s="576"/>
      <c r="G319" s="577">
        <v>0</v>
      </c>
      <c r="H319" s="577"/>
      <c r="I319" s="577">
        <v>0</v>
      </c>
      <c r="J319" s="577"/>
      <c r="K319" s="578"/>
      <c r="L319" s="578"/>
      <c r="M319" s="579"/>
      <c r="N319" s="579"/>
    </row>
    <row r="320" spans="1:14" ht="18" customHeight="1" x14ac:dyDescent="0.25">
      <c r="A320" s="164"/>
      <c r="B320" s="586" t="s">
        <v>14</v>
      </c>
      <c r="C320" s="587"/>
      <c r="D320" s="588"/>
      <c r="E320" s="589">
        <f>SUM(E315:E319)</f>
        <v>2306534.4500000002</v>
      </c>
      <c r="F320" s="589"/>
      <c r="G320" s="589">
        <f>SUM(G315:G319)</f>
        <v>0</v>
      </c>
      <c r="H320" s="589"/>
      <c r="I320" s="589">
        <f>SUM(I315:I319)</f>
        <v>0</v>
      </c>
      <c r="J320" s="589"/>
      <c r="K320" s="578"/>
      <c r="L320" s="578"/>
      <c r="M320" s="590"/>
      <c r="N320" s="590"/>
    </row>
    <row r="321" spans="1:14" ht="15.75" customHeight="1" x14ac:dyDescent="0.25">
      <c r="A321" s="167"/>
      <c r="B321" s="585"/>
      <c r="C321" s="585"/>
      <c r="D321" s="585"/>
      <c r="E321" s="585"/>
      <c r="F321" s="585"/>
      <c r="G321" s="585"/>
      <c r="H321" s="585"/>
      <c r="I321" s="585"/>
      <c r="J321" s="585"/>
      <c r="K321" s="585"/>
      <c r="L321" s="585"/>
      <c r="M321" s="585"/>
      <c r="N321" s="585"/>
    </row>
    <row r="322" spans="1:14" ht="29.25" customHeight="1" x14ac:dyDescent="0.25">
      <c r="A322" s="161" t="s">
        <v>321</v>
      </c>
      <c r="B322" s="584" t="s">
        <v>322</v>
      </c>
      <c r="C322" s="584"/>
      <c r="D322" s="584"/>
      <c r="E322" s="581"/>
      <c r="F322" s="581"/>
      <c r="G322" s="582"/>
      <c r="H322" s="582"/>
      <c r="I322" s="582"/>
      <c r="J322" s="582"/>
      <c r="K322" s="578"/>
      <c r="L322" s="578"/>
      <c r="M322" s="583"/>
      <c r="N322" s="583"/>
    </row>
    <row r="323" spans="1:14" ht="32.25" customHeight="1" x14ac:dyDescent="0.25">
      <c r="A323" s="265" t="s">
        <v>323</v>
      </c>
      <c r="B323" s="591" t="s">
        <v>324</v>
      </c>
      <c r="C323" s="591"/>
      <c r="D323" s="591"/>
      <c r="E323" s="592">
        <v>0</v>
      </c>
      <c r="F323" s="592"/>
      <c r="G323" s="593">
        <v>0</v>
      </c>
      <c r="H323" s="593"/>
      <c r="I323" s="593">
        <v>0</v>
      </c>
      <c r="J323" s="593"/>
      <c r="K323" s="594"/>
      <c r="L323" s="594"/>
      <c r="M323" s="579"/>
      <c r="N323" s="579"/>
    </row>
    <row r="324" spans="1:14" ht="31.5" customHeight="1" x14ac:dyDescent="0.25">
      <c r="A324" s="165" t="s">
        <v>325</v>
      </c>
      <c r="B324" s="595" t="s">
        <v>326</v>
      </c>
      <c r="C324" s="595"/>
      <c r="D324" s="595"/>
      <c r="E324" s="592">
        <v>0</v>
      </c>
      <c r="F324" s="592"/>
      <c r="G324" s="593">
        <v>0</v>
      </c>
      <c r="H324" s="593"/>
      <c r="I324" s="593">
        <v>0</v>
      </c>
      <c r="J324" s="593"/>
      <c r="K324" s="594"/>
      <c r="L324" s="594"/>
      <c r="M324" s="579"/>
      <c r="N324" s="579"/>
    </row>
    <row r="325" spans="1:14" ht="30.75" customHeight="1" x14ac:dyDescent="0.25">
      <c r="A325" s="165" t="s">
        <v>327</v>
      </c>
      <c r="B325" s="591" t="s">
        <v>328</v>
      </c>
      <c r="C325" s="591"/>
      <c r="D325" s="591"/>
      <c r="E325" s="592">
        <v>0</v>
      </c>
      <c r="F325" s="592"/>
      <c r="G325" s="593">
        <v>0</v>
      </c>
      <c r="H325" s="593"/>
      <c r="I325" s="593">
        <v>0</v>
      </c>
      <c r="J325" s="593"/>
      <c r="K325" s="594"/>
      <c r="L325" s="594"/>
      <c r="M325" s="579"/>
      <c r="N325" s="579"/>
    </row>
    <row r="326" spans="1:14" ht="26.25" customHeight="1" x14ac:dyDescent="0.25">
      <c r="A326" s="166" t="s">
        <v>329</v>
      </c>
      <c r="B326" s="591" t="s">
        <v>330</v>
      </c>
      <c r="C326" s="591"/>
      <c r="D326" s="591"/>
      <c r="E326" s="592">
        <v>0</v>
      </c>
      <c r="F326" s="592"/>
      <c r="G326" s="593">
        <v>0</v>
      </c>
      <c r="H326" s="593"/>
      <c r="I326" s="593">
        <v>0</v>
      </c>
      <c r="J326" s="593"/>
      <c r="K326" s="594"/>
      <c r="L326" s="594"/>
      <c r="M326" s="579"/>
      <c r="N326" s="579"/>
    </row>
    <row r="327" spans="1:14" ht="31.5" customHeight="1" x14ac:dyDescent="0.25">
      <c r="A327" s="165" t="s">
        <v>331</v>
      </c>
      <c r="B327" s="595" t="s">
        <v>332</v>
      </c>
      <c r="C327" s="595"/>
      <c r="D327" s="595"/>
      <c r="E327" s="592">
        <v>0</v>
      </c>
      <c r="F327" s="592"/>
      <c r="G327" s="593">
        <v>0</v>
      </c>
      <c r="H327" s="593"/>
      <c r="I327" s="593">
        <v>0</v>
      </c>
      <c r="J327" s="593"/>
      <c r="K327" s="594"/>
      <c r="L327" s="594"/>
      <c r="M327" s="579"/>
      <c r="N327" s="579"/>
    </row>
    <row r="328" spans="1:14" ht="28.5" customHeight="1" x14ac:dyDescent="0.25">
      <c r="A328" s="265" t="s">
        <v>333</v>
      </c>
      <c r="B328" s="591" t="s">
        <v>334</v>
      </c>
      <c r="C328" s="591"/>
      <c r="D328" s="591"/>
      <c r="E328" s="592">
        <v>16446736.210000001</v>
      </c>
      <c r="F328" s="592"/>
      <c r="G328" s="593">
        <v>0</v>
      </c>
      <c r="H328" s="593"/>
      <c r="I328" s="593">
        <v>159856.69</v>
      </c>
      <c r="J328" s="593"/>
      <c r="K328" s="596">
        <v>0.1</v>
      </c>
      <c r="L328" s="596"/>
      <c r="M328" s="582" t="s">
        <v>284</v>
      </c>
      <c r="N328" s="582"/>
    </row>
    <row r="329" spans="1:14" ht="24" customHeight="1" x14ac:dyDescent="0.25">
      <c r="A329" s="163"/>
      <c r="B329" s="613" t="s">
        <v>14</v>
      </c>
      <c r="C329" s="613"/>
      <c r="D329" s="613"/>
      <c r="E329" s="589">
        <f>SUM(E328:E328)</f>
        <v>16446736.210000001</v>
      </c>
      <c r="F329" s="589"/>
      <c r="G329" s="589">
        <f>SUM(G313:G328)</f>
        <v>0</v>
      </c>
      <c r="H329" s="589"/>
      <c r="I329" s="614">
        <f>SUM(I313:I328)</f>
        <v>159856.69</v>
      </c>
      <c r="J329" s="615"/>
      <c r="K329" s="616"/>
      <c r="L329" s="616"/>
      <c r="M329" s="590"/>
      <c r="N329" s="590"/>
    </row>
    <row r="330" spans="1:14" ht="26.25" customHeight="1" x14ac:dyDescent="0.25">
      <c r="A330" s="168" t="s">
        <v>78</v>
      </c>
      <c r="B330" s="168"/>
      <c r="C330" s="168"/>
      <c r="D330" s="168"/>
      <c r="E330" s="168"/>
      <c r="F330" s="168"/>
      <c r="G330" s="168"/>
    </row>
    <row r="331" spans="1:14" ht="28.5" customHeight="1" x14ac:dyDescent="0.25">
      <c r="A331" s="229" t="s">
        <v>335</v>
      </c>
      <c r="B331" s="169"/>
      <c r="C331" s="169"/>
      <c r="D331" s="169"/>
    </row>
    <row r="333" spans="1:14" ht="29.25" customHeight="1" x14ac:dyDescent="0.25">
      <c r="A333" s="607" t="s">
        <v>336</v>
      </c>
      <c r="B333" s="607"/>
      <c r="C333" s="607"/>
      <c r="D333" s="607"/>
      <c r="E333" s="607"/>
      <c r="F333" s="607"/>
      <c r="G333" s="607"/>
      <c r="H333" s="607"/>
      <c r="I333" s="607"/>
      <c r="J333" s="607"/>
      <c r="K333" s="607"/>
      <c r="L333" s="607"/>
      <c r="M333" s="607"/>
      <c r="N333" s="607"/>
    </row>
    <row r="334" spans="1:14" ht="25.5" customHeight="1" x14ac:dyDescent="0.25"/>
    <row r="335" spans="1:14" ht="44.25" customHeight="1" x14ac:dyDescent="0.25">
      <c r="A335" s="608" t="s">
        <v>2</v>
      </c>
      <c r="B335" s="608"/>
      <c r="C335" s="608"/>
      <c r="D335" s="608"/>
      <c r="E335" s="608"/>
      <c r="F335" s="608"/>
      <c r="G335" s="608"/>
      <c r="H335" s="608"/>
      <c r="I335" s="608" t="s">
        <v>337</v>
      </c>
      <c r="J335" s="608"/>
      <c r="K335" s="608"/>
      <c r="L335" s="608"/>
      <c r="M335" s="608"/>
      <c r="N335" s="608"/>
    </row>
    <row r="336" spans="1:14" ht="76.5" customHeight="1" x14ac:dyDescent="0.25">
      <c r="A336" s="609" t="s">
        <v>338</v>
      </c>
      <c r="B336" s="610"/>
      <c r="C336" s="610"/>
      <c r="D336" s="610"/>
      <c r="E336" s="610"/>
      <c r="F336" s="610"/>
      <c r="G336" s="610"/>
      <c r="H336" s="611"/>
      <c r="I336" s="612" t="s">
        <v>339</v>
      </c>
      <c r="J336" s="612"/>
      <c r="K336" s="612"/>
      <c r="L336" s="612"/>
      <c r="M336" s="612"/>
      <c r="N336" s="612"/>
    </row>
    <row r="337" spans="1:14" x14ac:dyDescent="0.25">
      <c r="A337" s="597"/>
      <c r="B337" s="597"/>
      <c r="C337" s="597"/>
      <c r="D337" s="597"/>
      <c r="E337" s="597"/>
      <c r="F337" s="597"/>
      <c r="G337" s="597"/>
      <c r="H337" s="597"/>
      <c r="I337" s="598"/>
      <c r="J337" s="598"/>
      <c r="K337" s="598"/>
      <c r="L337" s="598"/>
      <c r="M337" s="598"/>
      <c r="N337" s="598"/>
    </row>
    <row r="338" spans="1:14" x14ac:dyDescent="0.25">
      <c r="A338" s="597"/>
      <c r="B338" s="597"/>
      <c r="C338" s="597"/>
      <c r="D338" s="597"/>
      <c r="E338" s="597"/>
      <c r="F338" s="597"/>
      <c r="G338" s="597"/>
      <c r="H338" s="597"/>
      <c r="I338" s="598"/>
      <c r="J338" s="598"/>
      <c r="K338" s="598"/>
      <c r="L338" s="598"/>
      <c r="M338" s="598"/>
      <c r="N338" s="598"/>
    </row>
    <row r="339" spans="1:14" x14ac:dyDescent="0.25">
      <c r="A339" s="599" t="s">
        <v>340</v>
      </c>
      <c r="B339" s="600"/>
      <c r="C339" s="600"/>
      <c r="D339" s="600"/>
      <c r="E339" s="600"/>
      <c r="F339" s="600"/>
      <c r="G339" s="600"/>
      <c r="H339" s="601"/>
      <c r="I339" s="602"/>
      <c r="J339" s="603"/>
      <c r="K339" s="603"/>
      <c r="L339" s="603"/>
      <c r="M339" s="603"/>
      <c r="N339" s="604"/>
    </row>
    <row r="340" spans="1:14" ht="39" customHeight="1" x14ac:dyDescent="0.25">
      <c r="A340" s="605" t="s">
        <v>341</v>
      </c>
      <c r="B340" s="605"/>
      <c r="C340" s="605"/>
      <c r="D340" s="605"/>
      <c r="E340" s="605"/>
      <c r="F340" s="605"/>
      <c r="G340" s="605"/>
      <c r="H340" s="605"/>
      <c r="I340" s="605"/>
      <c r="J340" s="605"/>
      <c r="K340" s="605"/>
      <c r="L340" s="605"/>
      <c r="M340" s="605"/>
      <c r="N340" s="605"/>
    </row>
    <row r="358" spans="1:14" ht="27" customHeight="1" x14ac:dyDescent="0.25">
      <c r="A358" s="172" t="s">
        <v>342</v>
      </c>
      <c r="B358" s="144"/>
      <c r="C358" s="144"/>
      <c r="D358" s="144"/>
      <c r="E358" s="144"/>
    </row>
    <row r="359" spans="1:14" ht="28.5" customHeight="1" x14ac:dyDescent="0.25">
      <c r="A359" s="606" t="s">
        <v>343</v>
      </c>
      <c r="B359" s="606"/>
      <c r="C359" s="606"/>
      <c r="D359" s="606"/>
      <c r="E359" s="606"/>
      <c r="F359" s="606"/>
      <c r="G359" s="606"/>
      <c r="H359" s="606"/>
      <c r="I359" s="606"/>
      <c r="J359" s="606"/>
      <c r="K359" s="606"/>
      <c r="L359" s="606"/>
      <c r="M359" s="606"/>
      <c r="N359" s="606"/>
    </row>
    <row r="361" spans="1:14" x14ac:dyDescent="0.25">
      <c r="A361" s="170" t="s">
        <v>344</v>
      </c>
    </row>
    <row r="362" spans="1:14" ht="15" customHeight="1" x14ac:dyDescent="0.25">
      <c r="A362" s="492" t="s">
        <v>2</v>
      </c>
      <c r="B362" s="492"/>
      <c r="C362" s="492" t="s">
        <v>3</v>
      </c>
      <c r="D362" s="492"/>
      <c r="E362" s="492"/>
      <c r="F362" s="492"/>
      <c r="G362" s="492"/>
      <c r="H362" s="493" t="s">
        <v>4</v>
      </c>
      <c r="I362" s="493"/>
      <c r="J362" s="494" t="s">
        <v>345</v>
      </c>
      <c r="K362" s="494"/>
      <c r="L362" s="494" t="s">
        <v>346</v>
      </c>
      <c r="M362" s="494"/>
      <c r="N362" s="494"/>
    </row>
    <row r="363" spans="1:14" x14ac:dyDescent="0.25">
      <c r="A363" s="492"/>
      <c r="B363" s="492"/>
      <c r="C363" s="492"/>
      <c r="D363" s="492"/>
      <c r="E363" s="492"/>
      <c r="F363" s="492"/>
      <c r="G363" s="492"/>
      <c r="H363" s="493"/>
      <c r="I363" s="493"/>
      <c r="J363" s="494"/>
      <c r="K363" s="494"/>
      <c r="L363" s="494"/>
      <c r="M363" s="494"/>
      <c r="N363" s="494"/>
    </row>
    <row r="364" spans="1:14" ht="27.75" customHeight="1" x14ac:dyDescent="0.25">
      <c r="A364" s="618" t="s">
        <v>347</v>
      </c>
      <c r="B364" s="618"/>
      <c r="C364" s="621" t="s">
        <v>348</v>
      </c>
      <c r="D364" s="621"/>
      <c r="E364" s="621"/>
      <c r="F364" s="621"/>
      <c r="G364" s="621"/>
      <c r="H364" s="622">
        <v>0</v>
      </c>
      <c r="I364" s="622"/>
      <c r="J364" s="620"/>
      <c r="K364" s="620"/>
      <c r="L364" s="620"/>
      <c r="M364" s="620"/>
      <c r="N364" s="620"/>
    </row>
    <row r="365" spans="1:14" ht="49.5" customHeight="1" x14ac:dyDescent="0.25">
      <c r="A365" s="617" t="s">
        <v>349</v>
      </c>
      <c r="B365" s="617"/>
      <c r="C365" s="618" t="s">
        <v>350</v>
      </c>
      <c r="D365" s="618"/>
      <c r="E365" s="618"/>
      <c r="F365" s="618"/>
      <c r="G365" s="618"/>
      <c r="H365" s="619">
        <v>0</v>
      </c>
      <c r="I365" s="619"/>
      <c r="J365" s="620"/>
      <c r="K365" s="620"/>
      <c r="L365" s="620"/>
      <c r="M365" s="620"/>
      <c r="N365" s="620"/>
    </row>
    <row r="366" spans="1:14" ht="57.75" customHeight="1" x14ac:dyDescent="0.25">
      <c r="A366" s="618" t="s">
        <v>351</v>
      </c>
      <c r="B366" s="618"/>
      <c r="C366" s="618" t="s">
        <v>352</v>
      </c>
      <c r="D366" s="618"/>
      <c r="E366" s="618"/>
      <c r="F366" s="618"/>
      <c r="G366" s="618"/>
      <c r="H366" s="619">
        <v>0</v>
      </c>
      <c r="I366" s="619"/>
      <c r="J366" s="620"/>
      <c r="K366" s="620"/>
      <c r="L366" s="620"/>
      <c r="M366" s="620"/>
      <c r="N366" s="620"/>
    </row>
    <row r="367" spans="1:14" ht="37.5" customHeight="1" x14ac:dyDescent="0.25">
      <c r="A367" s="618" t="s">
        <v>353</v>
      </c>
      <c r="B367" s="618"/>
      <c r="C367" s="618" t="s">
        <v>354</v>
      </c>
      <c r="D367" s="618"/>
      <c r="E367" s="618"/>
      <c r="F367" s="618"/>
      <c r="G367" s="618"/>
      <c r="H367" s="625">
        <v>0</v>
      </c>
      <c r="I367" s="625"/>
      <c r="J367" s="620"/>
      <c r="K367" s="620"/>
      <c r="L367" s="620"/>
      <c r="M367" s="620"/>
      <c r="N367" s="620"/>
    </row>
    <row r="368" spans="1:14" x14ac:dyDescent="0.25">
      <c r="A368" s="626"/>
      <c r="B368" s="626"/>
      <c r="C368" s="627" t="s">
        <v>14</v>
      </c>
      <c r="D368" s="627"/>
      <c r="E368" s="627"/>
      <c r="F368" s="627"/>
      <c r="G368" s="627"/>
      <c r="H368" s="554">
        <f>SUM(H364:H367)</f>
        <v>0</v>
      </c>
      <c r="I368" s="554"/>
      <c r="J368" s="504"/>
      <c r="K368" s="504"/>
      <c r="L368" s="504"/>
      <c r="M368" s="504"/>
      <c r="N368" s="504"/>
    </row>
    <row r="369" spans="1:14" x14ac:dyDescent="0.25">
      <c r="H369" s="623"/>
      <c r="I369" s="623"/>
      <c r="J369" s="623"/>
      <c r="K369" s="623"/>
      <c r="L369" s="623"/>
      <c r="M369" s="623"/>
      <c r="N369" s="623"/>
    </row>
    <row r="370" spans="1:14" x14ac:dyDescent="0.25">
      <c r="A370" s="171" t="s">
        <v>361</v>
      </c>
      <c r="C370" s="171"/>
      <c r="H370" s="624"/>
      <c r="I370" s="624"/>
      <c r="J370" s="624"/>
      <c r="K370" s="624"/>
      <c r="L370" s="624"/>
      <c r="M370" s="624"/>
      <c r="N370" s="624"/>
    </row>
    <row r="371" spans="1:14" x14ac:dyDescent="0.25">
      <c r="H371" s="623"/>
      <c r="I371" s="623"/>
      <c r="J371" s="623"/>
      <c r="K371" s="623"/>
      <c r="L371" s="623"/>
      <c r="M371" s="623"/>
      <c r="N371" s="623"/>
    </row>
    <row r="372" spans="1:14" x14ac:dyDescent="0.25">
      <c r="A372" s="492" t="s">
        <v>2</v>
      </c>
      <c r="B372" s="492"/>
      <c r="C372" s="492" t="s">
        <v>3</v>
      </c>
      <c r="D372" s="492"/>
      <c r="E372" s="492"/>
      <c r="F372" s="492"/>
      <c r="G372" s="492"/>
      <c r="H372" s="493" t="s">
        <v>4</v>
      </c>
      <c r="I372" s="493"/>
      <c r="J372" s="494" t="s">
        <v>345</v>
      </c>
      <c r="K372" s="494"/>
      <c r="L372" s="494" t="s">
        <v>346</v>
      </c>
      <c r="M372" s="494"/>
      <c r="N372" s="494"/>
    </row>
    <row r="373" spans="1:14" ht="38.25" customHeight="1" x14ac:dyDescent="0.25">
      <c r="A373" s="618" t="s">
        <v>355</v>
      </c>
      <c r="B373" s="618"/>
      <c r="C373" s="621" t="s">
        <v>356</v>
      </c>
      <c r="D373" s="621"/>
      <c r="E373" s="621"/>
      <c r="F373" s="621"/>
      <c r="G373" s="621"/>
      <c r="H373" s="622">
        <v>0</v>
      </c>
      <c r="I373" s="622"/>
      <c r="J373" s="620"/>
      <c r="K373" s="620"/>
      <c r="L373" s="620"/>
      <c r="M373" s="620"/>
      <c r="N373" s="620"/>
    </row>
    <row r="374" spans="1:14" ht="38.25" customHeight="1" x14ac:dyDescent="0.25">
      <c r="A374" s="618" t="s">
        <v>357</v>
      </c>
      <c r="B374" s="618"/>
      <c r="C374" s="621" t="s">
        <v>358</v>
      </c>
      <c r="D374" s="621"/>
      <c r="E374" s="621"/>
      <c r="F374" s="621"/>
      <c r="G374" s="621"/>
      <c r="H374" s="622">
        <v>0</v>
      </c>
      <c r="I374" s="622"/>
      <c r="J374" s="628"/>
      <c r="K374" s="628"/>
      <c r="L374" s="504"/>
      <c r="M374" s="504"/>
      <c r="N374" s="504"/>
    </row>
    <row r="375" spans="1:14" ht="38.25" customHeight="1" x14ac:dyDescent="0.25">
      <c r="A375" s="618" t="s">
        <v>359</v>
      </c>
      <c r="B375" s="618"/>
      <c r="C375" s="621" t="s">
        <v>360</v>
      </c>
      <c r="D375" s="621"/>
      <c r="E375" s="621"/>
      <c r="F375" s="621"/>
      <c r="G375" s="621"/>
      <c r="H375" s="622">
        <v>0</v>
      </c>
      <c r="I375" s="622"/>
      <c r="J375" s="628"/>
      <c r="K375" s="628"/>
      <c r="L375" s="504"/>
      <c r="M375" s="504"/>
      <c r="N375" s="504"/>
    </row>
    <row r="376" spans="1:14" x14ac:dyDescent="0.25">
      <c r="A376" s="629"/>
      <c r="B376" s="629"/>
      <c r="C376" s="627" t="s">
        <v>14</v>
      </c>
      <c r="D376" s="627"/>
      <c r="E376" s="627"/>
      <c r="F376" s="627"/>
      <c r="G376" s="627"/>
      <c r="H376" s="554">
        <v>0</v>
      </c>
      <c r="I376" s="554"/>
      <c r="J376" s="504"/>
      <c r="K376" s="504"/>
      <c r="L376" s="504"/>
      <c r="M376" s="504"/>
      <c r="N376" s="504"/>
    </row>
    <row r="377" spans="1:14" ht="49.5" customHeight="1" x14ac:dyDescent="0.25">
      <c r="A377" s="490" t="s">
        <v>78</v>
      </c>
      <c r="B377" s="490"/>
      <c r="C377" s="490"/>
      <c r="D377" s="490"/>
      <c r="E377" s="490"/>
      <c r="F377" s="490"/>
      <c r="G377" s="490"/>
      <c r="H377" s="490"/>
      <c r="I377" s="490"/>
      <c r="J377" s="490"/>
      <c r="K377" s="490"/>
      <c r="L377" s="490"/>
      <c r="M377" s="490"/>
      <c r="N377" s="490"/>
    </row>
    <row r="379" spans="1:14" ht="10.5" customHeight="1" x14ac:dyDescent="0.25"/>
    <row r="380" spans="1:14" ht="16.5" customHeight="1" x14ac:dyDescent="0.25">
      <c r="A380" s="173" t="s">
        <v>362</v>
      </c>
      <c r="B380" s="173"/>
      <c r="C380" s="173"/>
      <c r="D380" s="173"/>
      <c r="E380" s="173"/>
      <c r="F380" s="173"/>
      <c r="G380" s="173"/>
    </row>
    <row r="381" spans="1:14" ht="25.5" customHeight="1" x14ac:dyDescent="0.25">
      <c r="A381" s="173" t="s">
        <v>363</v>
      </c>
      <c r="B381" s="173"/>
      <c r="C381" s="173"/>
      <c r="D381" s="173"/>
      <c r="E381" s="173"/>
      <c r="F381" s="173"/>
      <c r="G381" s="173"/>
    </row>
    <row r="382" spans="1:14" ht="15" customHeight="1" x14ac:dyDescent="0.25"/>
    <row r="383" spans="1:14" ht="28.5" customHeight="1" x14ac:dyDescent="0.25">
      <c r="A383" s="636" t="s">
        <v>364</v>
      </c>
      <c r="B383" s="636"/>
      <c r="C383" s="636"/>
      <c r="D383" s="636"/>
      <c r="E383" s="636"/>
      <c r="F383" s="636"/>
      <c r="G383" s="636"/>
      <c r="H383" s="636"/>
      <c r="I383" s="636"/>
      <c r="J383" s="636"/>
      <c r="K383" s="636"/>
      <c r="L383" s="636"/>
      <c r="M383" s="636"/>
      <c r="N383" s="636"/>
    </row>
    <row r="384" spans="1:14" ht="18" customHeight="1" x14ac:dyDescent="0.25"/>
    <row r="385" spans="1:15" ht="15" customHeight="1" x14ac:dyDescent="0.25">
      <c r="A385" s="637" t="s">
        <v>2</v>
      </c>
      <c r="B385" s="637" t="s">
        <v>3</v>
      </c>
      <c r="C385" s="637"/>
      <c r="D385" s="637"/>
      <c r="E385" s="637"/>
      <c r="F385" s="638" t="s">
        <v>4</v>
      </c>
      <c r="G385" s="638"/>
      <c r="H385" s="638"/>
      <c r="I385" s="639" t="s">
        <v>218</v>
      </c>
      <c r="J385" s="639">
        <v>180</v>
      </c>
      <c r="K385" s="639">
        <v>365</v>
      </c>
      <c r="L385" s="639"/>
      <c r="M385" s="639" t="s">
        <v>219</v>
      </c>
      <c r="N385" s="639"/>
    </row>
    <row r="386" spans="1:15" x14ac:dyDescent="0.25">
      <c r="A386" s="637"/>
      <c r="B386" s="637"/>
      <c r="C386" s="637"/>
      <c r="D386" s="637"/>
      <c r="E386" s="637"/>
      <c r="F386" s="638"/>
      <c r="G386" s="638"/>
      <c r="H386" s="638"/>
      <c r="I386" s="639"/>
      <c r="J386" s="639"/>
      <c r="K386" s="639"/>
      <c r="L386" s="639"/>
      <c r="M386" s="639"/>
      <c r="N386" s="639"/>
    </row>
    <row r="387" spans="1:15" ht="38.25" x14ac:dyDescent="0.25">
      <c r="A387" s="181" t="s">
        <v>365</v>
      </c>
      <c r="B387" s="632" t="s">
        <v>366</v>
      </c>
      <c r="C387" s="632"/>
      <c r="D387" s="632"/>
      <c r="E387" s="632"/>
      <c r="F387" s="633"/>
      <c r="G387" s="633"/>
      <c r="H387" s="633"/>
      <c r="I387" s="175"/>
      <c r="J387" s="260"/>
      <c r="K387" s="633"/>
      <c r="L387" s="633"/>
      <c r="M387" s="633"/>
      <c r="N387" s="633"/>
    </row>
    <row r="388" spans="1:15" ht="33" customHeight="1" x14ac:dyDescent="0.25">
      <c r="A388" s="182" t="s">
        <v>367</v>
      </c>
      <c r="B388" s="634" t="s">
        <v>368</v>
      </c>
      <c r="C388" s="634"/>
      <c r="D388" s="634"/>
      <c r="E388" s="634"/>
      <c r="F388" s="635">
        <v>45141187.439999998</v>
      </c>
      <c r="G388" s="635"/>
      <c r="H388" s="635"/>
      <c r="I388" s="244">
        <v>15733688.380000001</v>
      </c>
      <c r="J388" s="244">
        <v>13616934.34</v>
      </c>
      <c r="K388" s="635">
        <v>4962666.67</v>
      </c>
      <c r="L388" s="635"/>
      <c r="M388" s="635">
        <v>10827898.050000001</v>
      </c>
      <c r="N388" s="635"/>
    </row>
    <row r="389" spans="1:15" ht="30.75" customHeight="1" x14ac:dyDescent="0.25">
      <c r="A389" s="180" t="s">
        <v>369</v>
      </c>
      <c r="B389" s="630" t="s">
        <v>370</v>
      </c>
      <c r="C389" s="630"/>
      <c r="D389" s="630"/>
      <c r="E389" s="630"/>
      <c r="F389" s="631">
        <v>894795209.59000003</v>
      </c>
      <c r="G389" s="631"/>
      <c r="H389" s="631"/>
      <c r="I389" s="260">
        <v>13870860.039999999</v>
      </c>
      <c r="J389" s="260">
        <v>20089472.739999998</v>
      </c>
      <c r="K389" s="631">
        <v>2141532.02</v>
      </c>
      <c r="L389" s="631"/>
      <c r="M389" s="631">
        <v>858693344.78999996</v>
      </c>
      <c r="N389" s="631"/>
    </row>
    <row r="390" spans="1:15" ht="29.25" customHeight="1" x14ac:dyDescent="0.25">
      <c r="A390" s="180" t="s">
        <v>371</v>
      </c>
      <c r="B390" s="630" t="s">
        <v>372</v>
      </c>
      <c r="C390" s="630"/>
      <c r="D390" s="630"/>
      <c r="E390" s="630"/>
      <c r="F390" s="631">
        <v>21426321.969999999</v>
      </c>
      <c r="G390" s="631"/>
      <c r="H390" s="631"/>
      <c r="I390" s="260">
        <v>5673213.6500000004</v>
      </c>
      <c r="J390" s="260">
        <v>0</v>
      </c>
      <c r="K390" s="631">
        <v>0</v>
      </c>
      <c r="L390" s="631"/>
      <c r="M390" s="631">
        <v>15753108.32</v>
      </c>
      <c r="N390" s="631"/>
      <c r="O390" s="291"/>
    </row>
    <row r="391" spans="1:15" ht="33.75" customHeight="1" x14ac:dyDescent="0.25">
      <c r="A391" s="180" t="s">
        <v>373</v>
      </c>
      <c r="B391" s="630" t="s">
        <v>374</v>
      </c>
      <c r="C391" s="630"/>
      <c r="D391" s="630"/>
      <c r="E391" s="630"/>
      <c r="F391" s="635">
        <v>0</v>
      </c>
      <c r="G391" s="635"/>
      <c r="H391" s="635"/>
      <c r="I391" s="244">
        <v>0</v>
      </c>
      <c r="J391" s="244">
        <v>0</v>
      </c>
      <c r="K391" s="635">
        <v>0</v>
      </c>
      <c r="L391" s="635"/>
      <c r="M391" s="635">
        <v>0</v>
      </c>
      <c r="N391" s="635"/>
    </row>
    <row r="392" spans="1:15" ht="31.5" customHeight="1" x14ac:dyDescent="0.25">
      <c r="A392" s="178" t="s">
        <v>375</v>
      </c>
      <c r="B392" s="630" t="s">
        <v>376</v>
      </c>
      <c r="C392" s="630"/>
      <c r="D392" s="630"/>
      <c r="E392" s="630"/>
      <c r="F392" s="635">
        <v>10000</v>
      </c>
      <c r="G392" s="635"/>
      <c r="H392" s="635"/>
      <c r="I392" s="244">
        <v>10000</v>
      </c>
      <c r="J392" s="244">
        <v>0</v>
      </c>
      <c r="K392" s="635">
        <v>0</v>
      </c>
      <c r="L392" s="635"/>
      <c r="M392" s="635">
        <v>0</v>
      </c>
      <c r="N392" s="635"/>
    </row>
    <row r="393" spans="1:15" ht="44.25" customHeight="1" x14ac:dyDescent="0.25">
      <c r="A393" s="180" t="s">
        <v>377</v>
      </c>
      <c r="B393" s="630" t="s">
        <v>378</v>
      </c>
      <c r="C393" s="630"/>
      <c r="D393" s="630"/>
      <c r="E393" s="630"/>
      <c r="F393" s="635">
        <v>1290555.3700000001</v>
      </c>
      <c r="G393" s="635"/>
      <c r="H393" s="635"/>
      <c r="I393" s="244">
        <v>0</v>
      </c>
      <c r="J393" s="244">
        <v>0</v>
      </c>
      <c r="K393" s="635">
        <v>0</v>
      </c>
      <c r="L393" s="635"/>
      <c r="M393" s="635">
        <v>1290555.3700000001</v>
      </c>
      <c r="N393" s="635"/>
    </row>
    <row r="394" spans="1:15" ht="38.25" x14ac:dyDescent="0.25">
      <c r="A394" s="180" t="s">
        <v>379</v>
      </c>
      <c r="B394" s="630" t="s">
        <v>380</v>
      </c>
      <c r="C394" s="630"/>
      <c r="D394" s="630"/>
      <c r="E394" s="630"/>
      <c r="F394" s="635">
        <v>522586127.66000003</v>
      </c>
      <c r="G394" s="635"/>
      <c r="H394" s="635"/>
      <c r="I394" s="244">
        <v>43524723.770000003</v>
      </c>
      <c r="J394" s="244">
        <v>23775859.579999998</v>
      </c>
      <c r="K394" s="635">
        <v>25142549.73</v>
      </c>
      <c r="L394" s="635"/>
      <c r="M394" s="635">
        <v>430142994.57999998</v>
      </c>
      <c r="N394" s="635"/>
    </row>
    <row r="395" spans="1:15" ht="38.25" x14ac:dyDescent="0.25">
      <c r="A395" s="179" t="s">
        <v>381</v>
      </c>
      <c r="B395" s="630" t="s">
        <v>382</v>
      </c>
      <c r="C395" s="630"/>
      <c r="D395" s="630"/>
      <c r="E395" s="630"/>
      <c r="F395" s="635">
        <v>47512.92</v>
      </c>
      <c r="G395" s="635"/>
      <c r="H395" s="635"/>
      <c r="I395" s="244">
        <v>47512.92</v>
      </c>
      <c r="J395" s="244">
        <v>0</v>
      </c>
      <c r="K395" s="635">
        <v>0</v>
      </c>
      <c r="L395" s="635"/>
      <c r="M395" s="635">
        <v>0</v>
      </c>
      <c r="N395" s="635"/>
    </row>
    <row r="396" spans="1:15" ht="38.25" x14ac:dyDescent="0.25">
      <c r="A396" s="180" t="s">
        <v>383</v>
      </c>
      <c r="B396" s="630" t="s">
        <v>384</v>
      </c>
      <c r="C396" s="630"/>
      <c r="D396" s="630"/>
      <c r="E396" s="630"/>
      <c r="F396" s="635">
        <v>241562649.97</v>
      </c>
      <c r="G396" s="635"/>
      <c r="H396" s="635"/>
      <c r="I396" s="244">
        <v>15009781.91</v>
      </c>
      <c r="J396" s="244">
        <v>5575369.79</v>
      </c>
      <c r="K396" s="635">
        <v>28923694.34</v>
      </c>
      <c r="L396" s="635"/>
      <c r="M396" s="635">
        <v>192053803.93000001</v>
      </c>
      <c r="N396" s="635"/>
      <c r="O396" s="291"/>
    </row>
    <row r="397" spans="1:15" ht="9" customHeight="1" x14ac:dyDescent="0.25">
      <c r="A397" s="174"/>
      <c r="B397" s="659"/>
      <c r="C397" s="659"/>
      <c r="D397" s="659"/>
      <c r="E397" s="659"/>
      <c r="F397" s="660"/>
      <c r="G397" s="660"/>
      <c r="H397" s="660"/>
      <c r="I397" s="175"/>
      <c r="J397" s="258" t="s">
        <v>385</v>
      </c>
      <c r="K397" s="660"/>
      <c r="L397" s="660"/>
      <c r="M397" s="660"/>
      <c r="N397" s="660"/>
    </row>
    <row r="398" spans="1:15" ht="18.75" customHeight="1" x14ac:dyDescent="0.25">
      <c r="A398" s="174"/>
      <c r="B398" s="661" t="s">
        <v>14</v>
      </c>
      <c r="C398" s="661"/>
      <c r="D398" s="661"/>
      <c r="E398" s="661"/>
      <c r="F398" s="662">
        <f>SUM(F388:F397)</f>
        <v>1726859564.9200001</v>
      </c>
      <c r="G398" s="662"/>
      <c r="H398" s="662"/>
      <c r="I398" s="259">
        <f>SUM(I388:I397)</f>
        <v>93869780.670000002</v>
      </c>
      <c r="J398" s="238">
        <f>SUM(J388:J397)</f>
        <v>63057636.449999996</v>
      </c>
      <c r="K398" s="662">
        <f>SUM(K388:K397)</f>
        <v>61170442.760000005</v>
      </c>
      <c r="L398" s="662"/>
      <c r="M398" s="662">
        <f>SUM(M388:M397)</f>
        <v>1508761705.04</v>
      </c>
      <c r="N398" s="662"/>
    </row>
    <row r="399" spans="1:15" ht="21.75" customHeight="1" x14ac:dyDescent="0.25">
      <c r="A399" s="176" t="s">
        <v>386</v>
      </c>
      <c r="B399" s="176"/>
      <c r="C399" s="176"/>
      <c r="D399" s="176"/>
      <c r="E399" s="176"/>
      <c r="F399" s="176"/>
      <c r="G399" s="177"/>
    </row>
    <row r="400" spans="1:15" x14ac:dyDescent="0.25">
      <c r="A400" s="183" t="s">
        <v>387</v>
      </c>
      <c r="B400" s="183"/>
      <c r="C400" s="183"/>
      <c r="D400" s="183"/>
      <c r="E400" s="183"/>
    </row>
    <row r="402" spans="1:14" ht="33.75" customHeight="1" x14ac:dyDescent="0.25">
      <c r="A402" s="655" t="s">
        <v>388</v>
      </c>
      <c r="B402" s="655"/>
      <c r="C402" s="655"/>
      <c r="D402" s="655"/>
      <c r="E402" s="655"/>
      <c r="F402" s="655"/>
      <c r="G402" s="655"/>
      <c r="H402" s="655"/>
      <c r="I402" s="655"/>
      <c r="J402" s="655"/>
      <c r="K402" s="655"/>
      <c r="L402" s="655"/>
      <c r="M402" s="655"/>
      <c r="N402" s="655"/>
    </row>
    <row r="404" spans="1:14" ht="15" customHeight="1" x14ac:dyDescent="0.25">
      <c r="A404" s="656" t="s">
        <v>2</v>
      </c>
      <c r="B404" s="656"/>
      <c r="C404" s="656" t="s">
        <v>3</v>
      </c>
      <c r="D404" s="656"/>
      <c r="E404" s="656"/>
      <c r="F404" s="656"/>
      <c r="G404" s="656"/>
      <c r="H404" s="657" t="s">
        <v>4</v>
      </c>
      <c r="I404" s="657"/>
      <c r="J404" s="658" t="s">
        <v>345</v>
      </c>
      <c r="K404" s="658"/>
      <c r="L404" s="658" t="s">
        <v>389</v>
      </c>
      <c r="M404" s="658"/>
      <c r="N404" s="658"/>
    </row>
    <row r="405" spans="1:14" x14ac:dyDescent="0.25">
      <c r="A405" s="656"/>
      <c r="B405" s="656"/>
      <c r="C405" s="656"/>
      <c r="D405" s="656"/>
      <c r="E405" s="656"/>
      <c r="F405" s="656"/>
      <c r="G405" s="656"/>
      <c r="H405" s="657"/>
      <c r="I405" s="657"/>
      <c r="J405" s="658"/>
      <c r="K405" s="658"/>
      <c r="L405" s="658"/>
      <c r="M405" s="658"/>
      <c r="N405" s="658"/>
    </row>
    <row r="406" spans="1:14" ht="24" customHeight="1" x14ac:dyDescent="0.25">
      <c r="A406" s="640" t="s">
        <v>543</v>
      </c>
      <c r="B406" s="641"/>
      <c r="C406" s="642" t="s">
        <v>542</v>
      </c>
      <c r="D406" s="643"/>
      <c r="E406" s="643"/>
      <c r="F406" s="643"/>
      <c r="G406" s="644"/>
      <c r="H406" s="645">
        <f>SUM(H407:I411)</f>
        <v>180000</v>
      </c>
      <c r="I406" s="646"/>
      <c r="J406" s="647"/>
      <c r="K406" s="648"/>
      <c r="L406" s="647"/>
      <c r="M406" s="649"/>
      <c r="N406" s="648"/>
    </row>
    <row r="407" spans="1:14" ht="43.5" customHeight="1" x14ac:dyDescent="0.25">
      <c r="A407" s="650" t="s">
        <v>390</v>
      </c>
      <c r="B407" s="650"/>
      <c r="C407" s="651" t="s">
        <v>391</v>
      </c>
      <c r="D407" s="651"/>
      <c r="E407" s="651"/>
      <c r="F407" s="651"/>
      <c r="G407" s="651"/>
      <c r="H407" s="652">
        <v>0</v>
      </c>
      <c r="I407" s="652"/>
      <c r="J407" s="653"/>
      <c r="K407" s="653"/>
      <c r="L407" s="654"/>
      <c r="M407" s="654"/>
      <c r="N407" s="654"/>
    </row>
    <row r="408" spans="1:14" ht="56.25" customHeight="1" x14ac:dyDescent="0.25">
      <c r="A408" s="650" t="s">
        <v>392</v>
      </c>
      <c r="B408" s="650"/>
      <c r="C408" s="651" t="s">
        <v>393</v>
      </c>
      <c r="D408" s="651"/>
      <c r="E408" s="651"/>
      <c r="F408" s="651"/>
      <c r="G408" s="651"/>
      <c r="H408" s="652">
        <v>0</v>
      </c>
      <c r="I408" s="652"/>
      <c r="J408" s="653"/>
      <c r="K408" s="653"/>
      <c r="L408" s="654"/>
      <c r="M408" s="654"/>
      <c r="N408" s="654"/>
    </row>
    <row r="409" spans="1:14" ht="49.5" customHeight="1" x14ac:dyDescent="0.25">
      <c r="A409" s="650" t="s">
        <v>394</v>
      </c>
      <c r="B409" s="650"/>
      <c r="C409" s="651" t="s">
        <v>395</v>
      </c>
      <c r="D409" s="651"/>
      <c r="E409" s="651"/>
      <c r="F409" s="651"/>
      <c r="G409" s="651"/>
      <c r="H409" s="652">
        <v>0</v>
      </c>
      <c r="I409" s="652"/>
      <c r="J409" s="653"/>
      <c r="K409" s="653"/>
      <c r="L409" s="654"/>
      <c r="M409" s="654"/>
      <c r="N409" s="654"/>
    </row>
    <row r="410" spans="1:14" ht="59.25" customHeight="1" x14ac:dyDescent="0.25">
      <c r="A410" s="663" t="s">
        <v>396</v>
      </c>
      <c r="B410" s="663"/>
      <c r="C410" s="664" t="s">
        <v>397</v>
      </c>
      <c r="D410" s="664"/>
      <c r="E410" s="664"/>
      <c r="F410" s="664"/>
      <c r="G410" s="664"/>
      <c r="H410" s="652">
        <v>0</v>
      </c>
      <c r="I410" s="652"/>
      <c r="J410" s="653"/>
      <c r="K410" s="653"/>
      <c r="L410" s="654"/>
      <c r="M410" s="654"/>
      <c r="N410" s="654"/>
    </row>
    <row r="411" spans="1:14" ht="29.25" customHeight="1" x14ac:dyDescent="0.25">
      <c r="A411" s="650" t="s">
        <v>398</v>
      </c>
      <c r="B411" s="650"/>
      <c r="C411" s="665" t="s">
        <v>399</v>
      </c>
      <c r="D411" s="665"/>
      <c r="E411" s="665"/>
      <c r="F411" s="665"/>
      <c r="G411" s="665"/>
      <c r="H411" s="652">
        <v>180000</v>
      </c>
      <c r="I411" s="652"/>
      <c r="J411" s="653"/>
      <c r="K411" s="653"/>
      <c r="L411" s="654"/>
      <c r="M411" s="654"/>
      <c r="N411" s="654"/>
    </row>
    <row r="412" spans="1:14" ht="29.25" customHeight="1" x14ac:dyDescent="0.25">
      <c r="A412" s="640" t="s">
        <v>540</v>
      </c>
      <c r="B412" s="641"/>
      <c r="C412" s="642" t="s">
        <v>541</v>
      </c>
      <c r="D412" s="643"/>
      <c r="E412" s="643"/>
      <c r="F412" s="643"/>
      <c r="G412" s="644"/>
      <c r="H412" s="666">
        <f>SUM(H413:I416)</f>
        <v>0</v>
      </c>
      <c r="I412" s="667"/>
      <c r="J412" s="668"/>
      <c r="K412" s="669"/>
      <c r="L412" s="670"/>
      <c r="M412" s="671"/>
      <c r="N412" s="672"/>
    </row>
    <row r="413" spans="1:14" ht="27" customHeight="1" x14ac:dyDescent="0.25">
      <c r="A413" s="650" t="s">
        <v>400</v>
      </c>
      <c r="B413" s="650"/>
      <c r="C413" s="650" t="s">
        <v>401</v>
      </c>
      <c r="D413" s="650"/>
      <c r="E413" s="650"/>
      <c r="F413" s="650"/>
      <c r="G413" s="650"/>
      <c r="H413" s="652">
        <v>0</v>
      </c>
      <c r="I413" s="652"/>
      <c r="J413" s="653"/>
      <c r="K413" s="653"/>
      <c r="L413" s="654"/>
      <c r="M413" s="654"/>
      <c r="N413" s="654"/>
    </row>
    <row r="414" spans="1:14" ht="24" customHeight="1" x14ac:dyDescent="0.25">
      <c r="A414" s="650" t="s">
        <v>402</v>
      </c>
      <c r="B414" s="650"/>
      <c r="C414" s="650" t="s">
        <v>403</v>
      </c>
      <c r="D414" s="650"/>
      <c r="E414" s="650"/>
      <c r="F414" s="650"/>
      <c r="G414" s="650"/>
      <c r="H414" s="652">
        <v>0</v>
      </c>
      <c r="I414" s="652"/>
      <c r="J414" s="653"/>
      <c r="K414" s="653"/>
      <c r="L414" s="654"/>
      <c r="M414" s="654"/>
      <c r="N414" s="654"/>
    </row>
    <row r="415" spans="1:14" ht="22.5" customHeight="1" x14ac:dyDescent="0.25">
      <c r="A415" s="650" t="s">
        <v>404</v>
      </c>
      <c r="B415" s="650"/>
      <c r="C415" s="650" t="s">
        <v>405</v>
      </c>
      <c r="D415" s="650"/>
      <c r="E415" s="650"/>
      <c r="F415" s="650"/>
      <c r="G415" s="650"/>
      <c r="H415" s="652">
        <v>0</v>
      </c>
      <c r="I415" s="652"/>
      <c r="J415" s="653"/>
      <c r="K415" s="653"/>
      <c r="L415" s="654"/>
      <c r="M415" s="654"/>
      <c r="N415" s="654"/>
    </row>
    <row r="416" spans="1:14" ht="37.5" customHeight="1" x14ac:dyDescent="0.25">
      <c r="A416" s="678" t="s">
        <v>406</v>
      </c>
      <c r="B416" s="679"/>
      <c r="C416" s="651" t="s">
        <v>407</v>
      </c>
      <c r="D416" s="651"/>
      <c r="E416" s="651"/>
      <c r="F416" s="651"/>
      <c r="G416" s="651"/>
      <c r="H416" s="680">
        <v>0</v>
      </c>
      <c r="I416" s="680"/>
      <c r="J416" s="653"/>
      <c r="K416" s="653"/>
      <c r="L416" s="654"/>
      <c r="M416" s="654"/>
      <c r="N416" s="654"/>
    </row>
    <row r="417" spans="1:14" ht="19.5" customHeight="1" x14ac:dyDescent="0.25">
      <c r="A417" s="681"/>
      <c r="B417" s="681"/>
      <c r="C417" s="682" t="s">
        <v>14</v>
      </c>
      <c r="D417" s="682"/>
      <c r="E417" s="682"/>
      <c r="F417" s="682"/>
      <c r="G417" s="682"/>
      <c r="H417" s="683">
        <f>H412+H406</f>
        <v>180000</v>
      </c>
      <c r="I417" s="683"/>
      <c r="J417" s="654"/>
      <c r="K417" s="654"/>
      <c r="L417" s="654"/>
      <c r="M417" s="654"/>
      <c r="N417" s="654"/>
    </row>
    <row r="418" spans="1:14" x14ac:dyDescent="0.25">
      <c r="A418" s="184"/>
      <c r="B418" s="185"/>
      <c r="C418" s="186"/>
      <c r="D418" s="187"/>
      <c r="E418" s="187"/>
      <c r="H418" s="237"/>
      <c r="I418" s="237"/>
    </row>
    <row r="419" spans="1:14" ht="15" customHeight="1" x14ac:dyDescent="0.25">
      <c r="A419" s="673" t="s">
        <v>341</v>
      </c>
      <c r="B419" s="673"/>
      <c r="C419" s="673"/>
      <c r="D419" s="673"/>
      <c r="E419" s="673"/>
      <c r="F419" s="673"/>
      <c r="G419" s="673"/>
      <c r="H419" s="673"/>
      <c r="I419" s="673"/>
      <c r="J419" s="673"/>
      <c r="K419" s="673"/>
      <c r="L419" s="673"/>
      <c r="M419" s="673"/>
      <c r="N419" s="673"/>
    </row>
    <row r="421" spans="1:14" x14ac:dyDescent="0.25">
      <c r="A421" s="188" t="s">
        <v>408</v>
      </c>
      <c r="B421" s="188"/>
      <c r="C421" s="188"/>
      <c r="D421" s="188"/>
      <c r="E421" s="188"/>
      <c r="F421" s="188"/>
    </row>
    <row r="423" spans="1:14" ht="27" customHeight="1" x14ac:dyDescent="0.25">
      <c r="A423" s="674" t="s">
        <v>409</v>
      </c>
      <c r="B423" s="674"/>
      <c r="C423" s="674"/>
      <c r="D423" s="674"/>
      <c r="E423" s="674"/>
      <c r="F423" s="674"/>
      <c r="G423" s="674"/>
      <c r="H423" s="674"/>
      <c r="I423" s="674"/>
      <c r="J423" s="674"/>
      <c r="K423" s="674"/>
      <c r="L423" s="674"/>
      <c r="M423" s="674"/>
      <c r="N423" s="674"/>
    </row>
    <row r="425" spans="1:14" ht="25.5" customHeight="1" x14ac:dyDescent="0.25">
      <c r="A425" s="675" t="s">
        <v>2</v>
      </c>
      <c r="B425" s="675"/>
      <c r="C425" s="675" t="s">
        <v>3</v>
      </c>
      <c r="D425" s="675"/>
      <c r="E425" s="675"/>
      <c r="F425" s="675"/>
      <c r="G425" s="675"/>
      <c r="H425" s="676" t="s">
        <v>4</v>
      </c>
      <c r="I425" s="676"/>
      <c r="J425" s="255" t="s">
        <v>188</v>
      </c>
      <c r="K425" s="677" t="s">
        <v>345</v>
      </c>
      <c r="L425" s="677"/>
      <c r="M425" s="677" t="s">
        <v>258</v>
      </c>
      <c r="N425" s="677"/>
    </row>
    <row r="426" spans="1:14" ht="43.5" customHeight="1" x14ac:dyDescent="0.25">
      <c r="A426" s="689" t="s">
        <v>410</v>
      </c>
      <c r="B426" s="689"/>
      <c r="C426" s="685" t="s">
        <v>411</v>
      </c>
      <c r="D426" s="685"/>
      <c r="E426" s="685"/>
      <c r="F426" s="685"/>
      <c r="G426" s="685"/>
      <c r="H426" s="690">
        <v>51118569.439999998</v>
      </c>
      <c r="I426" s="690"/>
      <c r="J426" s="189"/>
      <c r="K426" s="691" t="s">
        <v>412</v>
      </c>
      <c r="L426" s="692"/>
      <c r="M426" s="687"/>
      <c r="N426" s="687"/>
    </row>
    <row r="427" spans="1:14" ht="39" customHeight="1" x14ac:dyDescent="0.25">
      <c r="A427" s="684" t="s">
        <v>413</v>
      </c>
      <c r="B427" s="684"/>
      <c r="C427" s="685" t="s">
        <v>414</v>
      </c>
      <c r="D427" s="685"/>
      <c r="E427" s="685"/>
      <c r="F427" s="685"/>
      <c r="G427" s="685"/>
      <c r="H427" s="686">
        <v>0</v>
      </c>
      <c r="I427" s="686"/>
      <c r="J427" s="257"/>
      <c r="K427" s="693"/>
      <c r="L427" s="693"/>
      <c r="M427" s="687"/>
      <c r="N427" s="687"/>
    </row>
    <row r="428" spans="1:14" ht="47.25" customHeight="1" x14ac:dyDescent="0.25">
      <c r="A428" s="684" t="s">
        <v>415</v>
      </c>
      <c r="B428" s="684"/>
      <c r="C428" s="685" t="s">
        <v>416</v>
      </c>
      <c r="D428" s="685"/>
      <c r="E428" s="685"/>
      <c r="F428" s="685"/>
      <c r="G428" s="685"/>
      <c r="H428" s="686">
        <v>0</v>
      </c>
      <c r="I428" s="686"/>
      <c r="J428" s="257"/>
      <c r="K428" s="687"/>
      <c r="L428" s="687"/>
      <c r="M428" s="687"/>
      <c r="N428" s="687"/>
    </row>
    <row r="429" spans="1:14" ht="48" customHeight="1" x14ac:dyDescent="0.25">
      <c r="A429" s="688" t="s">
        <v>78</v>
      </c>
      <c r="B429" s="688"/>
      <c r="C429" s="688"/>
      <c r="D429" s="688"/>
      <c r="E429" s="688"/>
      <c r="F429" s="688"/>
      <c r="G429" s="688"/>
      <c r="H429" s="688"/>
      <c r="I429" s="688"/>
      <c r="J429" s="688"/>
      <c r="K429" s="688"/>
      <c r="L429" s="688"/>
      <c r="M429" s="688"/>
      <c r="N429" s="688"/>
    </row>
    <row r="431" spans="1:14" x14ac:dyDescent="0.25">
      <c r="A431" s="188" t="s">
        <v>417</v>
      </c>
      <c r="B431" s="188"/>
      <c r="C431" s="188"/>
      <c r="D431" s="188"/>
      <c r="E431" s="188"/>
      <c r="F431" s="188"/>
    </row>
    <row r="433" spans="1:14" ht="25.5" customHeight="1" x14ac:dyDescent="0.25">
      <c r="A433" s="674" t="s">
        <v>418</v>
      </c>
      <c r="B433" s="674"/>
      <c r="C433" s="674"/>
      <c r="D433" s="674"/>
      <c r="E433" s="674"/>
      <c r="F433" s="674"/>
      <c r="G433" s="674"/>
      <c r="H433" s="674"/>
      <c r="I433" s="674"/>
      <c r="J433" s="674"/>
      <c r="K433" s="674"/>
      <c r="L433" s="674"/>
      <c r="M433" s="674"/>
      <c r="N433" s="674"/>
    </row>
    <row r="435" spans="1:14" ht="25.5" customHeight="1" x14ac:dyDescent="0.25">
      <c r="A435" s="675" t="s">
        <v>2</v>
      </c>
      <c r="B435" s="675"/>
      <c r="C435" s="675" t="s">
        <v>3</v>
      </c>
      <c r="D435" s="675"/>
      <c r="E435" s="675"/>
      <c r="F435" s="675"/>
      <c r="G435" s="675"/>
      <c r="H435" s="676" t="s">
        <v>4</v>
      </c>
      <c r="I435" s="676"/>
      <c r="J435" s="255" t="s">
        <v>188</v>
      </c>
      <c r="K435" s="677" t="s">
        <v>345</v>
      </c>
      <c r="L435" s="677"/>
      <c r="M435" s="677" t="s">
        <v>346</v>
      </c>
      <c r="N435" s="677"/>
    </row>
    <row r="436" spans="1:14" ht="24.75" customHeight="1" x14ac:dyDescent="0.25">
      <c r="A436" s="698" t="s">
        <v>419</v>
      </c>
      <c r="B436" s="698"/>
      <c r="C436" s="699" t="s">
        <v>420</v>
      </c>
      <c r="D436" s="699"/>
      <c r="E436" s="699"/>
      <c r="F436" s="699"/>
      <c r="G436" s="699"/>
      <c r="H436" s="700">
        <f>+H437+H438+H439</f>
        <v>0</v>
      </c>
      <c r="I436" s="700"/>
      <c r="J436" s="256"/>
      <c r="K436" s="687"/>
      <c r="L436" s="687"/>
      <c r="M436" s="687"/>
      <c r="N436" s="687"/>
    </row>
    <row r="437" spans="1:14" ht="29.25" customHeight="1" x14ac:dyDescent="0.25">
      <c r="A437" s="694" t="s">
        <v>421</v>
      </c>
      <c r="B437" s="694"/>
      <c r="C437" s="695" t="s">
        <v>422</v>
      </c>
      <c r="D437" s="696"/>
      <c r="E437" s="696"/>
      <c r="F437" s="696"/>
      <c r="G437" s="697"/>
      <c r="H437" s="686">
        <v>0</v>
      </c>
      <c r="I437" s="686"/>
      <c r="J437" s="257"/>
      <c r="K437" s="687"/>
      <c r="L437" s="687"/>
      <c r="M437" s="687"/>
      <c r="N437" s="687"/>
    </row>
    <row r="438" spans="1:14" ht="35.25" customHeight="1" x14ac:dyDescent="0.25">
      <c r="A438" s="694" t="s">
        <v>423</v>
      </c>
      <c r="B438" s="694"/>
      <c r="C438" s="695" t="s">
        <v>424</v>
      </c>
      <c r="D438" s="696"/>
      <c r="E438" s="696"/>
      <c r="F438" s="696"/>
      <c r="G438" s="697"/>
      <c r="H438" s="686">
        <v>0</v>
      </c>
      <c r="I438" s="686"/>
      <c r="J438" s="257"/>
      <c r="K438" s="687"/>
      <c r="L438" s="687"/>
      <c r="M438" s="687"/>
      <c r="N438" s="687"/>
    </row>
    <row r="439" spans="1:14" ht="30" customHeight="1" x14ac:dyDescent="0.25">
      <c r="A439" s="684" t="s">
        <v>425</v>
      </c>
      <c r="B439" s="684"/>
      <c r="C439" s="695" t="s">
        <v>426</v>
      </c>
      <c r="D439" s="696"/>
      <c r="E439" s="696"/>
      <c r="F439" s="696"/>
      <c r="G439" s="697"/>
      <c r="H439" s="686">
        <v>0</v>
      </c>
      <c r="I439" s="686"/>
      <c r="J439" s="257"/>
      <c r="K439" s="687"/>
      <c r="L439" s="687"/>
      <c r="M439" s="687"/>
      <c r="N439" s="687"/>
    </row>
    <row r="440" spans="1:14" ht="30" customHeight="1" x14ac:dyDescent="0.25">
      <c r="A440" s="688" t="s">
        <v>78</v>
      </c>
      <c r="B440" s="688"/>
      <c r="C440" s="688"/>
      <c r="D440" s="688"/>
      <c r="E440" s="688"/>
      <c r="F440" s="688"/>
      <c r="G440" s="688"/>
      <c r="H440" s="688"/>
      <c r="I440" s="688"/>
      <c r="J440" s="688"/>
      <c r="K440" s="688"/>
      <c r="L440" s="688"/>
      <c r="M440" s="688"/>
      <c r="N440" s="688"/>
    </row>
    <row r="442" spans="1:14" x14ac:dyDescent="0.25">
      <c r="A442" s="188" t="s">
        <v>427</v>
      </c>
      <c r="B442" s="188"/>
      <c r="C442" s="188"/>
      <c r="D442" s="188"/>
      <c r="E442" s="188"/>
    </row>
    <row r="443" spans="1:14" ht="6" customHeight="1" x14ac:dyDescent="0.25"/>
    <row r="444" spans="1:14" ht="24.75" customHeight="1" x14ac:dyDescent="0.25">
      <c r="A444" s="705" t="s">
        <v>428</v>
      </c>
      <c r="B444" s="705"/>
      <c r="C444" s="705"/>
      <c r="D444" s="705"/>
      <c r="E444" s="705"/>
      <c r="F444" s="705"/>
      <c r="G444" s="705"/>
      <c r="H444" s="705"/>
      <c r="I444" s="705"/>
      <c r="J444" s="705"/>
      <c r="K444" s="705"/>
      <c r="L444" s="705"/>
      <c r="M444" s="705"/>
      <c r="N444" s="705"/>
    </row>
    <row r="446" spans="1:14" ht="38.25" customHeight="1" x14ac:dyDescent="0.25">
      <c r="A446" s="675" t="s">
        <v>2</v>
      </c>
      <c r="B446" s="675"/>
      <c r="C446" s="675" t="s">
        <v>3</v>
      </c>
      <c r="D446" s="675"/>
      <c r="E446" s="675"/>
      <c r="F446" s="675"/>
      <c r="G446" s="675"/>
      <c r="H446" s="675"/>
      <c r="I446" s="255" t="s">
        <v>4</v>
      </c>
      <c r="J446" s="255" t="s">
        <v>188</v>
      </c>
      <c r="K446" s="677" t="s">
        <v>346</v>
      </c>
      <c r="L446" s="677"/>
      <c r="M446" s="677"/>
    </row>
    <row r="447" spans="1:14" ht="24.75" customHeight="1" x14ac:dyDescent="0.25">
      <c r="A447" s="694" t="s">
        <v>429</v>
      </c>
      <c r="B447" s="694"/>
      <c r="C447" s="685" t="s">
        <v>430</v>
      </c>
      <c r="D447" s="685"/>
      <c r="E447" s="685"/>
      <c r="F447" s="685"/>
      <c r="G447" s="685"/>
      <c r="H447" s="685"/>
      <c r="I447" s="257">
        <v>9576491.5299999993</v>
      </c>
      <c r="J447" s="257"/>
      <c r="K447" s="687"/>
      <c r="L447" s="687"/>
      <c r="M447" s="687"/>
    </row>
    <row r="448" spans="1:14" ht="30" customHeight="1" x14ac:dyDescent="0.25">
      <c r="A448" s="694" t="s">
        <v>431</v>
      </c>
      <c r="B448" s="694"/>
      <c r="C448" s="685" t="s">
        <v>432</v>
      </c>
      <c r="D448" s="685"/>
      <c r="E448" s="685"/>
      <c r="F448" s="685"/>
      <c r="G448" s="685"/>
      <c r="H448" s="685"/>
      <c r="I448" s="257">
        <v>0</v>
      </c>
      <c r="J448" s="257"/>
      <c r="K448" s="687"/>
      <c r="L448" s="687"/>
      <c r="M448" s="687"/>
    </row>
    <row r="449" spans="1:14" ht="27.75" customHeight="1" x14ac:dyDescent="0.25">
      <c r="A449" s="694" t="s">
        <v>433</v>
      </c>
      <c r="B449" s="694"/>
      <c r="C449" s="685" t="s">
        <v>434</v>
      </c>
      <c r="D449" s="685"/>
      <c r="E449" s="685"/>
      <c r="F449" s="685"/>
      <c r="G449" s="685"/>
      <c r="H449" s="685"/>
      <c r="I449" s="257">
        <v>0</v>
      </c>
      <c r="J449" s="257"/>
      <c r="K449" s="687"/>
      <c r="L449" s="687"/>
      <c r="M449" s="687"/>
    </row>
    <row r="450" spans="1:14" x14ac:dyDescent="0.25">
      <c r="A450" s="190"/>
      <c r="B450" s="191"/>
      <c r="C450" s="192"/>
      <c r="D450" s="192"/>
      <c r="E450" s="193"/>
    </row>
    <row r="451" spans="1:14" ht="15" customHeight="1" x14ac:dyDescent="0.25">
      <c r="A451" s="701" t="s">
        <v>78</v>
      </c>
      <c r="B451" s="701"/>
      <c r="C451" s="701"/>
      <c r="D451" s="701"/>
      <c r="E451" s="701"/>
      <c r="F451" s="701"/>
      <c r="G451" s="701"/>
      <c r="H451" s="701"/>
      <c r="I451" s="701"/>
      <c r="J451" s="701"/>
      <c r="K451" s="701"/>
      <c r="L451" s="701"/>
      <c r="M451" s="701"/>
      <c r="N451" s="701"/>
    </row>
    <row r="452" spans="1:14" ht="24.75" customHeight="1" x14ac:dyDescent="0.25">
      <c r="A452" s="254"/>
      <c r="B452" s="254"/>
      <c r="C452" s="254"/>
      <c r="D452" s="254"/>
      <c r="E452" s="254"/>
      <c r="F452" s="254"/>
      <c r="G452" s="254"/>
      <c r="H452" s="254"/>
      <c r="I452" s="254"/>
      <c r="J452" s="254"/>
      <c r="K452" s="254"/>
      <c r="L452" s="254"/>
      <c r="M452" s="254"/>
      <c r="N452" s="254"/>
    </row>
    <row r="453" spans="1:14" ht="28.5" customHeight="1" x14ac:dyDescent="0.25">
      <c r="A453" s="43" t="s">
        <v>435</v>
      </c>
    </row>
    <row r="455" spans="1:14" ht="21" customHeight="1" x14ac:dyDescent="0.25">
      <c r="A455" s="702" t="s">
        <v>436</v>
      </c>
      <c r="B455" s="702"/>
      <c r="C455" s="702"/>
      <c r="D455" s="702"/>
      <c r="E455" s="702"/>
      <c r="F455" s="702"/>
      <c r="G455" s="702"/>
      <c r="H455" s="702"/>
      <c r="I455" s="702"/>
      <c r="J455" s="702"/>
      <c r="K455" s="702"/>
      <c r="L455" s="702"/>
      <c r="M455" s="702"/>
      <c r="N455" s="702"/>
    </row>
    <row r="456" spans="1:14" ht="21.75" customHeight="1" x14ac:dyDescent="0.25"/>
    <row r="457" spans="1:14" ht="25.5" customHeight="1" x14ac:dyDescent="0.25">
      <c r="A457" s="251" t="s">
        <v>2</v>
      </c>
      <c r="B457" s="703" t="s">
        <v>3</v>
      </c>
      <c r="C457" s="703"/>
      <c r="D457" s="703"/>
      <c r="E457" s="704" t="s">
        <v>437</v>
      </c>
      <c r="F457" s="704"/>
      <c r="G457" s="704" t="s">
        <v>438</v>
      </c>
      <c r="H457" s="704"/>
      <c r="I457" s="252" t="s">
        <v>439</v>
      </c>
      <c r="J457" s="252" t="s">
        <v>188</v>
      </c>
      <c r="K457" s="704" t="s">
        <v>345</v>
      </c>
      <c r="L457" s="704"/>
      <c r="M457" s="704" t="s">
        <v>440</v>
      </c>
      <c r="N457" s="704"/>
    </row>
    <row r="458" spans="1:14" ht="56.25" customHeight="1" x14ac:dyDescent="0.25">
      <c r="A458" s="196" t="s">
        <v>441</v>
      </c>
      <c r="B458" s="710" t="s">
        <v>21</v>
      </c>
      <c r="C458" s="710"/>
      <c r="D458" s="710"/>
      <c r="E458" s="706">
        <v>0</v>
      </c>
      <c r="F458" s="706"/>
      <c r="G458" s="706">
        <v>0</v>
      </c>
      <c r="H458" s="706"/>
      <c r="I458" s="233">
        <v>0</v>
      </c>
      <c r="J458" s="233"/>
      <c r="K458" s="711"/>
      <c r="L458" s="711"/>
      <c r="M458" s="712" t="s">
        <v>442</v>
      </c>
      <c r="N458" s="713"/>
    </row>
    <row r="459" spans="1:14" ht="38.25" x14ac:dyDescent="0.25">
      <c r="A459" s="196" t="s">
        <v>443</v>
      </c>
      <c r="B459" s="710" t="s">
        <v>444</v>
      </c>
      <c r="C459" s="710"/>
      <c r="D459" s="710"/>
      <c r="E459" s="718">
        <v>21780249.359999999</v>
      </c>
      <c r="F459" s="718"/>
      <c r="G459" s="718">
        <v>21780249.359999999</v>
      </c>
      <c r="H459" s="718"/>
      <c r="I459" s="233">
        <v>0</v>
      </c>
      <c r="J459" s="250" t="s">
        <v>445</v>
      </c>
      <c r="K459" s="707" t="s">
        <v>446</v>
      </c>
      <c r="L459" s="707"/>
      <c r="M459" s="714"/>
      <c r="N459" s="715"/>
    </row>
    <row r="460" spans="1:14" ht="45" customHeight="1" x14ac:dyDescent="0.25">
      <c r="A460" s="196" t="s">
        <v>447</v>
      </c>
      <c r="B460" s="710" t="s">
        <v>448</v>
      </c>
      <c r="C460" s="710"/>
      <c r="D460" s="710"/>
      <c r="E460" s="706">
        <v>0</v>
      </c>
      <c r="F460" s="706"/>
      <c r="G460" s="706">
        <v>0</v>
      </c>
      <c r="H460" s="706"/>
      <c r="I460" s="233">
        <v>0</v>
      </c>
      <c r="J460" s="250"/>
      <c r="K460" s="707"/>
      <c r="L460" s="707"/>
      <c r="M460" s="716"/>
      <c r="N460" s="717"/>
    </row>
    <row r="461" spans="1:14" x14ac:dyDescent="0.25">
      <c r="A461" s="253"/>
      <c r="B461" s="708"/>
      <c r="C461" s="708"/>
      <c r="D461" s="708"/>
      <c r="E461" s="709"/>
      <c r="F461" s="709"/>
      <c r="G461" s="709"/>
      <c r="H461" s="709"/>
      <c r="I461" s="250"/>
      <c r="J461" s="250"/>
      <c r="K461" s="709"/>
      <c r="L461" s="709"/>
      <c r="M461" s="707"/>
      <c r="N461" s="707"/>
    </row>
    <row r="462" spans="1:14" ht="20.25" customHeight="1" x14ac:dyDescent="0.25">
      <c r="A462" s="253"/>
      <c r="B462" s="726" t="s">
        <v>466</v>
      </c>
      <c r="C462" s="727"/>
      <c r="D462" s="728"/>
      <c r="E462" s="729">
        <f>SUM(E458:E461)</f>
        <v>21780249.359999999</v>
      </c>
      <c r="F462" s="729"/>
      <c r="G462" s="729">
        <f>SUM(G458:G461)</f>
        <v>21780249.359999999</v>
      </c>
      <c r="H462" s="729"/>
      <c r="I462" s="194">
        <f>SUM(I458:I461)</f>
        <v>0</v>
      </c>
      <c r="J462" s="195"/>
      <c r="K462" s="730"/>
      <c r="L462" s="730"/>
      <c r="M462" s="707"/>
      <c r="N462" s="707"/>
    </row>
    <row r="463" spans="1:14" x14ac:dyDescent="0.25">
      <c r="A463" s="722" t="s">
        <v>78</v>
      </c>
      <c r="B463" s="722"/>
      <c r="C463" s="722"/>
      <c r="D463" s="722"/>
      <c r="E463" s="722"/>
      <c r="F463" s="722"/>
      <c r="G463" s="722"/>
      <c r="H463" s="722"/>
      <c r="I463" s="722"/>
      <c r="J463" s="722"/>
      <c r="K463" s="722"/>
      <c r="L463" s="722"/>
      <c r="M463" s="722"/>
      <c r="N463" s="722"/>
    </row>
    <row r="464" spans="1:14" x14ac:dyDescent="0.25">
      <c r="A464" s="231"/>
      <c r="B464" s="231"/>
      <c r="C464" s="231"/>
      <c r="D464" s="231"/>
      <c r="E464" s="231"/>
      <c r="F464" s="231"/>
      <c r="G464" s="231"/>
      <c r="H464" s="231"/>
      <c r="I464" s="231"/>
      <c r="J464" s="231"/>
      <c r="K464" s="231"/>
      <c r="L464" s="231"/>
      <c r="M464" s="231"/>
      <c r="N464" s="231"/>
    </row>
    <row r="465" spans="1:14" ht="22.5" customHeight="1" x14ac:dyDescent="0.25">
      <c r="A465" s="723" t="s">
        <v>449</v>
      </c>
      <c r="B465" s="723"/>
      <c r="C465" s="723"/>
      <c r="D465" s="723"/>
      <c r="E465" s="723"/>
      <c r="F465" s="723"/>
      <c r="G465" s="723"/>
      <c r="H465" s="723"/>
      <c r="I465" s="723"/>
      <c r="J465" s="723"/>
      <c r="K465" s="723"/>
      <c r="L465" s="723"/>
      <c r="M465" s="723"/>
      <c r="N465" s="723"/>
    </row>
    <row r="466" spans="1:14" ht="12" customHeight="1" x14ac:dyDescent="0.25"/>
    <row r="467" spans="1:14" ht="25.5" customHeight="1" x14ac:dyDescent="0.25">
      <c r="A467" s="247" t="s">
        <v>2</v>
      </c>
      <c r="B467" s="724" t="s">
        <v>3</v>
      </c>
      <c r="C467" s="724"/>
      <c r="D467" s="724"/>
      <c r="E467" s="725" t="s">
        <v>437</v>
      </c>
      <c r="F467" s="725"/>
      <c r="G467" s="725" t="s">
        <v>438</v>
      </c>
      <c r="H467" s="725"/>
      <c r="I467" s="248" t="s">
        <v>439</v>
      </c>
      <c r="J467" s="248" t="s">
        <v>188</v>
      </c>
      <c r="K467" s="725" t="s">
        <v>345</v>
      </c>
      <c r="L467" s="725"/>
      <c r="M467" s="725" t="s">
        <v>440</v>
      </c>
      <c r="N467" s="725"/>
    </row>
    <row r="468" spans="1:14" ht="38.25" customHeight="1" x14ac:dyDescent="0.25">
      <c r="A468" s="198" t="s">
        <v>450</v>
      </c>
      <c r="B468" s="719" t="s">
        <v>451</v>
      </c>
      <c r="C468" s="719"/>
      <c r="D468" s="719"/>
      <c r="E468" s="720">
        <v>0</v>
      </c>
      <c r="F468" s="720"/>
      <c r="G468" s="720">
        <v>-28120503.600000001</v>
      </c>
      <c r="H468" s="720"/>
      <c r="I468" s="249">
        <f>E468+G468</f>
        <v>-28120503.600000001</v>
      </c>
      <c r="J468" s="201" t="s">
        <v>452</v>
      </c>
      <c r="K468" s="721" t="s">
        <v>453</v>
      </c>
      <c r="L468" s="721"/>
      <c r="M468" s="711"/>
      <c r="N468" s="711"/>
    </row>
    <row r="469" spans="1:14" ht="44.25" customHeight="1" x14ac:dyDescent="0.25">
      <c r="A469" s="199" t="s">
        <v>454</v>
      </c>
      <c r="B469" s="719" t="s">
        <v>455</v>
      </c>
      <c r="C469" s="719"/>
      <c r="D469" s="719"/>
      <c r="E469" s="720">
        <v>15931147.51</v>
      </c>
      <c r="F469" s="720"/>
      <c r="G469" s="720">
        <v>15931147.51</v>
      </c>
      <c r="H469" s="720"/>
      <c r="I469" s="249">
        <v>0</v>
      </c>
      <c r="J469" s="201" t="s">
        <v>452</v>
      </c>
      <c r="K469" s="721" t="s">
        <v>456</v>
      </c>
      <c r="L469" s="721"/>
      <c r="M469" s="711"/>
      <c r="N469" s="711"/>
    </row>
    <row r="470" spans="1:14" ht="22.5" customHeight="1" x14ac:dyDescent="0.25">
      <c r="A470" s="197"/>
      <c r="B470" s="736" t="s">
        <v>466</v>
      </c>
      <c r="C470" s="737"/>
      <c r="D470" s="738"/>
      <c r="E470" s="739">
        <f>SUM(E468:E469)</f>
        <v>15931147.51</v>
      </c>
      <c r="F470" s="739"/>
      <c r="G470" s="739">
        <f>SUM(G468:G469)</f>
        <v>-12189356.090000002</v>
      </c>
      <c r="H470" s="739"/>
      <c r="I470" s="246">
        <f>SUM(I468:I469)</f>
        <v>-28120503.600000001</v>
      </c>
      <c r="J470" s="197"/>
      <c r="K470" s="740"/>
      <c r="L470" s="740"/>
      <c r="M470" s="740"/>
      <c r="N470" s="740"/>
    </row>
    <row r="471" spans="1:14" ht="24.75" customHeight="1" x14ac:dyDescent="0.25">
      <c r="B471" s="741"/>
      <c r="C471" s="741"/>
      <c r="D471" s="741"/>
      <c r="E471" s="741"/>
      <c r="F471" s="741"/>
      <c r="G471" s="741"/>
      <c r="H471" s="741"/>
      <c r="K471" s="741"/>
      <c r="L471" s="741"/>
      <c r="M471" s="741"/>
      <c r="N471" s="741"/>
    </row>
    <row r="472" spans="1:14" x14ac:dyDescent="0.25">
      <c r="A472" s="247" t="s">
        <v>2</v>
      </c>
      <c r="B472" s="724" t="s">
        <v>3</v>
      </c>
      <c r="C472" s="724"/>
      <c r="D472" s="724"/>
      <c r="E472" s="725" t="s">
        <v>437</v>
      </c>
      <c r="F472" s="725"/>
      <c r="G472" s="725" t="s">
        <v>438</v>
      </c>
      <c r="H472" s="725"/>
      <c r="I472" s="248" t="s">
        <v>439</v>
      </c>
      <c r="J472" s="248" t="s">
        <v>188</v>
      </c>
      <c r="K472" s="725" t="s">
        <v>345</v>
      </c>
      <c r="L472" s="725"/>
      <c r="M472" s="725" t="s">
        <v>440</v>
      </c>
      <c r="N472" s="725"/>
    </row>
    <row r="473" spans="1:14" ht="38.25" x14ac:dyDescent="0.25">
      <c r="A473" s="199" t="s">
        <v>457</v>
      </c>
      <c r="B473" s="731" t="s">
        <v>460</v>
      </c>
      <c r="C473" s="732"/>
      <c r="D473" s="733"/>
      <c r="E473" s="720">
        <v>336690257.27999997</v>
      </c>
      <c r="F473" s="720"/>
      <c r="G473" s="720">
        <v>336690257.27999997</v>
      </c>
      <c r="H473" s="720"/>
      <c r="I473" s="249">
        <f>G473-E473</f>
        <v>0</v>
      </c>
      <c r="J473" s="199" t="s">
        <v>452</v>
      </c>
      <c r="K473" s="734" t="s">
        <v>463</v>
      </c>
      <c r="L473" s="735"/>
      <c r="M473" s="711"/>
      <c r="N473" s="711"/>
    </row>
    <row r="474" spans="1:14" ht="33.75" customHeight="1" x14ac:dyDescent="0.25">
      <c r="A474" s="199" t="s">
        <v>458</v>
      </c>
      <c r="B474" s="742" t="s">
        <v>461</v>
      </c>
      <c r="C474" s="743"/>
      <c r="D474" s="744"/>
      <c r="E474" s="745">
        <v>176588291.84</v>
      </c>
      <c r="F474" s="746"/>
      <c r="G474" s="745">
        <v>176588291.84</v>
      </c>
      <c r="H474" s="746"/>
      <c r="I474" s="249">
        <f>G474-E474</f>
        <v>0</v>
      </c>
      <c r="J474" s="200" t="s">
        <v>452</v>
      </c>
      <c r="K474" s="734" t="s">
        <v>463</v>
      </c>
      <c r="L474" s="735"/>
      <c r="M474" s="711"/>
      <c r="N474" s="711"/>
    </row>
    <row r="475" spans="1:14" ht="40.5" customHeight="1" x14ac:dyDescent="0.25">
      <c r="A475" s="202" t="s">
        <v>459</v>
      </c>
      <c r="B475" s="747" t="s">
        <v>462</v>
      </c>
      <c r="C475" s="748"/>
      <c r="D475" s="749"/>
      <c r="E475" s="720">
        <v>320139458.89999998</v>
      </c>
      <c r="F475" s="720"/>
      <c r="G475" s="720">
        <v>320139458.89999998</v>
      </c>
      <c r="H475" s="720"/>
      <c r="I475" s="249">
        <f>G475-E475</f>
        <v>0</v>
      </c>
      <c r="J475" s="200" t="s">
        <v>452</v>
      </c>
      <c r="K475" s="734" t="s">
        <v>463</v>
      </c>
      <c r="L475" s="735"/>
      <c r="M475" s="711"/>
      <c r="N475" s="711"/>
    </row>
    <row r="476" spans="1:14" ht="24" customHeight="1" x14ac:dyDescent="0.25">
      <c r="A476" s="197"/>
      <c r="B476" s="736" t="s">
        <v>466</v>
      </c>
      <c r="C476" s="737"/>
      <c r="D476" s="738"/>
      <c r="E476" s="739">
        <f>SUM(E473:E475)</f>
        <v>833418008.01999998</v>
      </c>
      <c r="F476" s="739"/>
      <c r="G476" s="739">
        <f>SUM(G473:G475)</f>
        <v>833418008.01999998</v>
      </c>
      <c r="H476" s="739"/>
      <c r="I476" s="246">
        <f>SUM(I473:I475)</f>
        <v>0</v>
      </c>
      <c r="J476" s="197"/>
      <c r="K476" s="740"/>
      <c r="L476" s="740"/>
      <c r="M476" s="740"/>
      <c r="N476" s="740"/>
    </row>
    <row r="477" spans="1:14" ht="30.75" customHeight="1" x14ac:dyDescent="0.25">
      <c r="B477" s="741"/>
      <c r="C477" s="741"/>
      <c r="D477" s="741"/>
      <c r="E477" s="741"/>
      <c r="F477" s="741"/>
      <c r="G477" s="741"/>
      <c r="H477" s="741"/>
      <c r="K477" s="741"/>
      <c r="L477" s="741"/>
      <c r="M477" s="741"/>
      <c r="N477" s="741"/>
    </row>
    <row r="478" spans="1:14" x14ac:dyDescent="0.25">
      <c r="A478" s="247" t="s">
        <v>2</v>
      </c>
      <c r="B478" s="724" t="s">
        <v>3</v>
      </c>
      <c r="C478" s="724"/>
      <c r="D478" s="724"/>
      <c r="E478" s="725" t="s">
        <v>437</v>
      </c>
      <c r="F478" s="725"/>
      <c r="G478" s="725" t="s">
        <v>438</v>
      </c>
      <c r="H478" s="725"/>
      <c r="I478" s="248" t="s">
        <v>439</v>
      </c>
      <c r="J478" s="248" t="s">
        <v>188</v>
      </c>
      <c r="K478" s="725" t="s">
        <v>345</v>
      </c>
      <c r="L478" s="725"/>
      <c r="M478" s="725" t="s">
        <v>440</v>
      </c>
      <c r="N478" s="725"/>
    </row>
    <row r="479" spans="1:14" ht="42.75" customHeight="1" x14ac:dyDescent="0.25">
      <c r="A479" s="199" t="s">
        <v>464</v>
      </c>
      <c r="B479" s="719" t="s">
        <v>465</v>
      </c>
      <c r="C479" s="719"/>
      <c r="D479" s="719"/>
      <c r="E479" s="720">
        <v>34455619.130000003</v>
      </c>
      <c r="F479" s="720"/>
      <c r="G479" s="720">
        <v>-43336939.079999998</v>
      </c>
      <c r="H479" s="720"/>
      <c r="I479" s="249">
        <f>G479-E479</f>
        <v>-77792558.210000008</v>
      </c>
      <c r="J479" s="200" t="s">
        <v>452</v>
      </c>
      <c r="K479" s="721" t="s">
        <v>463</v>
      </c>
      <c r="L479" s="721"/>
      <c r="M479" s="758"/>
      <c r="N479" s="759"/>
    </row>
    <row r="480" spans="1:14" ht="27" customHeight="1" x14ac:dyDescent="0.25">
      <c r="A480" s="199"/>
      <c r="B480" s="736" t="s">
        <v>466</v>
      </c>
      <c r="C480" s="737"/>
      <c r="D480" s="738"/>
      <c r="E480" s="720">
        <f>E479</f>
        <v>34455619.130000003</v>
      </c>
      <c r="F480" s="720"/>
      <c r="G480" s="720">
        <f>G479</f>
        <v>-43336939.079999998</v>
      </c>
      <c r="H480" s="720"/>
      <c r="I480" s="249">
        <f>I479</f>
        <v>-77792558.210000008</v>
      </c>
      <c r="J480" s="201"/>
      <c r="K480" s="721"/>
      <c r="L480" s="721"/>
      <c r="M480" s="760"/>
      <c r="N480" s="761"/>
    </row>
    <row r="481" spans="1:14" ht="36.75" customHeight="1" x14ac:dyDescent="0.25">
      <c r="A481" s="197"/>
      <c r="B481" s="736" t="s">
        <v>14</v>
      </c>
      <c r="C481" s="737"/>
      <c r="D481" s="738"/>
      <c r="E481" s="739">
        <f>E470+E476+E480</f>
        <v>883804774.65999997</v>
      </c>
      <c r="F481" s="739"/>
      <c r="G481" s="739">
        <f>G470+G476+G480</f>
        <v>777891712.8499999</v>
      </c>
      <c r="H481" s="739"/>
      <c r="I481" s="203">
        <f>I470+I476+I480</f>
        <v>-105913061.81</v>
      </c>
      <c r="J481" s="204"/>
      <c r="K481" s="740"/>
      <c r="L481" s="740"/>
      <c r="M481" s="762"/>
      <c r="N481" s="763"/>
    </row>
    <row r="483" spans="1:14" ht="15" customHeight="1" x14ac:dyDescent="0.25">
      <c r="A483" s="750" t="s">
        <v>467</v>
      </c>
      <c r="B483" s="750"/>
      <c r="C483" s="750"/>
      <c r="D483" s="750"/>
      <c r="E483" s="750"/>
      <c r="F483" s="750"/>
      <c r="G483" s="750"/>
      <c r="H483" s="750"/>
      <c r="I483" s="750"/>
      <c r="J483" s="750"/>
      <c r="K483" s="750"/>
      <c r="L483" s="750"/>
      <c r="M483" s="750"/>
      <c r="N483" s="750"/>
    </row>
    <row r="484" spans="1:14" ht="26.25" customHeight="1" x14ac:dyDescent="0.25">
      <c r="A484" s="43" t="s">
        <v>468</v>
      </c>
    </row>
    <row r="485" spans="1:14" ht="9.75" customHeight="1" x14ac:dyDescent="0.25"/>
    <row r="486" spans="1:14" ht="30" customHeight="1" x14ac:dyDescent="0.25">
      <c r="A486" s="751" t="s">
        <v>469</v>
      </c>
      <c r="B486" s="751"/>
      <c r="C486" s="751"/>
      <c r="D486" s="751"/>
      <c r="E486" s="751"/>
      <c r="F486" s="751"/>
      <c r="G486" s="751"/>
      <c r="H486" s="751"/>
      <c r="I486" s="751"/>
      <c r="J486" s="751"/>
      <c r="K486" s="751"/>
      <c r="L486" s="751"/>
      <c r="M486" s="751"/>
      <c r="N486" s="751"/>
    </row>
    <row r="487" spans="1:14" ht="15" customHeight="1" x14ac:dyDescent="0.25">
      <c r="A487" s="245"/>
      <c r="B487" s="245"/>
      <c r="C487" s="245"/>
      <c r="D487" s="245"/>
      <c r="E487" s="245"/>
      <c r="F487" s="245"/>
      <c r="G487" s="245"/>
      <c r="H487" s="245"/>
      <c r="I487" s="245"/>
      <c r="J487" s="245"/>
      <c r="K487" s="245"/>
      <c r="L487" s="245"/>
      <c r="M487" s="245"/>
      <c r="N487" s="245"/>
    </row>
    <row r="488" spans="1:14" ht="18.75" x14ac:dyDescent="0.3">
      <c r="A488" s="752" t="s">
        <v>488</v>
      </c>
      <c r="B488" s="753"/>
      <c r="C488" s="753"/>
      <c r="D488" s="753"/>
      <c r="E488" s="753"/>
      <c r="F488" s="753"/>
      <c r="G488" s="753"/>
      <c r="H488" s="753"/>
      <c r="I488" s="753"/>
      <c r="J488" s="753"/>
      <c r="K488" s="753"/>
      <c r="L488" s="753"/>
      <c r="M488" s="753"/>
      <c r="N488" s="754"/>
    </row>
    <row r="489" spans="1:14" x14ac:dyDescent="0.25">
      <c r="A489" s="755" t="s">
        <v>2</v>
      </c>
      <c r="B489" s="755"/>
      <c r="C489" s="755"/>
      <c r="D489" s="755" t="s">
        <v>470</v>
      </c>
      <c r="E489" s="755"/>
      <c r="F489" s="755"/>
      <c r="G489" s="755"/>
      <c r="H489" s="755"/>
      <c r="I489" s="756">
        <v>2023</v>
      </c>
      <c r="J489" s="756"/>
      <c r="K489" s="756"/>
      <c r="L489" s="756">
        <v>2022</v>
      </c>
      <c r="M489" s="756"/>
      <c r="N489" s="756"/>
    </row>
    <row r="490" spans="1:14" x14ac:dyDescent="0.25">
      <c r="A490" s="757" t="s">
        <v>471</v>
      </c>
      <c r="B490" s="757"/>
      <c r="C490" s="757"/>
      <c r="D490" s="755"/>
      <c r="E490" s="755"/>
      <c r="F490" s="755"/>
      <c r="G490" s="755"/>
      <c r="H490" s="755"/>
      <c r="I490" s="756"/>
      <c r="J490" s="756"/>
      <c r="K490" s="756"/>
      <c r="L490" s="756"/>
      <c r="M490" s="756"/>
      <c r="N490" s="756"/>
    </row>
    <row r="491" spans="1:14" x14ac:dyDescent="0.25">
      <c r="A491" s="767" t="s">
        <v>472</v>
      </c>
      <c r="B491" s="767"/>
      <c r="C491" s="767"/>
      <c r="D491" s="767" t="s">
        <v>473</v>
      </c>
      <c r="E491" s="767"/>
      <c r="F491" s="767"/>
      <c r="G491" s="767"/>
      <c r="H491" s="767"/>
      <c r="I491" s="768">
        <v>305500</v>
      </c>
      <c r="J491" s="768"/>
      <c r="K491" s="768"/>
      <c r="L491" s="768">
        <v>305500</v>
      </c>
      <c r="M491" s="768"/>
      <c r="N491" s="768"/>
    </row>
    <row r="492" spans="1:14" x14ac:dyDescent="0.25">
      <c r="A492" s="764"/>
      <c r="B492" s="764"/>
      <c r="C492" s="764"/>
      <c r="D492" s="764"/>
      <c r="E492" s="764"/>
      <c r="F492" s="764"/>
      <c r="G492" s="764"/>
      <c r="H492" s="764"/>
      <c r="I492" s="769"/>
      <c r="J492" s="769"/>
      <c r="K492" s="769"/>
      <c r="L492" s="769"/>
      <c r="M492" s="769"/>
      <c r="N492" s="769"/>
    </row>
    <row r="493" spans="1:14" x14ac:dyDescent="0.25">
      <c r="A493" s="757" t="s">
        <v>474</v>
      </c>
      <c r="B493" s="757"/>
      <c r="C493" s="757"/>
      <c r="D493" s="765"/>
      <c r="E493" s="765"/>
      <c r="F493" s="765"/>
      <c r="G493" s="765"/>
      <c r="H493" s="765"/>
      <c r="I493" s="766"/>
      <c r="J493" s="766"/>
      <c r="K493" s="766"/>
      <c r="L493" s="766"/>
      <c r="M493" s="766"/>
      <c r="N493" s="766"/>
    </row>
    <row r="494" spans="1:14" x14ac:dyDescent="0.25">
      <c r="A494" s="767" t="s">
        <v>475</v>
      </c>
      <c r="B494" s="767"/>
      <c r="C494" s="767"/>
      <c r="D494" s="767" t="s">
        <v>476</v>
      </c>
      <c r="E494" s="767"/>
      <c r="F494" s="767"/>
      <c r="G494" s="767"/>
      <c r="H494" s="767"/>
      <c r="I494" s="768">
        <v>55899942.350000001</v>
      </c>
      <c r="J494" s="768"/>
      <c r="K494" s="768"/>
      <c r="L494" s="768">
        <v>43209204.869999997</v>
      </c>
      <c r="M494" s="768"/>
      <c r="N494" s="768"/>
    </row>
    <row r="495" spans="1:14" x14ac:dyDescent="0.25">
      <c r="A495" s="764"/>
      <c r="B495" s="764"/>
      <c r="C495" s="764"/>
      <c r="D495" s="764"/>
      <c r="E495" s="764"/>
      <c r="F495" s="764"/>
      <c r="G495" s="764"/>
      <c r="H495" s="764"/>
      <c r="I495" s="764"/>
      <c r="J495" s="764"/>
      <c r="K495" s="764"/>
      <c r="L495" s="764"/>
      <c r="M495" s="764"/>
      <c r="N495" s="764"/>
    </row>
    <row r="496" spans="1:14" x14ac:dyDescent="0.25">
      <c r="A496" s="757" t="s">
        <v>477</v>
      </c>
      <c r="B496" s="757"/>
      <c r="C496" s="757"/>
      <c r="D496" s="765"/>
      <c r="E496" s="765"/>
      <c r="F496" s="765"/>
      <c r="G496" s="765"/>
      <c r="H496" s="765"/>
      <c r="I496" s="764"/>
      <c r="J496" s="764"/>
      <c r="K496" s="764"/>
      <c r="L496" s="764"/>
      <c r="M496" s="764"/>
      <c r="N496" s="764"/>
    </row>
    <row r="497" spans="1:14" x14ac:dyDescent="0.25">
      <c r="A497" s="767" t="s">
        <v>478</v>
      </c>
      <c r="B497" s="767"/>
      <c r="C497" s="767"/>
      <c r="D497" s="767" t="s">
        <v>479</v>
      </c>
      <c r="E497" s="767"/>
      <c r="F497" s="767"/>
      <c r="G497" s="767"/>
      <c r="H497" s="767"/>
      <c r="I497" s="768">
        <v>0</v>
      </c>
      <c r="J497" s="768"/>
      <c r="K497" s="768"/>
      <c r="L497" s="768">
        <v>0</v>
      </c>
      <c r="M497" s="768"/>
      <c r="N497" s="768"/>
    </row>
    <row r="498" spans="1:14" x14ac:dyDescent="0.25">
      <c r="A498" s="764"/>
      <c r="B498" s="764"/>
      <c r="C498" s="764"/>
      <c r="D498" s="764"/>
      <c r="E498" s="764"/>
      <c r="F498" s="764"/>
      <c r="G498" s="764"/>
      <c r="H498" s="764"/>
      <c r="I498" s="764"/>
      <c r="J498" s="764"/>
      <c r="K498" s="764"/>
      <c r="L498" s="764"/>
      <c r="M498" s="764"/>
      <c r="N498" s="764"/>
    </row>
    <row r="499" spans="1:14" x14ac:dyDescent="0.25">
      <c r="A499" s="757" t="s">
        <v>480</v>
      </c>
      <c r="B499" s="757"/>
      <c r="C499" s="757"/>
      <c r="D499" s="765"/>
      <c r="E499" s="765"/>
      <c r="F499" s="765"/>
      <c r="G499" s="765"/>
      <c r="H499" s="765"/>
      <c r="I499" s="764"/>
      <c r="J499" s="764"/>
      <c r="K499" s="764"/>
      <c r="L499" s="764"/>
      <c r="M499" s="764"/>
      <c r="N499" s="764"/>
    </row>
    <row r="500" spans="1:14" x14ac:dyDescent="0.25">
      <c r="A500" s="767" t="s">
        <v>481</v>
      </c>
      <c r="B500" s="767"/>
      <c r="C500" s="767"/>
      <c r="D500" s="767" t="s">
        <v>482</v>
      </c>
      <c r="E500" s="767"/>
      <c r="F500" s="767"/>
      <c r="G500" s="767"/>
      <c r="H500" s="767"/>
      <c r="I500" s="768">
        <v>1000000</v>
      </c>
      <c r="J500" s="768"/>
      <c r="K500" s="768"/>
      <c r="L500" s="768">
        <v>0</v>
      </c>
      <c r="M500" s="768"/>
      <c r="N500" s="768"/>
    </row>
    <row r="501" spans="1:14" x14ac:dyDescent="0.25">
      <c r="A501" s="770"/>
      <c r="B501" s="771"/>
      <c r="C501" s="772"/>
      <c r="D501" s="764"/>
      <c r="E501" s="764"/>
      <c r="F501" s="764"/>
      <c r="G501" s="764"/>
      <c r="H501" s="764"/>
      <c r="I501" s="764"/>
      <c r="J501" s="764"/>
      <c r="K501" s="764"/>
      <c r="L501" s="764"/>
      <c r="M501" s="764"/>
      <c r="N501" s="764"/>
    </row>
    <row r="502" spans="1:14" x14ac:dyDescent="0.25">
      <c r="A502" s="757" t="s">
        <v>483</v>
      </c>
      <c r="B502" s="757"/>
      <c r="C502" s="757"/>
      <c r="D502" s="765"/>
      <c r="E502" s="765"/>
      <c r="F502" s="765"/>
      <c r="G502" s="765"/>
      <c r="H502" s="765"/>
      <c r="I502" s="764"/>
      <c r="J502" s="764"/>
      <c r="K502" s="764"/>
      <c r="L502" s="764"/>
      <c r="M502" s="764"/>
      <c r="N502" s="764"/>
    </row>
    <row r="503" spans="1:14" x14ac:dyDescent="0.25">
      <c r="A503" s="767" t="s">
        <v>484</v>
      </c>
      <c r="B503" s="767"/>
      <c r="C503" s="767"/>
      <c r="D503" s="782" t="s">
        <v>485</v>
      </c>
      <c r="E503" s="782"/>
      <c r="F503" s="782"/>
      <c r="G503" s="782"/>
      <c r="H503" s="782"/>
      <c r="I503" s="768">
        <v>0</v>
      </c>
      <c r="J503" s="768"/>
      <c r="K503" s="768"/>
      <c r="L503" s="768">
        <v>0</v>
      </c>
      <c r="M503" s="768"/>
      <c r="N503" s="768"/>
    </row>
    <row r="504" spans="1:14" x14ac:dyDescent="0.25">
      <c r="A504" s="770"/>
      <c r="B504" s="771"/>
      <c r="C504" s="772"/>
      <c r="D504" s="764"/>
      <c r="E504" s="764"/>
      <c r="F504" s="764"/>
      <c r="G504" s="764"/>
      <c r="H504" s="764"/>
      <c r="I504" s="764"/>
      <c r="J504" s="764"/>
      <c r="K504" s="764"/>
      <c r="L504" s="764"/>
      <c r="M504" s="764"/>
      <c r="N504" s="764"/>
    </row>
    <row r="505" spans="1:14" ht="27.75" customHeight="1" x14ac:dyDescent="0.25">
      <c r="A505" s="779" t="s">
        <v>489</v>
      </c>
      <c r="B505" s="780"/>
      <c r="C505" s="781"/>
      <c r="D505" s="765"/>
      <c r="E505" s="765"/>
      <c r="F505" s="765"/>
      <c r="G505" s="765"/>
      <c r="H505" s="765"/>
      <c r="I505" s="768"/>
      <c r="J505" s="768"/>
      <c r="K505" s="768"/>
      <c r="L505" s="768"/>
      <c r="M505" s="768"/>
      <c r="N505" s="768"/>
    </row>
    <row r="506" spans="1:14" ht="28.5" customHeight="1" x14ac:dyDescent="0.25">
      <c r="A506" s="782" t="s">
        <v>486</v>
      </c>
      <c r="B506" s="782"/>
      <c r="C506" s="782"/>
      <c r="D506" s="779" t="s">
        <v>489</v>
      </c>
      <c r="E506" s="780"/>
      <c r="F506" s="780"/>
      <c r="G506" s="780"/>
      <c r="H506" s="781"/>
      <c r="I506" s="768">
        <v>0</v>
      </c>
      <c r="J506" s="768"/>
      <c r="K506" s="768"/>
      <c r="L506" s="768">
        <v>0</v>
      </c>
      <c r="M506" s="768"/>
      <c r="N506" s="768"/>
    </row>
    <row r="507" spans="1:14" x14ac:dyDescent="0.25">
      <c r="A507" s="773"/>
      <c r="B507" s="774"/>
      <c r="C507" s="775"/>
      <c r="D507" s="773"/>
      <c r="E507" s="774"/>
      <c r="F507" s="774"/>
      <c r="G507" s="774"/>
      <c r="H507" s="775"/>
      <c r="I507" s="776"/>
      <c r="J507" s="777"/>
      <c r="K507" s="778"/>
      <c r="L507" s="776"/>
      <c r="M507" s="777"/>
      <c r="N507" s="778"/>
    </row>
    <row r="508" spans="1:14" x14ac:dyDescent="0.25">
      <c r="A508" s="757" t="s">
        <v>490</v>
      </c>
      <c r="B508" s="757"/>
      <c r="C508" s="757"/>
      <c r="D508" s="765"/>
      <c r="E508" s="765"/>
      <c r="F508" s="765"/>
      <c r="G508" s="765"/>
      <c r="H508" s="765"/>
      <c r="I508" s="768"/>
      <c r="J508" s="768"/>
      <c r="K508" s="768"/>
      <c r="L508" s="768"/>
      <c r="M508" s="768"/>
      <c r="N508" s="768"/>
    </row>
    <row r="509" spans="1:14" x14ac:dyDescent="0.25">
      <c r="A509" s="782" t="s">
        <v>491</v>
      </c>
      <c r="B509" s="782"/>
      <c r="C509" s="782"/>
      <c r="D509" s="802" t="s">
        <v>490</v>
      </c>
      <c r="E509" s="803"/>
      <c r="F509" s="803"/>
      <c r="G509" s="803"/>
      <c r="H509" s="804"/>
      <c r="I509" s="768">
        <v>0</v>
      </c>
      <c r="J509" s="768"/>
      <c r="K509" s="768"/>
      <c r="L509" s="768">
        <v>0</v>
      </c>
      <c r="M509" s="768"/>
      <c r="N509" s="768"/>
    </row>
    <row r="510" spans="1:14" x14ac:dyDescent="0.25">
      <c r="A510" s="764"/>
      <c r="B510" s="764"/>
      <c r="C510" s="764"/>
      <c r="D510" s="764"/>
      <c r="E510" s="764"/>
      <c r="F510" s="764"/>
      <c r="G510" s="764"/>
      <c r="H510" s="764"/>
      <c r="I510" s="764"/>
      <c r="J510" s="764"/>
      <c r="K510" s="764"/>
      <c r="L510" s="764"/>
      <c r="M510" s="764"/>
      <c r="N510" s="764"/>
    </row>
    <row r="511" spans="1:14" ht="50.25" customHeight="1" x14ac:dyDescent="0.25">
      <c r="A511" s="764"/>
      <c r="B511" s="764"/>
      <c r="C511" s="764"/>
      <c r="D511" s="798" t="s">
        <v>487</v>
      </c>
      <c r="E511" s="798"/>
      <c r="F511" s="798"/>
      <c r="G511" s="798"/>
      <c r="H511" s="798"/>
      <c r="I511" s="799">
        <f>SUM(I491:I510)</f>
        <v>57205442.350000001</v>
      </c>
      <c r="J511" s="799"/>
      <c r="K511" s="799"/>
      <c r="L511" s="799">
        <f>SUM(L491:L510)</f>
        <v>43514704.869999997</v>
      </c>
      <c r="M511" s="799"/>
      <c r="N511" s="799"/>
    </row>
    <row r="512" spans="1:14" ht="48.75" customHeight="1" x14ac:dyDescent="0.25">
      <c r="A512" s="800" t="s">
        <v>467</v>
      </c>
      <c r="B512" s="800"/>
      <c r="C512" s="800"/>
      <c r="D512" s="800"/>
      <c r="E512" s="800"/>
      <c r="F512" s="800"/>
      <c r="G512" s="800"/>
      <c r="H512" s="800"/>
      <c r="I512" s="800"/>
      <c r="J512" s="800"/>
      <c r="K512" s="800"/>
      <c r="L512" s="800"/>
      <c r="M512" s="800"/>
      <c r="N512" s="800"/>
    </row>
    <row r="513" spans="1:14" ht="19.5" customHeight="1" x14ac:dyDescent="0.25">
      <c r="A513" s="801" t="s">
        <v>492</v>
      </c>
      <c r="B513" s="801"/>
      <c r="C513" s="801"/>
      <c r="D513" s="801"/>
      <c r="E513" s="801"/>
      <c r="F513" s="801"/>
      <c r="G513" s="801"/>
      <c r="H513" s="801"/>
      <c r="I513" s="801"/>
      <c r="J513" s="801"/>
      <c r="K513" s="801"/>
      <c r="L513" s="801"/>
      <c r="M513" s="801"/>
      <c r="N513" s="801"/>
    </row>
    <row r="515" spans="1:14" x14ac:dyDescent="0.25">
      <c r="A515" s="783" t="s">
        <v>493</v>
      </c>
      <c r="B515" s="784"/>
      <c r="C515" s="784"/>
      <c r="D515" s="784"/>
      <c r="E515" s="784"/>
      <c r="F515" s="784"/>
      <c r="G515" s="784"/>
      <c r="H515" s="784"/>
      <c r="I515" s="784"/>
      <c r="J515" s="784"/>
      <c r="K515" s="784"/>
      <c r="L515" s="784"/>
      <c r="M515" s="784"/>
      <c r="N515" s="785"/>
    </row>
    <row r="516" spans="1:14" ht="24" customHeight="1" x14ac:dyDescent="0.25">
      <c r="A516" s="786" t="s">
        <v>470</v>
      </c>
      <c r="B516" s="787"/>
      <c r="C516" s="787"/>
      <c r="D516" s="787"/>
      <c r="E516" s="787"/>
      <c r="F516" s="787"/>
      <c r="G516" s="788"/>
      <c r="H516" s="789">
        <v>2023</v>
      </c>
      <c r="I516" s="790"/>
      <c r="J516" s="790"/>
      <c r="K516" s="791"/>
      <c r="L516" s="792">
        <v>2022</v>
      </c>
      <c r="M516" s="792"/>
      <c r="N516" s="792"/>
    </row>
    <row r="517" spans="1:14" ht="77.25" customHeight="1" x14ac:dyDescent="0.25">
      <c r="A517" s="793" t="s">
        <v>494</v>
      </c>
      <c r="B517" s="793"/>
      <c r="C517" s="793"/>
      <c r="D517" s="793"/>
      <c r="E517" s="793"/>
      <c r="F517" s="793"/>
      <c r="G517" s="793"/>
      <c r="H517" s="794">
        <f>SUM(H518:H524)</f>
        <v>17968798.449999999</v>
      </c>
      <c r="I517" s="795"/>
      <c r="J517" s="795"/>
      <c r="K517" s="796"/>
      <c r="L517" s="796">
        <f>SUM(L518:L524)</f>
        <v>1201715.17</v>
      </c>
      <c r="M517" s="797"/>
      <c r="N517" s="797"/>
    </row>
    <row r="518" spans="1:14" x14ac:dyDescent="0.25">
      <c r="A518" s="805" t="s">
        <v>279</v>
      </c>
      <c r="B518" s="805"/>
      <c r="C518" s="805"/>
      <c r="D518" s="805"/>
      <c r="E518" s="805"/>
      <c r="F518" s="805"/>
      <c r="G518" s="805"/>
      <c r="H518" s="806">
        <v>0</v>
      </c>
      <c r="I518" s="807"/>
      <c r="J518" s="807"/>
      <c r="K518" s="808"/>
      <c r="L518" s="810">
        <v>0</v>
      </c>
      <c r="M518" s="811"/>
      <c r="N518" s="811"/>
    </row>
    <row r="519" spans="1:14" x14ac:dyDescent="0.25">
      <c r="A519" s="805" t="s">
        <v>281</v>
      </c>
      <c r="B519" s="805"/>
      <c r="C519" s="805"/>
      <c r="D519" s="805"/>
      <c r="E519" s="805"/>
      <c r="F519" s="805"/>
      <c r="G519" s="805"/>
      <c r="H519" s="806">
        <v>0</v>
      </c>
      <c r="I519" s="807"/>
      <c r="J519" s="807"/>
      <c r="K519" s="808"/>
      <c r="L519" s="810">
        <v>0</v>
      </c>
      <c r="M519" s="811"/>
      <c r="N519" s="811"/>
    </row>
    <row r="520" spans="1:14" x14ac:dyDescent="0.25">
      <c r="A520" s="805" t="s">
        <v>495</v>
      </c>
      <c r="B520" s="805"/>
      <c r="C520" s="805"/>
      <c r="D520" s="805"/>
      <c r="E520" s="805"/>
      <c r="F520" s="805"/>
      <c r="G520" s="805"/>
      <c r="H520" s="806">
        <v>0</v>
      </c>
      <c r="I520" s="807"/>
      <c r="J520" s="807"/>
      <c r="K520" s="808"/>
      <c r="L520" s="810">
        <v>0</v>
      </c>
      <c r="M520" s="811"/>
      <c r="N520" s="811"/>
    </row>
    <row r="521" spans="1:14" x14ac:dyDescent="0.25">
      <c r="A521" s="805" t="s">
        <v>287</v>
      </c>
      <c r="B521" s="805"/>
      <c r="C521" s="805"/>
      <c r="D521" s="805"/>
      <c r="E521" s="805"/>
      <c r="F521" s="805"/>
      <c r="G521" s="805"/>
      <c r="H521" s="806">
        <v>0</v>
      </c>
      <c r="I521" s="807"/>
      <c r="J521" s="807"/>
      <c r="K521" s="808"/>
      <c r="L521" s="810">
        <v>0</v>
      </c>
      <c r="M521" s="811"/>
      <c r="N521" s="811"/>
    </row>
    <row r="522" spans="1:14" x14ac:dyDescent="0.25">
      <c r="A522" s="805" t="s">
        <v>496</v>
      </c>
      <c r="B522" s="805"/>
      <c r="C522" s="805"/>
      <c r="D522" s="805"/>
      <c r="E522" s="805"/>
      <c r="F522" s="805"/>
      <c r="G522" s="805"/>
      <c r="H522" s="806">
        <v>17968798.449999999</v>
      </c>
      <c r="I522" s="807"/>
      <c r="J522" s="807"/>
      <c r="K522" s="808"/>
      <c r="L522" s="808">
        <v>1201715.17</v>
      </c>
      <c r="M522" s="809"/>
      <c r="N522" s="809"/>
    </row>
    <row r="523" spans="1:14" x14ac:dyDescent="0.25">
      <c r="A523" s="805" t="s">
        <v>497</v>
      </c>
      <c r="B523" s="805"/>
      <c r="C523" s="805"/>
      <c r="D523" s="805"/>
      <c r="E523" s="805"/>
      <c r="F523" s="805"/>
      <c r="G523" s="805"/>
      <c r="H523" s="806">
        <v>0</v>
      </c>
      <c r="I523" s="807"/>
      <c r="J523" s="807"/>
      <c r="K523" s="808"/>
      <c r="L523" s="808">
        <v>0</v>
      </c>
      <c r="M523" s="809"/>
      <c r="N523" s="809"/>
    </row>
    <row r="524" spans="1:14" x14ac:dyDescent="0.25">
      <c r="A524" s="805" t="s">
        <v>498</v>
      </c>
      <c r="B524" s="805"/>
      <c r="C524" s="805"/>
      <c r="D524" s="805"/>
      <c r="E524" s="805"/>
      <c r="F524" s="805"/>
      <c r="G524" s="805"/>
      <c r="H524" s="806">
        <v>0</v>
      </c>
      <c r="I524" s="807"/>
      <c r="J524" s="807"/>
      <c r="K524" s="808"/>
      <c r="L524" s="808">
        <v>0</v>
      </c>
      <c r="M524" s="809"/>
      <c r="N524" s="809"/>
    </row>
    <row r="525" spans="1:14" x14ac:dyDescent="0.25">
      <c r="A525" s="820"/>
      <c r="B525" s="820"/>
      <c r="C525" s="820"/>
      <c r="D525" s="820"/>
      <c r="E525" s="820"/>
      <c r="F525" s="820"/>
      <c r="G525" s="820"/>
      <c r="H525" s="821"/>
      <c r="I525" s="822"/>
      <c r="J525" s="822"/>
      <c r="K525" s="823"/>
      <c r="L525" s="814"/>
      <c r="M525" s="824"/>
      <c r="N525" s="824"/>
    </row>
    <row r="526" spans="1:14" x14ac:dyDescent="0.25">
      <c r="A526" s="815" t="s">
        <v>291</v>
      </c>
      <c r="B526" s="815"/>
      <c r="C526" s="815"/>
      <c r="D526" s="815"/>
      <c r="E526" s="815"/>
      <c r="F526" s="815"/>
      <c r="G526" s="815"/>
      <c r="H526" s="816">
        <f>SUM(H527:H534)</f>
        <v>6707476.7999999998</v>
      </c>
      <c r="I526" s="817"/>
      <c r="J526" s="817"/>
      <c r="K526" s="818"/>
      <c r="L526" s="818">
        <f>SUM(L527:L534)</f>
        <v>1699439.91</v>
      </c>
      <c r="M526" s="819"/>
      <c r="N526" s="819"/>
    </row>
    <row r="527" spans="1:14" x14ac:dyDescent="0.25">
      <c r="A527" s="805" t="s">
        <v>499</v>
      </c>
      <c r="B527" s="805"/>
      <c r="C527" s="805"/>
      <c r="D527" s="805"/>
      <c r="E527" s="805"/>
      <c r="F527" s="805"/>
      <c r="G527" s="805"/>
      <c r="H527" s="812">
        <v>2393904.98</v>
      </c>
      <c r="I527" s="813"/>
      <c r="J527" s="813"/>
      <c r="K527" s="814"/>
      <c r="L527" s="810">
        <v>555485.09</v>
      </c>
      <c r="M527" s="811"/>
      <c r="N527" s="811"/>
    </row>
    <row r="528" spans="1:14" x14ac:dyDescent="0.25">
      <c r="A528" s="805" t="s">
        <v>500</v>
      </c>
      <c r="B528" s="805"/>
      <c r="C528" s="805"/>
      <c r="D528" s="805"/>
      <c r="E528" s="805"/>
      <c r="F528" s="805"/>
      <c r="G528" s="805"/>
      <c r="H528" s="812">
        <v>13141.61</v>
      </c>
      <c r="I528" s="813"/>
      <c r="J528" s="813"/>
      <c r="K528" s="814"/>
      <c r="L528" s="810">
        <v>14850</v>
      </c>
      <c r="M528" s="811"/>
      <c r="N528" s="811"/>
    </row>
    <row r="529" spans="1:14" x14ac:dyDescent="0.25">
      <c r="A529" s="805" t="s">
        <v>501</v>
      </c>
      <c r="B529" s="805"/>
      <c r="C529" s="805"/>
      <c r="D529" s="805"/>
      <c r="E529" s="805"/>
      <c r="F529" s="805"/>
      <c r="G529" s="805"/>
      <c r="H529" s="812">
        <v>0</v>
      </c>
      <c r="I529" s="813"/>
      <c r="J529" s="813"/>
      <c r="K529" s="814"/>
      <c r="L529" s="810">
        <v>0</v>
      </c>
      <c r="M529" s="811"/>
      <c r="N529" s="811"/>
    </row>
    <row r="530" spans="1:14" x14ac:dyDescent="0.25">
      <c r="A530" s="805" t="s">
        <v>502</v>
      </c>
      <c r="B530" s="805"/>
      <c r="C530" s="805"/>
      <c r="D530" s="805"/>
      <c r="E530" s="805"/>
      <c r="F530" s="805"/>
      <c r="G530" s="805"/>
      <c r="H530" s="812">
        <v>4146724.17</v>
      </c>
      <c r="I530" s="813"/>
      <c r="J530" s="813"/>
      <c r="K530" s="814"/>
      <c r="L530" s="810">
        <v>388879.31</v>
      </c>
      <c r="M530" s="811"/>
      <c r="N530" s="811"/>
    </row>
    <row r="531" spans="1:14" x14ac:dyDescent="0.25">
      <c r="A531" s="805" t="s">
        <v>503</v>
      </c>
      <c r="B531" s="805"/>
      <c r="C531" s="805"/>
      <c r="D531" s="805"/>
      <c r="E531" s="805"/>
      <c r="F531" s="805"/>
      <c r="G531" s="805"/>
      <c r="H531" s="812">
        <v>0</v>
      </c>
      <c r="I531" s="813"/>
      <c r="J531" s="813"/>
      <c r="K531" s="814"/>
      <c r="L531" s="810">
        <v>0</v>
      </c>
      <c r="M531" s="811"/>
      <c r="N531" s="811"/>
    </row>
    <row r="532" spans="1:14" x14ac:dyDescent="0.25">
      <c r="A532" s="805" t="s">
        <v>504</v>
      </c>
      <c r="B532" s="805"/>
      <c r="C532" s="805"/>
      <c r="D532" s="805"/>
      <c r="E532" s="805"/>
      <c r="F532" s="805"/>
      <c r="G532" s="805"/>
      <c r="H532" s="825">
        <v>153706.04</v>
      </c>
      <c r="I532" s="826"/>
      <c r="J532" s="826"/>
      <c r="K532" s="827"/>
      <c r="L532" s="810">
        <v>740225.51</v>
      </c>
      <c r="M532" s="811"/>
      <c r="N532" s="811"/>
    </row>
    <row r="533" spans="1:14" x14ac:dyDescent="0.25">
      <c r="A533" s="805" t="s">
        <v>505</v>
      </c>
      <c r="B533" s="805"/>
      <c r="C533" s="805"/>
      <c r="D533" s="805"/>
      <c r="E533" s="805"/>
      <c r="F533" s="805"/>
      <c r="G533" s="805"/>
      <c r="H533" s="825">
        <v>0</v>
      </c>
      <c r="I533" s="826"/>
      <c r="J533" s="826"/>
      <c r="K533" s="827"/>
      <c r="L533" s="810">
        <v>0</v>
      </c>
      <c r="M533" s="811"/>
      <c r="N533" s="811"/>
    </row>
    <row r="534" spans="1:14" x14ac:dyDescent="0.25">
      <c r="A534" s="805" t="s">
        <v>506</v>
      </c>
      <c r="B534" s="805"/>
      <c r="C534" s="805"/>
      <c r="D534" s="805"/>
      <c r="E534" s="805"/>
      <c r="F534" s="805"/>
      <c r="G534" s="805"/>
      <c r="H534" s="825">
        <v>0</v>
      </c>
      <c r="I534" s="826"/>
      <c r="J534" s="826"/>
      <c r="K534" s="827"/>
      <c r="L534" s="810">
        <v>0</v>
      </c>
      <c r="M534" s="811"/>
      <c r="N534" s="811"/>
    </row>
    <row r="535" spans="1:14" x14ac:dyDescent="0.25">
      <c r="A535" s="815"/>
      <c r="B535" s="815"/>
      <c r="C535" s="815"/>
      <c r="D535" s="815"/>
      <c r="E535" s="815"/>
      <c r="F535" s="815"/>
      <c r="G535" s="815"/>
      <c r="H535" s="828"/>
      <c r="I535" s="829"/>
      <c r="J535" s="829"/>
      <c r="K535" s="830"/>
      <c r="L535" s="827"/>
      <c r="M535" s="831"/>
      <c r="N535" s="831"/>
    </row>
    <row r="536" spans="1:14" x14ac:dyDescent="0.25">
      <c r="A536" s="815" t="s">
        <v>309</v>
      </c>
      <c r="B536" s="815"/>
      <c r="C536" s="815"/>
      <c r="D536" s="815"/>
      <c r="E536" s="815"/>
      <c r="F536" s="815"/>
      <c r="G536" s="815"/>
      <c r="H536" s="816">
        <f>SUM(H537:H541)</f>
        <v>0</v>
      </c>
      <c r="I536" s="817"/>
      <c r="J536" s="817"/>
      <c r="K536" s="818"/>
      <c r="L536" s="818">
        <f>SUM(L537:L541)</f>
        <v>0</v>
      </c>
      <c r="M536" s="819"/>
      <c r="N536" s="819"/>
    </row>
    <row r="537" spans="1:14" x14ac:dyDescent="0.25">
      <c r="A537" s="805" t="s">
        <v>311</v>
      </c>
      <c r="B537" s="805"/>
      <c r="C537" s="805"/>
      <c r="D537" s="805"/>
      <c r="E537" s="805"/>
      <c r="F537" s="805"/>
      <c r="G537" s="805"/>
      <c r="H537" s="825">
        <v>0</v>
      </c>
      <c r="I537" s="826"/>
      <c r="J537" s="826"/>
      <c r="K537" s="827"/>
      <c r="L537" s="810">
        <v>0</v>
      </c>
      <c r="M537" s="811"/>
      <c r="N537" s="811"/>
    </row>
    <row r="538" spans="1:14" x14ac:dyDescent="0.25">
      <c r="A538" s="805" t="s">
        <v>507</v>
      </c>
      <c r="B538" s="805"/>
      <c r="C538" s="805"/>
      <c r="D538" s="805"/>
      <c r="E538" s="805"/>
      <c r="F538" s="805"/>
      <c r="G538" s="805"/>
      <c r="H538" s="825">
        <v>0</v>
      </c>
      <c r="I538" s="826"/>
      <c r="J538" s="826"/>
      <c r="K538" s="827"/>
      <c r="L538" s="810">
        <v>0</v>
      </c>
      <c r="M538" s="811"/>
      <c r="N538" s="811"/>
    </row>
    <row r="539" spans="1:14" x14ac:dyDescent="0.25">
      <c r="A539" s="805" t="s">
        <v>508</v>
      </c>
      <c r="B539" s="805"/>
      <c r="C539" s="805"/>
      <c r="D539" s="805"/>
      <c r="E539" s="805"/>
      <c r="F539" s="805"/>
      <c r="G539" s="805"/>
      <c r="H539" s="825">
        <v>0</v>
      </c>
      <c r="I539" s="826"/>
      <c r="J539" s="826"/>
      <c r="K539" s="827"/>
      <c r="L539" s="810">
        <v>0</v>
      </c>
      <c r="M539" s="811"/>
      <c r="N539" s="811"/>
    </row>
    <row r="540" spans="1:14" x14ac:dyDescent="0.25">
      <c r="A540" s="805" t="s">
        <v>318</v>
      </c>
      <c r="B540" s="805"/>
      <c r="C540" s="805"/>
      <c r="D540" s="805"/>
      <c r="E540" s="805"/>
      <c r="F540" s="805"/>
      <c r="G540" s="805"/>
      <c r="H540" s="825">
        <v>0</v>
      </c>
      <c r="I540" s="826"/>
      <c r="J540" s="826"/>
      <c r="K540" s="827"/>
      <c r="L540" s="810">
        <v>0</v>
      </c>
      <c r="M540" s="811"/>
      <c r="N540" s="811"/>
    </row>
    <row r="541" spans="1:14" x14ac:dyDescent="0.25">
      <c r="A541" s="805" t="s">
        <v>509</v>
      </c>
      <c r="B541" s="805"/>
      <c r="C541" s="805"/>
      <c r="D541" s="805"/>
      <c r="E541" s="805"/>
      <c r="F541" s="805"/>
      <c r="G541" s="805"/>
      <c r="H541" s="825">
        <v>0</v>
      </c>
      <c r="I541" s="826"/>
      <c r="J541" s="826"/>
      <c r="K541" s="827"/>
      <c r="L541" s="810">
        <v>0</v>
      </c>
      <c r="M541" s="811"/>
      <c r="N541" s="811"/>
    </row>
    <row r="542" spans="1:14" x14ac:dyDescent="0.25">
      <c r="A542" s="839" t="s">
        <v>213</v>
      </c>
      <c r="B542" s="839"/>
      <c r="C542" s="839"/>
      <c r="D542" s="839"/>
      <c r="E542" s="839"/>
      <c r="F542" s="839"/>
      <c r="G542" s="839"/>
      <c r="H542" s="799">
        <f>H517+H526+H536</f>
        <v>24676275.25</v>
      </c>
      <c r="I542" s="799"/>
      <c r="J542" s="799"/>
      <c r="K542" s="799"/>
      <c r="L542" s="840">
        <f>L517+L526+L536</f>
        <v>2901155.08</v>
      </c>
      <c r="M542" s="799"/>
      <c r="N542" s="799"/>
    </row>
    <row r="544" spans="1:14" ht="15" customHeight="1" x14ac:dyDescent="0.25">
      <c r="A544" s="800" t="s">
        <v>467</v>
      </c>
      <c r="B544" s="800"/>
      <c r="C544" s="800"/>
      <c r="D544" s="800"/>
      <c r="E544" s="800"/>
      <c r="F544" s="800"/>
      <c r="G544" s="800"/>
      <c r="H544" s="800"/>
      <c r="I544" s="800"/>
      <c r="J544" s="800"/>
      <c r="K544" s="800"/>
      <c r="L544" s="800"/>
      <c r="M544" s="800"/>
      <c r="N544" s="800"/>
    </row>
    <row r="545" spans="1:14" ht="5.0999999999999996" customHeight="1" x14ac:dyDescent="0.25"/>
    <row r="546" spans="1:14" ht="27.75" customHeight="1" x14ac:dyDescent="0.25">
      <c r="A546" s="841" t="s">
        <v>511</v>
      </c>
      <c r="B546" s="841"/>
      <c r="C546" s="841"/>
      <c r="D546" s="841"/>
      <c r="E546" s="841"/>
      <c r="F546" s="841"/>
      <c r="G546" s="841"/>
      <c r="H546" s="841"/>
      <c r="I546" s="841"/>
      <c r="J546" s="841"/>
      <c r="K546" s="841"/>
      <c r="L546" s="841"/>
      <c r="M546" s="841"/>
      <c r="N546" s="841"/>
    </row>
    <row r="547" spans="1:14" ht="5.0999999999999996" customHeight="1" x14ac:dyDescent="0.25"/>
    <row r="548" spans="1:14" x14ac:dyDescent="0.25">
      <c r="A548" s="842" t="s">
        <v>470</v>
      </c>
      <c r="B548" s="842"/>
      <c r="C548" s="842"/>
      <c r="D548" s="842"/>
      <c r="E548" s="842"/>
      <c r="F548" s="843">
        <v>2023</v>
      </c>
      <c r="G548" s="843"/>
      <c r="H548" s="843"/>
      <c r="I548" s="843"/>
      <c r="J548" s="843">
        <v>2022</v>
      </c>
      <c r="K548" s="843"/>
      <c r="L548" s="843"/>
    </row>
    <row r="549" spans="1:14" ht="25.5" customHeight="1" x14ac:dyDescent="0.25">
      <c r="A549" s="834" t="s">
        <v>512</v>
      </c>
      <c r="B549" s="834"/>
      <c r="C549" s="834"/>
      <c r="D549" s="834"/>
      <c r="E549" s="834"/>
      <c r="F549" s="835">
        <v>-28120503.600000001</v>
      </c>
      <c r="G549" s="835"/>
      <c r="H549" s="835"/>
      <c r="I549" s="835"/>
      <c r="J549" s="836">
        <v>-243192937.78999999</v>
      </c>
      <c r="K549" s="836"/>
      <c r="L549" s="836"/>
    </row>
    <row r="550" spans="1:14" ht="28.5" customHeight="1" x14ac:dyDescent="0.25">
      <c r="A550" s="837" t="s">
        <v>513</v>
      </c>
      <c r="B550" s="837"/>
      <c r="C550" s="837"/>
      <c r="D550" s="837"/>
      <c r="E550" s="837"/>
      <c r="F550" s="838">
        <f>SUM(F551:F557)</f>
        <v>51372251.270000003</v>
      </c>
      <c r="G550" s="838"/>
      <c r="H550" s="838"/>
      <c r="I550" s="838"/>
      <c r="J550" s="838">
        <f>SUM(J551:J557)</f>
        <v>93817231.640000001</v>
      </c>
      <c r="K550" s="838"/>
      <c r="L550" s="838"/>
    </row>
    <row r="551" spans="1:14" ht="23.25" customHeight="1" x14ac:dyDescent="0.25">
      <c r="A551" s="832" t="s">
        <v>274</v>
      </c>
      <c r="B551" s="832"/>
      <c r="C551" s="832"/>
      <c r="D551" s="832"/>
      <c r="E551" s="832"/>
      <c r="F551" s="833">
        <v>49189074.380000003</v>
      </c>
      <c r="G551" s="833"/>
      <c r="H551" s="833"/>
      <c r="I551" s="833"/>
      <c r="J551" s="833">
        <v>91939844.599999994</v>
      </c>
      <c r="K551" s="833"/>
      <c r="L551" s="833"/>
    </row>
    <row r="552" spans="1:14" ht="26.25" customHeight="1" x14ac:dyDescent="0.25">
      <c r="A552" s="832" t="s">
        <v>305</v>
      </c>
      <c r="B552" s="832"/>
      <c r="C552" s="832"/>
      <c r="D552" s="832"/>
      <c r="E552" s="832"/>
      <c r="F552" s="833">
        <v>0</v>
      </c>
      <c r="G552" s="833"/>
      <c r="H552" s="833"/>
      <c r="I552" s="833"/>
      <c r="J552" s="833">
        <v>0</v>
      </c>
      <c r="K552" s="833"/>
      <c r="L552" s="833"/>
    </row>
    <row r="553" spans="1:14" ht="24.75" customHeight="1" x14ac:dyDescent="0.25">
      <c r="A553" s="832" t="s">
        <v>514</v>
      </c>
      <c r="B553" s="832"/>
      <c r="C553" s="832"/>
      <c r="D553" s="832"/>
      <c r="E553" s="832"/>
      <c r="F553" s="833">
        <v>0</v>
      </c>
      <c r="G553" s="833"/>
      <c r="H553" s="833"/>
      <c r="I553" s="833"/>
      <c r="J553" s="833">
        <v>0</v>
      </c>
      <c r="K553" s="833"/>
      <c r="L553" s="833"/>
    </row>
    <row r="554" spans="1:14" ht="27.75" customHeight="1" x14ac:dyDescent="0.25">
      <c r="A554" s="844" t="s">
        <v>515</v>
      </c>
      <c r="B554" s="844"/>
      <c r="C554" s="844"/>
      <c r="D554" s="844"/>
      <c r="E554" s="844"/>
      <c r="F554" s="833">
        <v>0</v>
      </c>
      <c r="G554" s="833"/>
      <c r="H554" s="833"/>
      <c r="I554" s="833"/>
      <c r="J554" s="833">
        <v>0</v>
      </c>
      <c r="K554" s="833"/>
      <c r="L554" s="833"/>
    </row>
    <row r="555" spans="1:14" ht="27.75" customHeight="1" x14ac:dyDescent="0.25">
      <c r="A555" s="844" t="s">
        <v>516</v>
      </c>
      <c r="B555" s="844"/>
      <c r="C555" s="844"/>
      <c r="D555" s="844"/>
      <c r="E555" s="844"/>
      <c r="F555" s="833">
        <v>0</v>
      </c>
      <c r="G555" s="833"/>
      <c r="H555" s="833"/>
      <c r="I555" s="833"/>
      <c r="J555" s="833">
        <v>0</v>
      </c>
      <c r="K555" s="833"/>
      <c r="L555" s="833"/>
    </row>
    <row r="556" spans="1:14" ht="26.25" customHeight="1" x14ac:dyDescent="0.25">
      <c r="A556" s="844" t="s">
        <v>517</v>
      </c>
      <c r="B556" s="844"/>
      <c r="C556" s="844"/>
      <c r="D556" s="844"/>
      <c r="E556" s="844"/>
      <c r="F556" s="845">
        <v>267621.63</v>
      </c>
      <c r="G556" s="845"/>
      <c r="H556" s="845"/>
      <c r="I556" s="845"/>
      <c r="J556" s="845">
        <v>0</v>
      </c>
      <c r="K556" s="845"/>
      <c r="L556" s="845"/>
    </row>
    <row r="557" spans="1:14" ht="26.25" customHeight="1" x14ac:dyDescent="0.25">
      <c r="A557" s="844" t="s">
        <v>173</v>
      </c>
      <c r="B557" s="844"/>
      <c r="C557" s="844"/>
      <c r="D557" s="844"/>
      <c r="E557" s="844"/>
      <c r="F557" s="845">
        <v>1915555.26</v>
      </c>
      <c r="G557" s="845"/>
      <c r="H557" s="845"/>
      <c r="I557" s="845"/>
      <c r="J557" s="845">
        <v>1877387.04</v>
      </c>
      <c r="K557" s="845"/>
      <c r="L557" s="845"/>
    </row>
    <row r="558" spans="1:14" ht="23.25" customHeight="1" x14ac:dyDescent="0.25">
      <c r="A558" s="844" t="s">
        <v>518</v>
      </c>
      <c r="B558" s="844"/>
      <c r="C558" s="844"/>
      <c r="D558" s="844"/>
      <c r="E558" s="844"/>
      <c r="F558" s="845">
        <v>0</v>
      </c>
      <c r="G558" s="845"/>
      <c r="H558" s="845"/>
      <c r="I558" s="845"/>
      <c r="J558" s="845">
        <v>0</v>
      </c>
      <c r="K558" s="845"/>
      <c r="L558" s="845"/>
    </row>
    <row r="559" spans="1:14" ht="30.75" customHeight="1" x14ac:dyDescent="0.25">
      <c r="A559" s="869" t="s">
        <v>519</v>
      </c>
      <c r="B559" s="869"/>
      <c r="C559" s="869"/>
      <c r="D559" s="869"/>
      <c r="E559" s="869"/>
      <c r="F559" s="870">
        <f>F549+F550</f>
        <v>23251747.670000002</v>
      </c>
      <c r="G559" s="870"/>
      <c r="H559" s="870"/>
      <c r="I559" s="870"/>
      <c r="J559" s="870">
        <f>J549+J550</f>
        <v>-149375706.14999998</v>
      </c>
      <c r="K559" s="870"/>
      <c r="L559" s="870"/>
    </row>
    <row r="560" spans="1:14" ht="5.0999999999999996" customHeight="1" x14ac:dyDescent="0.25"/>
    <row r="561" spans="1:14" x14ac:dyDescent="0.25">
      <c r="A561" s="871" t="s">
        <v>510</v>
      </c>
      <c r="B561" s="871"/>
      <c r="C561" s="871"/>
      <c r="D561" s="871"/>
      <c r="E561" s="871"/>
      <c r="F561" s="871"/>
      <c r="G561" s="871"/>
      <c r="H561" s="871"/>
      <c r="I561" s="871"/>
      <c r="J561" s="871"/>
      <c r="K561" s="871"/>
      <c r="L561" s="871"/>
      <c r="M561" s="871"/>
      <c r="N561" s="871"/>
    </row>
    <row r="562" spans="1:14" hidden="1" x14ac:dyDescent="0.25">
      <c r="A562" s="43" t="s">
        <v>520</v>
      </c>
    </row>
    <row r="563" spans="1:14" hidden="1" x14ac:dyDescent="0.25"/>
    <row r="564" spans="1:14" hidden="1" x14ac:dyDescent="0.25"/>
    <row r="565" spans="1:14" hidden="1" x14ac:dyDescent="0.25"/>
    <row r="566" spans="1:14" ht="24.75" hidden="1" customHeight="1" x14ac:dyDescent="0.25">
      <c r="A566" s="872" t="s">
        <v>547</v>
      </c>
      <c r="B566" s="873"/>
      <c r="C566" s="873"/>
      <c r="D566" s="873"/>
      <c r="E566" s="873"/>
      <c r="F566" s="873"/>
      <c r="G566" s="873"/>
      <c r="H566" s="873"/>
      <c r="I566" s="873"/>
      <c r="J566" s="873"/>
      <c r="K566" s="874"/>
    </row>
    <row r="567" spans="1:14" ht="22.5" hidden="1" customHeight="1" x14ac:dyDescent="0.25">
      <c r="A567" s="855" t="s">
        <v>548</v>
      </c>
      <c r="B567" s="856"/>
      <c r="C567" s="856"/>
      <c r="D567" s="856"/>
      <c r="E567" s="856"/>
      <c r="F567" s="856"/>
      <c r="G567" s="856"/>
      <c r="H567" s="856"/>
      <c r="I567" s="856"/>
      <c r="J567" s="856"/>
      <c r="K567" s="857"/>
    </row>
    <row r="568" spans="1:14" ht="24.75" hidden="1" customHeight="1" x14ac:dyDescent="0.25">
      <c r="A568" s="855" t="s">
        <v>549</v>
      </c>
      <c r="B568" s="856"/>
      <c r="C568" s="856"/>
      <c r="D568" s="856"/>
      <c r="E568" s="856"/>
      <c r="F568" s="856"/>
      <c r="G568" s="856"/>
      <c r="H568" s="856"/>
      <c r="I568" s="856"/>
      <c r="J568" s="856"/>
      <c r="K568" s="857"/>
    </row>
    <row r="569" spans="1:14" ht="21.75" hidden="1" customHeight="1" thickBot="1" x14ac:dyDescent="0.3">
      <c r="A569" s="858" t="s">
        <v>550</v>
      </c>
      <c r="B569" s="859"/>
      <c r="C569" s="859"/>
      <c r="D569" s="859"/>
      <c r="E569" s="859"/>
      <c r="F569" s="859"/>
      <c r="G569" s="859"/>
      <c r="H569" s="859"/>
      <c r="I569" s="859"/>
      <c r="J569" s="859"/>
      <c r="K569" s="860"/>
    </row>
    <row r="570" spans="1:14" ht="27" hidden="1" customHeight="1" thickBot="1" x14ac:dyDescent="0.3">
      <c r="A570" s="861" t="s">
        <v>470</v>
      </c>
      <c r="B570" s="862"/>
      <c r="C570" s="862"/>
      <c r="D570" s="862"/>
      <c r="E570" s="862"/>
      <c r="F570" s="862"/>
      <c r="G570" s="862"/>
      <c r="H570" s="863"/>
      <c r="I570" s="861">
        <v>2023</v>
      </c>
      <c r="J570" s="862"/>
      <c r="K570" s="863"/>
    </row>
    <row r="571" spans="1:14" s="239" customFormat="1" ht="30" hidden="1" customHeight="1" thickBot="1" x14ac:dyDescent="0.3">
      <c r="A571" s="864" t="s">
        <v>551</v>
      </c>
      <c r="B571" s="865"/>
      <c r="C571" s="865"/>
      <c r="D571" s="865"/>
      <c r="E571" s="865"/>
      <c r="F571" s="865"/>
      <c r="G571" s="865"/>
      <c r="H571" s="865"/>
      <c r="I571" s="866"/>
      <c r="J571" s="867"/>
      <c r="K571" s="868"/>
    </row>
    <row r="572" spans="1:14" s="239" customFormat="1" ht="6" hidden="1" customHeight="1" thickBot="1" x14ac:dyDescent="0.3">
      <c r="A572" s="846"/>
      <c r="B572" s="846"/>
      <c r="C572" s="846"/>
      <c r="D572" s="846"/>
      <c r="E572" s="846"/>
      <c r="F572" s="846"/>
      <c r="G572" s="846"/>
      <c r="H572" s="846"/>
    </row>
    <row r="573" spans="1:14" s="239" customFormat="1" ht="24.75" hidden="1" customHeight="1" x14ac:dyDescent="0.25">
      <c r="A573" s="847" t="s">
        <v>552</v>
      </c>
      <c r="B573" s="848"/>
      <c r="C573" s="848"/>
      <c r="D573" s="848"/>
      <c r="E573" s="848"/>
      <c r="F573" s="848"/>
      <c r="G573" s="848"/>
      <c r="H573" s="848"/>
      <c r="I573" s="849"/>
      <c r="J573" s="849"/>
      <c r="K573" s="850"/>
    </row>
    <row r="574" spans="1:14" ht="20.100000000000001" hidden="1" customHeight="1" x14ac:dyDescent="0.25">
      <c r="A574" s="851" t="s">
        <v>553</v>
      </c>
      <c r="B574" s="852"/>
      <c r="C574" s="852"/>
      <c r="D574" s="852"/>
      <c r="E574" s="852"/>
      <c r="F574" s="852"/>
      <c r="G574" s="852"/>
      <c r="H574" s="852"/>
      <c r="I574" s="853"/>
      <c r="J574" s="853"/>
      <c r="K574" s="854"/>
    </row>
    <row r="575" spans="1:14" ht="20.100000000000001" hidden="1" customHeight="1" x14ac:dyDescent="0.25">
      <c r="A575" s="851" t="s">
        <v>554</v>
      </c>
      <c r="B575" s="852"/>
      <c r="C575" s="852"/>
      <c r="D575" s="852"/>
      <c r="E575" s="852"/>
      <c r="F575" s="852"/>
      <c r="G575" s="852"/>
      <c r="H575" s="852"/>
      <c r="I575" s="853"/>
      <c r="J575" s="853"/>
      <c r="K575" s="854"/>
    </row>
    <row r="576" spans="1:14" ht="20.100000000000001" hidden="1" customHeight="1" x14ac:dyDescent="0.25">
      <c r="A576" s="851" t="s">
        <v>555</v>
      </c>
      <c r="B576" s="852"/>
      <c r="C576" s="852"/>
      <c r="D576" s="852"/>
      <c r="E576" s="852"/>
      <c r="F576" s="852"/>
      <c r="G576" s="852"/>
      <c r="H576" s="852"/>
      <c r="I576" s="853"/>
      <c r="J576" s="853"/>
      <c r="K576" s="854"/>
    </row>
    <row r="577" spans="1:14" ht="20.100000000000001" hidden="1" customHeight="1" x14ac:dyDescent="0.25">
      <c r="A577" s="851" t="s">
        <v>556</v>
      </c>
      <c r="B577" s="852"/>
      <c r="C577" s="852"/>
      <c r="D577" s="852"/>
      <c r="E577" s="852"/>
      <c r="F577" s="852"/>
      <c r="G577" s="852"/>
      <c r="H577" s="852"/>
      <c r="I577" s="853"/>
      <c r="J577" s="853"/>
      <c r="K577" s="854"/>
    </row>
    <row r="578" spans="1:14" ht="20.100000000000001" hidden="1" customHeight="1" x14ac:dyDescent="0.25">
      <c r="A578" s="886" t="s">
        <v>557</v>
      </c>
      <c r="B578" s="887"/>
      <c r="C578" s="887"/>
      <c r="D578" s="887"/>
      <c r="E578" s="887"/>
      <c r="F578" s="887"/>
      <c r="G578" s="887"/>
      <c r="H578" s="887"/>
      <c r="I578" s="853"/>
      <c r="J578" s="853"/>
      <c r="K578" s="854"/>
    </row>
    <row r="579" spans="1:14" ht="20.100000000000001" hidden="1" customHeight="1" thickBot="1" x14ac:dyDescent="0.3">
      <c r="A579" s="882" t="s">
        <v>558</v>
      </c>
      <c r="B579" s="883"/>
      <c r="C579" s="883"/>
      <c r="D579" s="883"/>
      <c r="E579" s="883"/>
      <c r="F579" s="883"/>
      <c r="G579" s="883"/>
      <c r="H579" s="883"/>
      <c r="I579" s="877"/>
      <c r="J579" s="877"/>
      <c r="K579" s="878"/>
    </row>
    <row r="580" spans="1:14" ht="6" hidden="1" customHeight="1" thickBot="1" x14ac:dyDescent="0.3">
      <c r="A580" s="623"/>
      <c r="B580" s="623"/>
      <c r="C580" s="623"/>
      <c r="D580" s="623"/>
      <c r="E580" s="623"/>
      <c r="F580" s="623"/>
      <c r="G580" s="623"/>
      <c r="H580" s="623"/>
    </row>
    <row r="581" spans="1:14" s="239" customFormat="1" ht="29.25" hidden="1" customHeight="1" x14ac:dyDescent="0.25">
      <c r="A581" s="847" t="s">
        <v>559</v>
      </c>
      <c r="B581" s="848"/>
      <c r="C581" s="848"/>
      <c r="D581" s="848"/>
      <c r="E581" s="848"/>
      <c r="F581" s="848"/>
      <c r="G581" s="848"/>
      <c r="H581" s="848"/>
      <c r="I581" s="884"/>
      <c r="J581" s="884"/>
      <c r="K581" s="885"/>
    </row>
    <row r="582" spans="1:14" hidden="1" x14ac:dyDescent="0.25">
      <c r="A582" s="851" t="s">
        <v>560</v>
      </c>
      <c r="B582" s="852"/>
      <c r="C582" s="852"/>
      <c r="D582" s="852"/>
      <c r="E582" s="852"/>
      <c r="F582" s="852"/>
      <c r="G582" s="852"/>
      <c r="H582" s="852"/>
      <c r="I582" s="853"/>
      <c r="J582" s="853"/>
      <c r="K582" s="854"/>
    </row>
    <row r="583" spans="1:14" ht="20.100000000000001" hidden="1" customHeight="1" x14ac:dyDescent="0.25">
      <c r="A583" s="851" t="s">
        <v>561</v>
      </c>
      <c r="B583" s="852"/>
      <c r="C583" s="852"/>
      <c r="D583" s="852"/>
      <c r="E583" s="852"/>
      <c r="F583" s="852"/>
      <c r="G583" s="852"/>
      <c r="H583" s="852"/>
      <c r="I583" s="853"/>
      <c r="J583" s="853"/>
      <c r="K583" s="854"/>
    </row>
    <row r="584" spans="1:14" ht="20.100000000000001" hidden="1" customHeight="1" thickBot="1" x14ac:dyDescent="0.3">
      <c r="A584" s="875" t="s">
        <v>562</v>
      </c>
      <c r="B584" s="876"/>
      <c r="C584" s="876"/>
      <c r="D584" s="876"/>
      <c r="E584" s="876"/>
      <c r="F584" s="876"/>
      <c r="G584" s="876"/>
      <c r="H584" s="876"/>
      <c r="I584" s="877"/>
      <c r="J584" s="877"/>
      <c r="K584" s="878"/>
    </row>
    <row r="585" spans="1:14" ht="7.5" hidden="1" customHeight="1" thickBot="1" x14ac:dyDescent="0.3">
      <c r="A585" s="240"/>
      <c r="B585" s="240"/>
      <c r="C585" s="240"/>
      <c r="D585" s="240"/>
      <c r="E585" s="240"/>
      <c r="F585" s="240"/>
      <c r="G585" s="240"/>
      <c r="H585" s="240"/>
      <c r="I585" s="240"/>
      <c r="J585" s="240"/>
      <c r="K585" s="240"/>
    </row>
    <row r="586" spans="1:14" ht="30" hidden="1" customHeight="1" thickBot="1" x14ac:dyDescent="0.3">
      <c r="A586" s="864" t="s">
        <v>563</v>
      </c>
      <c r="B586" s="865"/>
      <c r="C586" s="865"/>
      <c r="D586" s="865"/>
      <c r="E586" s="865"/>
      <c r="F586" s="865"/>
      <c r="G586" s="865"/>
      <c r="H586" s="865"/>
      <c r="I586" s="879"/>
      <c r="J586" s="880"/>
      <c r="K586" s="881"/>
    </row>
    <row r="587" spans="1:14" hidden="1" x14ac:dyDescent="0.25">
      <c r="A587" s="871" t="s">
        <v>510</v>
      </c>
      <c r="B587" s="871"/>
      <c r="C587" s="871"/>
      <c r="D587" s="871"/>
      <c r="E587" s="871"/>
      <c r="F587" s="871"/>
      <c r="G587" s="871"/>
      <c r="H587" s="871"/>
      <c r="I587" s="871"/>
      <c r="J587" s="871"/>
      <c r="K587" s="871"/>
      <c r="L587" s="871"/>
      <c r="M587" s="871"/>
      <c r="N587" s="871"/>
    </row>
    <row r="588" spans="1:14" hidden="1" x14ac:dyDescent="0.25"/>
    <row r="589" spans="1:14" hidden="1" x14ac:dyDescent="0.25"/>
    <row r="590" spans="1:14" ht="24.75" hidden="1" customHeight="1" x14ac:dyDescent="0.25">
      <c r="A590" s="872" t="s">
        <v>547</v>
      </c>
      <c r="B590" s="873"/>
      <c r="C590" s="873"/>
      <c r="D590" s="873"/>
      <c r="E590" s="873"/>
      <c r="F590" s="873"/>
      <c r="G590" s="873"/>
      <c r="H590" s="873"/>
      <c r="I590" s="873"/>
      <c r="J590" s="873"/>
      <c r="K590" s="874"/>
    </row>
    <row r="591" spans="1:14" ht="22.5" hidden="1" customHeight="1" x14ac:dyDescent="0.25">
      <c r="A591" s="855" t="s">
        <v>548</v>
      </c>
      <c r="B591" s="856"/>
      <c r="C591" s="856"/>
      <c r="D591" s="856"/>
      <c r="E591" s="856"/>
      <c r="F591" s="856"/>
      <c r="G591" s="856"/>
      <c r="H591" s="856"/>
      <c r="I591" s="856"/>
      <c r="J591" s="856"/>
      <c r="K591" s="857"/>
    </row>
    <row r="592" spans="1:14" ht="24.75" hidden="1" customHeight="1" x14ac:dyDescent="0.25">
      <c r="A592" s="855" t="s">
        <v>549</v>
      </c>
      <c r="B592" s="856"/>
      <c r="C592" s="856"/>
      <c r="D592" s="856"/>
      <c r="E592" s="856"/>
      <c r="F592" s="856"/>
      <c r="G592" s="856"/>
      <c r="H592" s="856"/>
      <c r="I592" s="856"/>
      <c r="J592" s="856"/>
      <c r="K592" s="857"/>
    </row>
    <row r="593" spans="1:11" ht="21.75" hidden="1" customHeight="1" thickBot="1" x14ac:dyDescent="0.3">
      <c r="A593" s="858" t="s">
        <v>550</v>
      </c>
      <c r="B593" s="859"/>
      <c r="C593" s="859"/>
      <c r="D593" s="859"/>
      <c r="E593" s="859"/>
      <c r="F593" s="859"/>
      <c r="G593" s="859"/>
      <c r="H593" s="859"/>
      <c r="I593" s="859"/>
      <c r="J593" s="859"/>
      <c r="K593" s="860"/>
    </row>
    <row r="594" spans="1:11" ht="27" hidden="1" customHeight="1" thickBot="1" x14ac:dyDescent="0.3">
      <c r="A594" s="861" t="s">
        <v>470</v>
      </c>
      <c r="B594" s="862"/>
      <c r="C594" s="862"/>
      <c r="D594" s="862"/>
      <c r="E594" s="862"/>
      <c r="F594" s="862"/>
      <c r="G594" s="862"/>
      <c r="H594" s="863"/>
      <c r="I594" s="861">
        <v>2023</v>
      </c>
      <c r="J594" s="862"/>
      <c r="K594" s="863"/>
    </row>
    <row r="595" spans="1:11" s="239" customFormat="1" ht="30" hidden="1" customHeight="1" thickBot="1" x14ac:dyDescent="0.3">
      <c r="A595" s="864" t="s">
        <v>564</v>
      </c>
      <c r="B595" s="865"/>
      <c r="C595" s="865"/>
      <c r="D595" s="865"/>
      <c r="E595" s="865"/>
      <c r="F595" s="865"/>
      <c r="G595" s="865"/>
      <c r="H595" s="865"/>
      <c r="I595" s="866"/>
      <c r="J595" s="867"/>
      <c r="K595" s="868"/>
    </row>
    <row r="596" spans="1:11" s="239" customFormat="1" ht="6" hidden="1" customHeight="1" thickBot="1" x14ac:dyDescent="0.3">
      <c r="A596" s="846"/>
      <c r="B596" s="846"/>
      <c r="C596" s="846"/>
      <c r="D596" s="846"/>
      <c r="E596" s="846"/>
      <c r="F596" s="846"/>
      <c r="G596" s="846"/>
      <c r="H596" s="846"/>
    </row>
    <row r="597" spans="1:11" s="239" customFormat="1" ht="24.75" hidden="1" customHeight="1" x14ac:dyDescent="0.25">
      <c r="A597" s="847" t="s">
        <v>565</v>
      </c>
      <c r="B597" s="848"/>
      <c r="C597" s="848"/>
      <c r="D597" s="848"/>
      <c r="E597" s="848"/>
      <c r="F597" s="848"/>
      <c r="G597" s="848"/>
      <c r="H597" s="848"/>
      <c r="I597" s="849"/>
      <c r="J597" s="849"/>
      <c r="K597" s="850"/>
    </row>
    <row r="598" spans="1:11" ht="20.100000000000001" hidden="1" customHeight="1" x14ac:dyDescent="0.25">
      <c r="A598" s="851" t="s">
        <v>566</v>
      </c>
      <c r="B598" s="852"/>
      <c r="C598" s="852"/>
      <c r="D598" s="852"/>
      <c r="E598" s="852"/>
      <c r="F598" s="852"/>
      <c r="G598" s="852"/>
      <c r="H598" s="852"/>
      <c r="I598" s="853"/>
      <c r="J598" s="853"/>
      <c r="K598" s="854"/>
    </row>
    <row r="599" spans="1:11" ht="20.100000000000001" hidden="1" customHeight="1" x14ac:dyDescent="0.25">
      <c r="A599" s="851" t="s">
        <v>567</v>
      </c>
      <c r="B599" s="852"/>
      <c r="C599" s="852"/>
      <c r="D599" s="852"/>
      <c r="E599" s="852"/>
      <c r="F599" s="852"/>
      <c r="G599" s="852"/>
      <c r="H599" s="852"/>
      <c r="I599" s="853"/>
      <c r="J599" s="853"/>
      <c r="K599" s="854"/>
    </row>
    <row r="600" spans="1:11" ht="20.100000000000001" hidden="1" customHeight="1" x14ac:dyDescent="0.25">
      <c r="A600" s="851" t="s">
        <v>568</v>
      </c>
      <c r="B600" s="852"/>
      <c r="C600" s="852"/>
      <c r="D600" s="852"/>
      <c r="E600" s="852"/>
      <c r="F600" s="852"/>
      <c r="G600" s="852"/>
      <c r="H600" s="852"/>
      <c r="I600" s="853"/>
      <c r="J600" s="853"/>
      <c r="K600" s="854"/>
    </row>
    <row r="601" spans="1:11" ht="20.100000000000001" hidden="1" customHeight="1" x14ac:dyDescent="0.25">
      <c r="A601" s="851" t="s">
        <v>569</v>
      </c>
      <c r="B601" s="852"/>
      <c r="C601" s="852"/>
      <c r="D601" s="852"/>
      <c r="E601" s="852"/>
      <c r="F601" s="852"/>
      <c r="G601" s="852"/>
      <c r="H601" s="852"/>
      <c r="I601" s="853"/>
      <c r="J601" s="853"/>
      <c r="K601" s="854"/>
    </row>
    <row r="602" spans="1:11" ht="20.100000000000001" hidden="1" customHeight="1" x14ac:dyDescent="0.25">
      <c r="A602" s="851" t="s">
        <v>570</v>
      </c>
      <c r="B602" s="852"/>
      <c r="C602" s="852"/>
      <c r="D602" s="852"/>
      <c r="E602" s="852"/>
      <c r="F602" s="852"/>
      <c r="G602" s="852"/>
      <c r="H602" s="852"/>
      <c r="I602" s="853"/>
      <c r="J602" s="853"/>
      <c r="K602" s="854"/>
    </row>
    <row r="603" spans="1:11" ht="20.100000000000001" hidden="1" customHeight="1" x14ac:dyDescent="0.25">
      <c r="A603" s="888" t="s">
        <v>571</v>
      </c>
      <c r="B603" s="889"/>
      <c r="C603" s="889"/>
      <c r="D603" s="889"/>
      <c r="E603" s="889"/>
      <c r="F603" s="889"/>
      <c r="G603" s="889"/>
      <c r="H603" s="890"/>
      <c r="I603" s="891"/>
      <c r="J603" s="892"/>
      <c r="K603" s="893"/>
    </row>
    <row r="604" spans="1:11" ht="20.100000000000001" hidden="1" customHeight="1" x14ac:dyDescent="0.25">
      <c r="A604" s="888" t="s">
        <v>572</v>
      </c>
      <c r="B604" s="889"/>
      <c r="C604" s="889"/>
      <c r="D604" s="889"/>
      <c r="E604" s="889"/>
      <c r="F604" s="889"/>
      <c r="G604" s="889"/>
      <c r="H604" s="890"/>
      <c r="I604" s="891"/>
      <c r="J604" s="892"/>
      <c r="K604" s="893"/>
    </row>
    <row r="605" spans="1:11" ht="20.100000000000001" hidden="1" customHeight="1" x14ac:dyDescent="0.25">
      <c r="A605" s="888" t="s">
        <v>573</v>
      </c>
      <c r="B605" s="889"/>
      <c r="C605" s="889"/>
      <c r="D605" s="889"/>
      <c r="E605" s="889"/>
      <c r="F605" s="889"/>
      <c r="G605" s="889"/>
      <c r="H605" s="890"/>
      <c r="I605" s="891"/>
      <c r="J605" s="892"/>
      <c r="K605" s="893"/>
    </row>
    <row r="606" spans="1:11" ht="20.100000000000001" hidden="1" customHeight="1" x14ac:dyDescent="0.25">
      <c r="A606" s="888" t="s">
        <v>574</v>
      </c>
      <c r="B606" s="889"/>
      <c r="C606" s="889"/>
      <c r="D606" s="889"/>
      <c r="E606" s="889"/>
      <c r="F606" s="889"/>
      <c r="G606" s="889"/>
      <c r="H606" s="890"/>
      <c r="I606" s="891"/>
      <c r="J606" s="892"/>
      <c r="K606" s="893"/>
    </row>
    <row r="607" spans="1:11" ht="20.100000000000001" hidden="1" customHeight="1" x14ac:dyDescent="0.25">
      <c r="A607" s="888" t="s">
        <v>575</v>
      </c>
      <c r="B607" s="889"/>
      <c r="C607" s="889"/>
      <c r="D607" s="889"/>
      <c r="E607" s="889"/>
      <c r="F607" s="889"/>
      <c r="G607" s="889"/>
      <c r="H607" s="890"/>
      <c r="I607" s="891"/>
      <c r="J607" s="892"/>
      <c r="K607" s="893"/>
    </row>
    <row r="608" spans="1:11" ht="20.100000000000001" hidden="1" customHeight="1" x14ac:dyDescent="0.25">
      <c r="A608" s="888" t="s">
        <v>576</v>
      </c>
      <c r="B608" s="889"/>
      <c r="C608" s="889"/>
      <c r="D608" s="889"/>
      <c r="E608" s="889"/>
      <c r="F608" s="889"/>
      <c r="G608" s="889"/>
      <c r="H608" s="890"/>
      <c r="I608" s="891"/>
      <c r="J608" s="892"/>
      <c r="K608" s="893"/>
    </row>
    <row r="609" spans="1:11" ht="20.100000000000001" hidden="1" customHeight="1" x14ac:dyDescent="0.25">
      <c r="A609" s="888" t="s">
        <v>577</v>
      </c>
      <c r="B609" s="889"/>
      <c r="C609" s="889"/>
      <c r="D609" s="889"/>
      <c r="E609" s="889"/>
      <c r="F609" s="889"/>
      <c r="G609" s="889"/>
      <c r="H609" s="890"/>
      <c r="I609" s="891"/>
      <c r="J609" s="892"/>
      <c r="K609" s="893"/>
    </row>
    <row r="610" spans="1:11" ht="20.100000000000001" hidden="1" customHeight="1" x14ac:dyDescent="0.25">
      <c r="A610" s="888" t="s">
        <v>578</v>
      </c>
      <c r="B610" s="889"/>
      <c r="C610" s="889"/>
      <c r="D610" s="889"/>
      <c r="E610" s="889"/>
      <c r="F610" s="889"/>
      <c r="G610" s="889"/>
      <c r="H610" s="890"/>
      <c r="I610" s="891"/>
      <c r="J610" s="892"/>
      <c r="K610" s="893"/>
    </row>
    <row r="611" spans="1:11" ht="20.100000000000001" hidden="1" customHeight="1" x14ac:dyDescent="0.25">
      <c r="A611" s="888" t="s">
        <v>579</v>
      </c>
      <c r="B611" s="889"/>
      <c r="C611" s="889"/>
      <c r="D611" s="889"/>
      <c r="E611" s="889"/>
      <c r="F611" s="889"/>
      <c r="G611" s="889"/>
      <c r="H611" s="890"/>
      <c r="I611" s="891"/>
      <c r="J611" s="892"/>
      <c r="K611" s="893"/>
    </row>
    <row r="612" spans="1:11" ht="20.100000000000001" hidden="1" customHeight="1" x14ac:dyDescent="0.25">
      <c r="A612" s="888" t="s">
        <v>580</v>
      </c>
      <c r="B612" s="889"/>
      <c r="C612" s="889"/>
      <c r="D612" s="889"/>
      <c r="E612" s="889"/>
      <c r="F612" s="889"/>
      <c r="G612" s="889"/>
      <c r="H612" s="890"/>
      <c r="I612" s="891"/>
      <c r="J612" s="892"/>
      <c r="K612" s="893"/>
    </row>
    <row r="613" spans="1:11" ht="20.100000000000001" hidden="1" customHeight="1" x14ac:dyDescent="0.25">
      <c r="A613" s="888" t="s">
        <v>581</v>
      </c>
      <c r="B613" s="889"/>
      <c r="C613" s="889"/>
      <c r="D613" s="889"/>
      <c r="E613" s="889"/>
      <c r="F613" s="889"/>
      <c r="G613" s="889"/>
      <c r="H613" s="890"/>
      <c r="I613" s="891"/>
      <c r="J613" s="892"/>
      <c r="K613" s="893"/>
    </row>
    <row r="614" spans="1:11" ht="20.100000000000001" hidden="1" customHeight="1" x14ac:dyDescent="0.25">
      <c r="A614" s="888" t="s">
        <v>582</v>
      </c>
      <c r="B614" s="889"/>
      <c r="C614" s="889"/>
      <c r="D614" s="889"/>
      <c r="E614" s="889"/>
      <c r="F614" s="889"/>
      <c r="G614" s="889"/>
      <c r="H614" s="890"/>
      <c r="I614" s="891"/>
      <c r="J614" s="892"/>
      <c r="K614" s="893"/>
    </row>
    <row r="615" spans="1:11" ht="20.100000000000001" hidden="1" customHeight="1" x14ac:dyDescent="0.25">
      <c r="A615" s="888" t="s">
        <v>583</v>
      </c>
      <c r="B615" s="889"/>
      <c r="C615" s="889"/>
      <c r="D615" s="889"/>
      <c r="E615" s="889"/>
      <c r="F615" s="889"/>
      <c r="G615" s="889"/>
      <c r="H615" s="890"/>
      <c r="I615" s="891"/>
      <c r="J615" s="892"/>
      <c r="K615" s="893"/>
    </row>
    <row r="616" spans="1:11" ht="20.100000000000001" hidden="1" customHeight="1" x14ac:dyDescent="0.25">
      <c r="A616" s="888" t="s">
        <v>584</v>
      </c>
      <c r="B616" s="889"/>
      <c r="C616" s="889"/>
      <c r="D616" s="889"/>
      <c r="E616" s="889"/>
      <c r="F616" s="889"/>
      <c r="G616" s="889"/>
      <c r="H616" s="890"/>
      <c r="I616" s="891"/>
      <c r="J616" s="892"/>
      <c r="K616" s="893"/>
    </row>
    <row r="617" spans="1:11" ht="20.100000000000001" hidden="1" customHeight="1" x14ac:dyDescent="0.25">
      <c r="A617" s="888" t="s">
        <v>585</v>
      </c>
      <c r="B617" s="889"/>
      <c r="C617" s="889"/>
      <c r="D617" s="889"/>
      <c r="E617" s="889"/>
      <c r="F617" s="889"/>
      <c r="G617" s="889"/>
      <c r="H617" s="890"/>
      <c r="I617" s="891"/>
      <c r="J617" s="892"/>
      <c r="K617" s="893"/>
    </row>
    <row r="618" spans="1:11" ht="20.100000000000001" hidden="1" customHeight="1" x14ac:dyDescent="0.25">
      <c r="A618" s="888" t="s">
        <v>586</v>
      </c>
      <c r="B618" s="889"/>
      <c r="C618" s="889"/>
      <c r="D618" s="889"/>
      <c r="E618" s="889"/>
      <c r="F618" s="889"/>
      <c r="G618" s="889"/>
      <c r="H618" s="890"/>
      <c r="I618" s="891"/>
      <c r="J618" s="892"/>
      <c r="K618" s="893"/>
    </row>
    <row r="619" spans="1:11" ht="9" hidden="1" customHeight="1" thickBot="1" x14ac:dyDescent="0.3"/>
    <row r="620" spans="1:11" ht="20.100000000000001" hidden="1" customHeight="1" x14ac:dyDescent="0.25">
      <c r="A620" s="847" t="s">
        <v>587</v>
      </c>
      <c r="B620" s="848"/>
      <c r="C620" s="848"/>
      <c r="D620" s="848"/>
      <c r="E620" s="848"/>
      <c r="F620" s="848"/>
      <c r="G620" s="848"/>
      <c r="H620" s="848"/>
      <c r="I620" s="849"/>
      <c r="J620" s="849"/>
      <c r="K620" s="850"/>
    </row>
    <row r="621" spans="1:11" ht="20.100000000000001" hidden="1" customHeight="1" x14ac:dyDescent="0.25">
      <c r="A621" s="851" t="s">
        <v>588</v>
      </c>
      <c r="B621" s="852"/>
      <c r="C621" s="852"/>
      <c r="D621" s="852"/>
      <c r="E621" s="852"/>
      <c r="F621" s="852"/>
      <c r="G621" s="852"/>
      <c r="H621" s="852"/>
      <c r="I621" s="853"/>
      <c r="J621" s="853"/>
      <c r="K621" s="854"/>
    </row>
    <row r="622" spans="1:11" ht="20.100000000000001" hidden="1" customHeight="1" x14ac:dyDescent="0.25">
      <c r="A622" s="851" t="s">
        <v>589</v>
      </c>
      <c r="B622" s="852"/>
      <c r="C622" s="852"/>
      <c r="D622" s="852"/>
      <c r="E622" s="852"/>
      <c r="F622" s="852"/>
      <c r="G622" s="852"/>
      <c r="H622" s="852"/>
      <c r="I622" s="853"/>
      <c r="J622" s="853"/>
      <c r="K622" s="854"/>
    </row>
    <row r="623" spans="1:11" ht="20.100000000000001" hidden="1" customHeight="1" x14ac:dyDescent="0.25">
      <c r="A623" s="851" t="s">
        <v>590</v>
      </c>
      <c r="B623" s="852"/>
      <c r="C623" s="852"/>
      <c r="D623" s="852"/>
      <c r="E623" s="852"/>
      <c r="F623" s="852"/>
      <c r="G623" s="852"/>
      <c r="H623" s="852"/>
      <c r="I623" s="853"/>
      <c r="J623" s="853"/>
      <c r="K623" s="854"/>
    </row>
    <row r="624" spans="1:11" ht="20.100000000000001" hidden="1" customHeight="1" x14ac:dyDescent="0.25">
      <c r="A624" s="851" t="s">
        <v>591</v>
      </c>
      <c r="B624" s="852"/>
      <c r="C624" s="852"/>
      <c r="D624" s="852"/>
      <c r="E624" s="852"/>
      <c r="F624" s="852"/>
      <c r="G624" s="852"/>
      <c r="H624" s="852"/>
      <c r="I624" s="853"/>
      <c r="J624" s="853"/>
      <c r="K624" s="854"/>
    </row>
    <row r="625" spans="1:14" ht="20.100000000000001" hidden="1" customHeight="1" x14ac:dyDescent="0.25">
      <c r="A625" s="851" t="s">
        <v>592</v>
      </c>
      <c r="B625" s="852"/>
      <c r="C625" s="852"/>
      <c r="D625" s="852"/>
      <c r="E625" s="852"/>
      <c r="F625" s="852"/>
      <c r="G625" s="852"/>
      <c r="H625" s="852"/>
      <c r="I625" s="853"/>
      <c r="J625" s="853"/>
      <c r="K625" s="854"/>
    </row>
    <row r="626" spans="1:14" ht="20.100000000000001" hidden="1" customHeight="1" x14ac:dyDescent="0.25">
      <c r="A626" s="888" t="s">
        <v>593</v>
      </c>
      <c r="B626" s="889"/>
      <c r="C626" s="889"/>
      <c r="D626" s="889"/>
      <c r="E626" s="889"/>
      <c r="F626" s="889"/>
      <c r="G626" s="889"/>
      <c r="H626" s="890"/>
      <c r="I626" s="891"/>
      <c r="J626" s="892"/>
      <c r="K626" s="893"/>
    </row>
    <row r="627" spans="1:14" ht="20.100000000000001" hidden="1" customHeight="1" x14ac:dyDescent="0.25">
      <c r="A627" s="852" t="s">
        <v>594</v>
      </c>
      <c r="B627" s="852"/>
      <c r="C627" s="852"/>
      <c r="D627" s="852"/>
      <c r="E627" s="852"/>
      <c r="F627" s="852"/>
      <c r="G627" s="852"/>
      <c r="H627" s="852"/>
      <c r="I627" s="853"/>
      <c r="J627" s="853"/>
      <c r="K627" s="853"/>
    </row>
    <row r="628" spans="1:14" ht="10.5" hidden="1" customHeight="1" x14ac:dyDescent="0.25">
      <c r="A628" s="894"/>
      <c r="B628" s="894"/>
      <c r="C628" s="894"/>
      <c r="D628" s="894"/>
      <c r="E628" s="894"/>
      <c r="F628" s="894"/>
      <c r="G628" s="894"/>
      <c r="H628" s="894"/>
      <c r="I628" s="895"/>
      <c r="J628" s="895"/>
      <c r="K628" s="895"/>
    </row>
    <row r="629" spans="1:14" ht="20.100000000000001" hidden="1" customHeight="1" x14ac:dyDescent="0.25">
      <c r="A629" s="896" t="s">
        <v>595</v>
      </c>
      <c r="B629" s="896"/>
      <c r="C629" s="896"/>
      <c r="D629" s="896"/>
      <c r="E629" s="896"/>
      <c r="F629" s="896"/>
      <c r="G629" s="896"/>
      <c r="H629" s="896"/>
      <c r="I629" s="853"/>
      <c r="J629" s="853"/>
      <c r="K629" s="853"/>
    </row>
    <row r="630" spans="1:14" ht="20.100000000000001" hidden="1" customHeight="1" x14ac:dyDescent="0.25">
      <c r="A630" s="871" t="s">
        <v>510</v>
      </c>
      <c r="B630" s="871"/>
      <c r="C630" s="871"/>
      <c r="D630" s="871"/>
      <c r="E630" s="871"/>
      <c r="F630" s="871"/>
      <c r="G630" s="871"/>
      <c r="H630" s="871"/>
      <c r="I630" s="871"/>
      <c r="J630" s="871"/>
      <c r="K630" s="871"/>
      <c r="L630" s="871"/>
      <c r="M630" s="871"/>
      <c r="N630" s="871"/>
    </row>
    <row r="631" spans="1:14" ht="20.100000000000001" hidden="1" customHeight="1" x14ac:dyDescent="0.25"/>
    <row r="632" spans="1:14" ht="20.100000000000001" hidden="1" customHeight="1" x14ac:dyDescent="0.25"/>
  </sheetData>
  <protectedRanges>
    <protectedRange sqref="B14:B15" name="Rango1_1_5_1"/>
    <protectedRange sqref="B19" name="Rango1_1_6_1"/>
    <protectedRange sqref="B61 B39:B46" name="Rango1_1_7_1"/>
    <protectedRange sqref="B62" name="Rango1_1_3_3_1"/>
    <protectedRange sqref="B136" name="Rango1_1_3_1_1"/>
    <protectedRange sqref="B145:B150 I145:J150 E145:F150" name="Rango1_1"/>
    <protectedRange sqref="I157:I159 B157:B159 E157:F159" name="Rango1_1_1"/>
    <protectedRange sqref="M178:M179 B172 M172 B178" name="Rango1_1_1_1"/>
    <protectedRange sqref="B205" name="Rango1_1_3_2_1"/>
    <protectedRange sqref="E266:E269 C266 B267:C269" name="Rango1_1_2"/>
    <protectedRange sqref="B270" name="Rango1_1_3_2_2"/>
    <protectedRange sqref="B266" name="Rango1_1_1_1_1"/>
    <protectedRange sqref="B282 B307" name="Rango1_1_3_2_3"/>
    <protectedRange sqref="J290:J297 L299:M305 J299:J305 H290:H297 F295:F297 H299:H305 F304:F305 D290:D297 B290:B297 D299:D305 B301:B305 L290:M297" name="Rango1"/>
    <protectedRange sqref="K314:K320 M320 I314:I320 G314:G320 E314:E320 B314:B320" name="Rango1_2"/>
    <protectedRange sqref="M314:M319 M323:M324" name="Rango1_1_4"/>
    <protectedRange sqref="I322:I329 K322:K329 M328:M329 G322:G329 E329 E322:E327 B322 B329" name="Rango1_2_1"/>
    <protectedRange sqref="M322 M325:M327" name="Rango1_1_4_1"/>
    <protectedRange sqref="E328" name="Rango1_2_1_1"/>
    <protectedRange sqref="B340" name="Rango1_1_3_2_4"/>
    <protectedRange sqref="I462:K462 B458:B462 E458:E462 G458:G462" name="Rango1_1_8"/>
    <protectedRange sqref="I470 G468:G470 E468:E470 B468:B470 I476 G473:G476 E473:E476 B476 E479:E481 B479:B481 G479:G481 I481" name="Rango1_1_9"/>
    <protectedRange sqref="B473:D475" name="Rango1_1_9_1"/>
    <protectedRange sqref="B483:D483" name="Rango1_1_1_4"/>
    <protectedRange sqref="I491:I493 L491:L493 D510:D511 D500:D501 D494:D495 D491:D492 D504 D497:D498 I495:I511 L495:L511" name="Rango1_1_10"/>
    <protectedRange sqref="L494 I494" name="Rango1_1_1_5"/>
    <protectedRange sqref="L517:L521 L524:L526 L529 L531 L533:L542 H517:H542 A517:A542" name="Rango1_1_11_1"/>
    <protectedRange sqref="L522:L523" name="Rango1_1_1_6_1"/>
    <protectedRange sqref="L527" name="Rango1_1_2_1_1"/>
    <protectedRange sqref="L528" name="Rango1_1_3_1_1_1"/>
    <protectedRange sqref="L530" name="Rango1_1_4_1_1"/>
    <protectedRange sqref="L532" name="Rango1_1_5_1_1"/>
    <protectedRange sqref="J559 J549:J555 F549:F555 F559" name="Rango1_1_1_8"/>
    <protectedRange sqref="J556:J558 F556:F558" name="Rango1_1_10_1_1"/>
  </protectedRanges>
  <mergeCells count="1312">
    <mergeCell ref="A630:N630"/>
    <mergeCell ref="A627:H627"/>
    <mergeCell ref="I627:K627"/>
    <mergeCell ref="A628:H628"/>
    <mergeCell ref="I628:K628"/>
    <mergeCell ref="A629:H629"/>
    <mergeCell ref="I629:K629"/>
    <mergeCell ref="A624:H624"/>
    <mergeCell ref="I624:K624"/>
    <mergeCell ref="A625:H625"/>
    <mergeCell ref="I625:K625"/>
    <mergeCell ref="A626:H626"/>
    <mergeCell ref="I626:K626"/>
    <mergeCell ref="A621:H621"/>
    <mergeCell ref="I621:K621"/>
    <mergeCell ref="A622:H622"/>
    <mergeCell ref="I622:K622"/>
    <mergeCell ref="A623:H623"/>
    <mergeCell ref="I623:K623"/>
    <mergeCell ref="A617:H617"/>
    <mergeCell ref="I617:K617"/>
    <mergeCell ref="A618:H618"/>
    <mergeCell ref="I618:K618"/>
    <mergeCell ref="A620:H620"/>
    <mergeCell ref="I620:K620"/>
    <mergeCell ref="A614:H614"/>
    <mergeCell ref="I614:K614"/>
    <mergeCell ref="A615:H615"/>
    <mergeCell ref="I615:K615"/>
    <mergeCell ref="A616:H616"/>
    <mergeCell ref="I616:K616"/>
    <mergeCell ref="A611:H611"/>
    <mergeCell ref="I611:K611"/>
    <mergeCell ref="A612:H612"/>
    <mergeCell ref="I612:K612"/>
    <mergeCell ref="A613:H613"/>
    <mergeCell ref="I613:K613"/>
    <mergeCell ref="A608:H608"/>
    <mergeCell ref="I608:K608"/>
    <mergeCell ref="A609:H609"/>
    <mergeCell ref="I609:K609"/>
    <mergeCell ref="A610:H610"/>
    <mergeCell ref="I610:K610"/>
    <mergeCell ref="A605:H605"/>
    <mergeCell ref="I605:K605"/>
    <mergeCell ref="A606:H606"/>
    <mergeCell ref="I606:K606"/>
    <mergeCell ref="A607:H607"/>
    <mergeCell ref="I607:K607"/>
    <mergeCell ref="A602:H602"/>
    <mergeCell ref="I602:K602"/>
    <mergeCell ref="A603:H603"/>
    <mergeCell ref="I603:K603"/>
    <mergeCell ref="A604:H604"/>
    <mergeCell ref="I604:K604"/>
    <mergeCell ref="A599:H599"/>
    <mergeCell ref="I599:K599"/>
    <mergeCell ref="A600:H600"/>
    <mergeCell ref="I600:K600"/>
    <mergeCell ref="A601:H601"/>
    <mergeCell ref="I601:K601"/>
    <mergeCell ref="A595:H595"/>
    <mergeCell ref="I595:K595"/>
    <mergeCell ref="A596:H596"/>
    <mergeCell ref="A597:H597"/>
    <mergeCell ref="I597:K597"/>
    <mergeCell ref="A598:H598"/>
    <mergeCell ref="I598:K598"/>
    <mergeCell ref="A587:N587"/>
    <mergeCell ref="A590:K590"/>
    <mergeCell ref="A591:K591"/>
    <mergeCell ref="A592:K592"/>
    <mergeCell ref="A593:K593"/>
    <mergeCell ref="A594:H594"/>
    <mergeCell ref="I594:K594"/>
    <mergeCell ref="A583:H583"/>
    <mergeCell ref="I583:K583"/>
    <mergeCell ref="A584:H584"/>
    <mergeCell ref="I584:K584"/>
    <mergeCell ref="A586:H586"/>
    <mergeCell ref="I586:K586"/>
    <mergeCell ref="A579:H579"/>
    <mergeCell ref="I579:K579"/>
    <mergeCell ref="A580:H580"/>
    <mergeCell ref="A581:H581"/>
    <mergeCell ref="I581:K581"/>
    <mergeCell ref="A582:H582"/>
    <mergeCell ref="I582:K582"/>
    <mergeCell ref="A576:H576"/>
    <mergeCell ref="I576:K576"/>
    <mergeCell ref="A577:H577"/>
    <mergeCell ref="I577:K577"/>
    <mergeCell ref="A578:H578"/>
    <mergeCell ref="I578:K578"/>
    <mergeCell ref="A572:H572"/>
    <mergeCell ref="A573:H573"/>
    <mergeCell ref="I573:K573"/>
    <mergeCell ref="A574:H574"/>
    <mergeCell ref="I574:K574"/>
    <mergeCell ref="A575:H575"/>
    <mergeCell ref="I575:K575"/>
    <mergeCell ref="A568:K568"/>
    <mergeCell ref="A569:K569"/>
    <mergeCell ref="A570:H570"/>
    <mergeCell ref="I570:K570"/>
    <mergeCell ref="A571:H571"/>
    <mergeCell ref="I571:K571"/>
    <mergeCell ref="A559:E559"/>
    <mergeCell ref="F559:I559"/>
    <mergeCell ref="J559:L559"/>
    <mergeCell ref="A561:N561"/>
    <mergeCell ref="A566:K566"/>
    <mergeCell ref="A567:K567"/>
    <mergeCell ref="A557:E557"/>
    <mergeCell ref="F557:I557"/>
    <mergeCell ref="J557:L557"/>
    <mergeCell ref="A558:E558"/>
    <mergeCell ref="F558:I558"/>
    <mergeCell ref="J558:L558"/>
    <mergeCell ref="A555:E555"/>
    <mergeCell ref="F555:I555"/>
    <mergeCell ref="J555:L555"/>
    <mergeCell ref="A556:E556"/>
    <mergeCell ref="F556:I556"/>
    <mergeCell ref="J556:L556"/>
    <mergeCell ref="A553:E553"/>
    <mergeCell ref="F553:I553"/>
    <mergeCell ref="J553:L553"/>
    <mergeCell ref="A554:E554"/>
    <mergeCell ref="F554:I554"/>
    <mergeCell ref="J554:L554"/>
    <mergeCell ref="A551:E551"/>
    <mergeCell ref="F551:I551"/>
    <mergeCell ref="J551:L551"/>
    <mergeCell ref="A552:E552"/>
    <mergeCell ref="F552:I552"/>
    <mergeCell ref="J552:L552"/>
    <mergeCell ref="A549:E549"/>
    <mergeCell ref="F549:I549"/>
    <mergeCell ref="J549:L549"/>
    <mergeCell ref="A550:E550"/>
    <mergeCell ref="F550:I550"/>
    <mergeCell ref="J550:L550"/>
    <mergeCell ref="A542:G542"/>
    <mergeCell ref="H542:K542"/>
    <mergeCell ref="L542:N542"/>
    <mergeCell ref="A544:N544"/>
    <mergeCell ref="A546:N546"/>
    <mergeCell ref="A548:E548"/>
    <mergeCell ref="F548:I548"/>
    <mergeCell ref="J548:L548"/>
    <mergeCell ref="A540:G540"/>
    <mergeCell ref="H540:K540"/>
    <mergeCell ref="L540:N540"/>
    <mergeCell ref="A541:G541"/>
    <mergeCell ref="H541:K541"/>
    <mergeCell ref="L541:N541"/>
    <mergeCell ref="A538:G538"/>
    <mergeCell ref="H538:K538"/>
    <mergeCell ref="L538:N538"/>
    <mergeCell ref="A539:G539"/>
    <mergeCell ref="H539:K539"/>
    <mergeCell ref="L539:N539"/>
    <mergeCell ref="A536:G536"/>
    <mergeCell ref="H536:K536"/>
    <mergeCell ref="L536:N536"/>
    <mergeCell ref="A537:G537"/>
    <mergeCell ref="H537:K537"/>
    <mergeCell ref="L537:N537"/>
    <mergeCell ref="A534:G534"/>
    <mergeCell ref="H534:K534"/>
    <mergeCell ref="L534:N534"/>
    <mergeCell ref="A535:G535"/>
    <mergeCell ref="H535:K535"/>
    <mergeCell ref="L535:N535"/>
    <mergeCell ref="A532:G532"/>
    <mergeCell ref="H532:K532"/>
    <mergeCell ref="L532:N532"/>
    <mergeCell ref="A533:G533"/>
    <mergeCell ref="H533:K533"/>
    <mergeCell ref="L533:N533"/>
    <mergeCell ref="A530:G530"/>
    <mergeCell ref="H530:K530"/>
    <mergeCell ref="L530:N530"/>
    <mergeCell ref="A531:G531"/>
    <mergeCell ref="H531:K531"/>
    <mergeCell ref="L531:N531"/>
    <mergeCell ref="A528:G528"/>
    <mergeCell ref="H528:K528"/>
    <mergeCell ref="L528:N528"/>
    <mergeCell ref="A529:G529"/>
    <mergeCell ref="H529:K529"/>
    <mergeCell ref="L529:N529"/>
    <mergeCell ref="A526:G526"/>
    <mergeCell ref="H526:K526"/>
    <mergeCell ref="L526:N526"/>
    <mergeCell ref="A527:G527"/>
    <mergeCell ref="H527:K527"/>
    <mergeCell ref="L527:N527"/>
    <mergeCell ref="A524:G524"/>
    <mergeCell ref="H524:K524"/>
    <mergeCell ref="L524:N524"/>
    <mergeCell ref="A525:G525"/>
    <mergeCell ref="H525:K525"/>
    <mergeCell ref="L525:N525"/>
    <mergeCell ref="A522:G522"/>
    <mergeCell ref="H522:K522"/>
    <mergeCell ref="L522:N522"/>
    <mergeCell ref="A523:G523"/>
    <mergeCell ref="H523:K523"/>
    <mergeCell ref="L523:N523"/>
    <mergeCell ref="A520:G520"/>
    <mergeCell ref="H520:K520"/>
    <mergeCell ref="L520:N520"/>
    <mergeCell ref="A521:G521"/>
    <mergeCell ref="H521:K521"/>
    <mergeCell ref="L521:N521"/>
    <mergeCell ref="A518:G518"/>
    <mergeCell ref="H518:K518"/>
    <mergeCell ref="L518:N518"/>
    <mergeCell ref="A519:G519"/>
    <mergeCell ref="H519:K519"/>
    <mergeCell ref="L519:N519"/>
    <mergeCell ref="A515:N515"/>
    <mergeCell ref="A516:G516"/>
    <mergeCell ref="H516:K516"/>
    <mergeCell ref="L516:N516"/>
    <mergeCell ref="A517:G517"/>
    <mergeCell ref="H517:K517"/>
    <mergeCell ref="L517:N517"/>
    <mergeCell ref="A511:C511"/>
    <mergeCell ref="D511:H511"/>
    <mergeCell ref="I511:K511"/>
    <mergeCell ref="L511:N511"/>
    <mergeCell ref="A512:N512"/>
    <mergeCell ref="A513:N513"/>
    <mergeCell ref="A509:C509"/>
    <mergeCell ref="D509:H509"/>
    <mergeCell ref="I509:K509"/>
    <mergeCell ref="L509:N509"/>
    <mergeCell ref="A510:C510"/>
    <mergeCell ref="D510:H510"/>
    <mergeCell ref="I510:K510"/>
    <mergeCell ref="L510:N510"/>
    <mergeCell ref="A507:C507"/>
    <mergeCell ref="D507:H507"/>
    <mergeCell ref="I507:K507"/>
    <mergeCell ref="L507:N507"/>
    <mergeCell ref="A508:C508"/>
    <mergeCell ref="D508:H508"/>
    <mergeCell ref="I508:K508"/>
    <mergeCell ref="L508:N508"/>
    <mergeCell ref="A505:C505"/>
    <mergeCell ref="D505:H505"/>
    <mergeCell ref="I505:K505"/>
    <mergeCell ref="L505:N505"/>
    <mergeCell ref="A506:C506"/>
    <mergeCell ref="D506:H506"/>
    <mergeCell ref="I506:K506"/>
    <mergeCell ref="L506:N506"/>
    <mergeCell ref="A503:C503"/>
    <mergeCell ref="D503:H503"/>
    <mergeCell ref="I503:K503"/>
    <mergeCell ref="L503:N503"/>
    <mergeCell ref="A504:C504"/>
    <mergeCell ref="D504:H504"/>
    <mergeCell ref="I504:K504"/>
    <mergeCell ref="L504:N504"/>
    <mergeCell ref="A501:C501"/>
    <mergeCell ref="D501:H501"/>
    <mergeCell ref="I501:K501"/>
    <mergeCell ref="L501:N501"/>
    <mergeCell ref="A502:C502"/>
    <mergeCell ref="D502:H502"/>
    <mergeCell ref="I502:K502"/>
    <mergeCell ref="L502:N502"/>
    <mergeCell ref="A499:C499"/>
    <mergeCell ref="D499:H499"/>
    <mergeCell ref="I499:K499"/>
    <mergeCell ref="L499:N499"/>
    <mergeCell ref="A500:C500"/>
    <mergeCell ref="D500:H500"/>
    <mergeCell ref="I500:K500"/>
    <mergeCell ref="L500:N500"/>
    <mergeCell ref="A497:C497"/>
    <mergeCell ref="D497:H497"/>
    <mergeCell ref="I497:K497"/>
    <mergeCell ref="L497:N497"/>
    <mergeCell ref="A498:C498"/>
    <mergeCell ref="D498:H498"/>
    <mergeCell ref="I498:K498"/>
    <mergeCell ref="L498:N498"/>
    <mergeCell ref="A495:C495"/>
    <mergeCell ref="D495:H495"/>
    <mergeCell ref="I495:K495"/>
    <mergeCell ref="L495:N495"/>
    <mergeCell ref="A496:C496"/>
    <mergeCell ref="D496:H496"/>
    <mergeCell ref="I496:K496"/>
    <mergeCell ref="L496:N496"/>
    <mergeCell ref="A493:C493"/>
    <mergeCell ref="D493:H493"/>
    <mergeCell ref="I493:K493"/>
    <mergeCell ref="L493:N493"/>
    <mergeCell ref="A494:C494"/>
    <mergeCell ref="D494:H494"/>
    <mergeCell ref="I494:K494"/>
    <mergeCell ref="L494:N494"/>
    <mergeCell ref="A491:C491"/>
    <mergeCell ref="D491:H491"/>
    <mergeCell ref="I491:K491"/>
    <mergeCell ref="L491:N491"/>
    <mergeCell ref="A492:C492"/>
    <mergeCell ref="D492:H492"/>
    <mergeCell ref="I492:K492"/>
    <mergeCell ref="L492:N492"/>
    <mergeCell ref="A483:N483"/>
    <mergeCell ref="A486:N486"/>
    <mergeCell ref="A488:N488"/>
    <mergeCell ref="A489:C489"/>
    <mergeCell ref="D489:H490"/>
    <mergeCell ref="I489:K490"/>
    <mergeCell ref="L489:N490"/>
    <mergeCell ref="A490:C490"/>
    <mergeCell ref="B480:D480"/>
    <mergeCell ref="E480:F480"/>
    <mergeCell ref="G480:H480"/>
    <mergeCell ref="K480:L480"/>
    <mergeCell ref="B481:D481"/>
    <mergeCell ref="E481:F481"/>
    <mergeCell ref="G481:H481"/>
    <mergeCell ref="K481:L481"/>
    <mergeCell ref="B478:D478"/>
    <mergeCell ref="E478:F478"/>
    <mergeCell ref="G478:H478"/>
    <mergeCell ref="K478:L478"/>
    <mergeCell ref="M478:N478"/>
    <mergeCell ref="B479:D479"/>
    <mergeCell ref="E479:F479"/>
    <mergeCell ref="G479:H479"/>
    <mergeCell ref="K479:L479"/>
    <mergeCell ref="M479:N481"/>
    <mergeCell ref="B476:D476"/>
    <mergeCell ref="E476:F476"/>
    <mergeCell ref="G476:H476"/>
    <mergeCell ref="K476:L476"/>
    <mergeCell ref="M476:N476"/>
    <mergeCell ref="B477:D477"/>
    <mergeCell ref="E477:F477"/>
    <mergeCell ref="G477:H477"/>
    <mergeCell ref="K477:L477"/>
    <mergeCell ref="M477:N477"/>
    <mergeCell ref="B474:D474"/>
    <mergeCell ref="E474:F474"/>
    <mergeCell ref="G474:H474"/>
    <mergeCell ref="K474:L474"/>
    <mergeCell ref="B475:D475"/>
    <mergeCell ref="E475:F475"/>
    <mergeCell ref="G475:H475"/>
    <mergeCell ref="K475:L475"/>
    <mergeCell ref="B472:D472"/>
    <mergeCell ref="E472:F472"/>
    <mergeCell ref="G472:H472"/>
    <mergeCell ref="K472:L472"/>
    <mergeCell ref="M472:N472"/>
    <mergeCell ref="B473:D473"/>
    <mergeCell ref="E473:F473"/>
    <mergeCell ref="G473:H473"/>
    <mergeCell ref="K473:L473"/>
    <mergeCell ref="M473:N475"/>
    <mergeCell ref="B470:D470"/>
    <mergeCell ref="E470:F470"/>
    <mergeCell ref="G470:H470"/>
    <mergeCell ref="K470:L470"/>
    <mergeCell ref="M470:N470"/>
    <mergeCell ref="B471:D471"/>
    <mergeCell ref="E471:F471"/>
    <mergeCell ref="G471:H471"/>
    <mergeCell ref="K471:L471"/>
    <mergeCell ref="M471:N471"/>
    <mergeCell ref="B468:D468"/>
    <mergeCell ref="E468:F468"/>
    <mergeCell ref="G468:H468"/>
    <mergeCell ref="K468:L468"/>
    <mergeCell ref="M468:N469"/>
    <mergeCell ref="B469:D469"/>
    <mergeCell ref="E469:F469"/>
    <mergeCell ref="G469:H469"/>
    <mergeCell ref="K469:L469"/>
    <mergeCell ref="A463:N463"/>
    <mergeCell ref="A465:N465"/>
    <mergeCell ref="B467:D467"/>
    <mergeCell ref="E467:F467"/>
    <mergeCell ref="G467:H467"/>
    <mergeCell ref="K467:L467"/>
    <mergeCell ref="M467:N467"/>
    <mergeCell ref="M461:N461"/>
    <mergeCell ref="B462:D462"/>
    <mergeCell ref="E462:F462"/>
    <mergeCell ref="G462:H462"/>
    <mergeCell ref="K462:L462"/>
    <mergeCell ref="M462:N462"/>
    <mergeCell ref="E460:F460"/>
    <mergeCell ref="G460:H460"/>
    <mergeCell ref="K460:L460"/>
    <mergeCell ref="B461:D461"/>
    <mergeCell ref="E461:F461"/>
    <mergeCell ref="G461:H461"/>
    <mergeCell ref="K461:L461"/>
    <mergeCell ref="B458:D458"/>
    <mergeCell ref="E458:F458"/>
    <mergeCell ref="G458:H458"/>
    <mergeCell ref="K458:L458"/>
    <mergeCell ref="M458:N460"/>
    <mergeCell ref="B459:D459"/>
    <mergeCell ref="E459:F459"/>
    <mergeCell ref="G459:H459"/>
    <mergeCell ref="K459:L459"/>
    <mergeCell ref="B460:D460"/>
    <mergeCell ref="A451:N451"/>
    <mergeCell ref="A455:N455"/>
    <mergeCell ref="B457:D457"/>
    <mergeCell ref="E457:F457"/>
    <mergeCell ref="G457:H457"/>
    <mergeCell ref="K457:L457"/>
    <mergeCell ref="M457:N457"/>
    <mergeCell ref="A448:B448"/>
    <mergeCell ref="C448:H448"/>
    <mergeCell ref="K448:M448"/>
    <mergeCell ref="A449:B449"/>
    <mergeCell ref="C449:H449"/>
    <mergeCell ref="K449:M449"/>
    <mergeCell ref="A440:N440"/>
    <mergeCell ref="A444:N444"/>
    <mergeCell ref="A446:B446"/>
    <mergeCell ref="C446:H446"/>
    <mergeCell ref="K446:M446"/>
    <mergeCell ref="A447:B447"/>
    <mergeCell ref="C447:H447"/>
    <mergeCell ref="K447:M447"/>
    <mergeCell ref="A438:B438"/>
    <mergeCell ref="C438:G438"/>
    <mergeCell ref="H438:I438"/>
    <mergeCell ref="K438:L438"/>
    <mergeCell ref="M438:N438"/>
    <mergeCell ref="A439:B439"/>
    <mergeCell ref="C439:G439"/>
    <mergeCell ref="H439:I439"/>
    <mergeCell ref="K439:L439"/>
    <mergeCell ref="M439:N439"/>
    <mergeCell ref="A436:B436"/>
    <mergeCell ref="C436:G436"/>
    <mergeCell ref="H436:I436"/>
    <mergeCell ref="K436:L436"/>
    <mergeCell ref="M436:N436"/>
    <mergeCell ref="A437:B437"/>
    <mergeCell ref="C437:G437"/>
    <mergeCell ref="H437:I437"/>
    <mergeCell ref="K437:L437"/>
    <mergeCell ref="M437:N437"/>
    <mergeCell ref="A433:N433"/>
    <mergeCell ref="A435:B435"/>
    <mergeCell ref="C435:G435"/>
    <mergeCell ref="H435:I435"/>
    <mergeCell ref="K435:L435"/>
    <mergeCell ref="M435:N435"/>
    <mergeCell ref="A428:B428"/>
    <mergeCell ref="C428:G428"/>
    <mergeCell ref="H428:I428"/>
    <mergeCell ref="K428:L428"/>
    <mergeCell ref="M428:N428"/>
    <mergeCell ref="A429:N429"/>
    <mergeCell ref="A426:B426"/>
    <mergeCell ref="C426:G426"/>
    <mergeCell ref="H426:I426"/>
    <mergeCell ref="K426:L426"/>
    <mergeCell ref="M426:N426"/>
    <mergeCell ref="A427:B427"/>
    <mergeCell ref="C427:G427"/>
    <mergeCell ref="H427:I427"/>
    <mergeCell ref="K427:L427"/>
    <mergeCell ref="M427:N427"/>
    <mergeCell ref="A419:N419"/>
    <mergeCell ref="A423:N423"/>
    <mergeCell ref="A425:B425"/>
    <mergeCell ref="C425:G425"/>
    <mergeCell ref="H425:I425"/>
    <mergeCell ref="K425:L425"/>
    <mergeCell ref="M425:N425"/>
    <mergeCell ref="A416:B416"/>
    <mergeCell ref="C416:G416"/>
    <mergeCell ref="H416:I416"/>
    <mergeCell ref="J416:K416"/>
    <mergeCell ref="L416:N416"/>
    <mergeCell ref="A417:B417"/>
    <mergeCell ref="C417:G417"/>
    <mergeCell ref="H417:I417"/>
    <mergeCell ref="J417:K417"/>
    <mergeCell ref="L417:N417"/>
    <mergeCell ref="A414:B414"/>
    <mergeCell ref="C414:G414"/>
    <mergeCell ref="H414:I414"/>
    <mergeCell ref="J414:K414"/>
    <mergeCell ref="L414:N414"/>
    <mergeCell ref="A415:B415"/>
    <mergeCell ref="C415:G415"/>
    <mergeCell ref="H415:I415"/>
    <mergeCell ref="J415:K415"/>
    <mergeCell ref="L415:N415"/>
    <mergeCell ref="A412:B412"/>
    <mergeCell ref="C412:G412"/>
    <mergeCell ref="H412:I412"/>
    <mergeCell ref="J412:K412"/>
    <mergeCell ref="L412:N412"/>
    <mergeCell ref="A413:B413"/>
    <mergeCell ref="C413:G413"/>
    <mergeCell ref="H413:I413"/>
    <mergeCell ref="J413:K413"/>
    <mergeCell ref="L413:N413"/>
    <mergeCell ref="A410:B410"/>
    <mergeCell ref="C410:G410"/>
    <mergeCell ref="H410:I410"/>
    <mergeCell ref="J410:K410"/>
    <mergeCell ref="L410:N410"/>
    <mergeCell ref="A411:B411"/>
    <mergeCell ref="C411:G411"/>
    <mergeCell ref="H411:I411"/>
    <mergeCell ref="J411:K411"/>
    <mergeCell ref="L411:N411"/>
    <mergeCell ref="A408:B408"/>
    <mergeCell ref="C408:G408"/>
    <mergeCell ref="H408:I408"/>
    <mergeCell ref="J408:K408"/>
    <mergeCell ref="L408:N408"/>
    <mergeCell ref="A409:B409"/>
    <mergeCell ref="C409:G409"/>
    <mergeCell ref="H409:I409"/>
    <mergeCell ref="J409:K409"/>
    <mergeCell ref="L409:N409"/>
    <mergeCell ref="A406:B406"/>
    <mergeCell ref="C406:G406"/>
    <mergeCell ref="H406:I406"/>
    <mergeCell ref="J406:K406"/>
    <mergeCell ref="L406:N406"/>
    <mergeCell ref="A407:B407"/>
    <mergeCell ref="C407:G407"/>
    <mergeCell ref="H407:I407"/>
    <mergeCell ref="J407:K407"/>
    <mergeCell ref="L407:N407"/>
    <mergeCell ref="A402:N402"/>
    <mergeCell ref="A404:B405"/>
    <mergeCell ref="C404:G405"/>
    <mergeCell ref="H404:I405"/>
    <mergeCell ref="J404:K405"/>
    <mergeCell ref="L404:N405"/>
    <mergeCell ref="B397:E397"/>
    <mergeCell ref="F397:H397"/>
    <mergeCell ref="K397:L397"/>
    <mergeCell ref="M397:N397"/>
    <mergeCell ref="B398:E398"/>
    <mergeCell ref="F398:H398"/>
    <mergeCell ref="K398:L398"/>
    <mergeCell ref="M398:N398"/>
    <mergeCell ref="B395:E395"/>
    <mergeCell ref="F395:H395"/>
    <mergeCell ref="K395:L395"/>
    <mergeCell ref="M395:N395"/>
    <mergeCell ref="B396:E396"/>
    <mergeCell ref="F396:H396"/>
    <mergeCell ref="K396:L396"/>
    <mergeCell ref="M396:N396"/>
    <mergeCell ref="B393:E393"/>
    <mergeCell ref="F393:H393"/>
    <mergeCell ref="K393:L393"/>
    <mergeCell ref="M393:N393"/>
    <mergeCell ref="B394:E394"/>
    <mergeCell ref="F394:H394"/>
    <mergeCell ref="K394:L394"/>
    <mergeCell ref="M394:N394"/>
    <mergeCell ref="B391:E391"/>
    <mergeCell ref="F391:H391"/>
    <mergeCell ref="K391:L391"/>
    <mergeCell ref="M391:N391"/>
    <mergeCell ref="B392:E392"/>
    <mergeCell ref="F392:H392"/>
    <mergeCell ref="K392:L392"/>
    <mergeCell ref="M392:N392"/>
    <mergeCell ref="B389:E389"/>
    <mergeCell ref="F389:H389"/>
    <mergeCell ref="K389:L389"/>
    <mergeCell ref="M389:N389"/>
    <mergeCell ref="B390:E390"/>
    <mergeCell ref="F390:H390"/>
    <mergeCell ref="K390:L390"/>
    <mergeCell ref="M390:N390"/>
    <mergeCell ref="B387:E387"/>
    <mergeCell ref="F387:H387"/>
    <mergeCell ref="K387:L387"/>
    <mergeCell ref="M387:N387"/>
    <mergeCell ref="B388:E388"/>
    <mergeCell ref="F388:H388"/>
    <mergeCell ref="K388:L388"/>
    <mergeCell ref="M388:N388"/>
    <mergeCell ref="A377:N377"/>
    <mergeCell ref="A383:N383"/>
    <mergeCell ref="A385:A386"/>
    <mergeCell ref="B385:E386"/>
    <mergeCell ref="F385:H386"/>
    <mergeCell ref="I385:I386"/>
    <mergeCell ref="J385:J386"/>
    <mergeCell ref="K385:L386"/>
    <mergeCell ref="M385:N386"/>
    <mergeCell ref="A375:B375"/>
    <mergeCell ref="C375:G375"/>
    <mergeCell ref="H375:I375"/>
    <mergeCell ref="J375:K375"/>
    <mergeCell ref="L375:N375"/>
    <mergeCell ref="A376:B376"/>
    <mergeCell ref="C376:G376"/>
    <mergeCell ref="H376:I376"/>
    <mergeCell ref="J376:K376"/>
    <mergeCell ref="L376:N376"/>
    <mergeCell ref="A373:B373"/>
    <mergeCell ref="C373:G373"/>
    <mergeCell ref="H373:I373"/>
    <mergeCell ref="J373:K373"/>
    <mergeCell ref="L373:N373"/>
    <mergeCell ref="A374:B374"/>
    <mergeCell ref="C374:G374"/>
    <mergeCell ref="H374:I374"/>
    <mergeCell ref="J374:K374"/>
    <mergeCell ref="L374:N374"/>
    <mergeCell ref="H371:I371"/>
    <mergeCell ref="J371:K371"/>
    <mergeCell ref="L371:N371"/>
    <mergeCell ref="A372:B372"/>
    <mergeCell ref="C372:G372"/>
    <mergeCell ref="H372:I372"/>
    <mergeCell ref="J372:K372"/>
    <mergeCell ref="L372:N372"/>
    <mergeCell ref="H369:I369"/>
    <mergeCell ref="J369:K369"/>
    <mergeCell ref="L369:N369"/>
    <mergeCell ref="H370:I370"/>
    <mergeCell ref="J370:K370"/>
    <mergeCell ref="L370:N370"/>
    <mergeCell ref="A367:B367"/>
    <mergeCell ref="C367:G367"/>
    <mergeCell ref="H367:I367"/>
    <mergeCell ref="J367:K367"/>
    <mergeCell ref="L367:N367"/>
    <mergeCell ref="A368:B368"/>
    <mergeCell ref="C368:G368"/>
    <mergeCell ref="H368:I368"/>
    <mergeCell ref="J368:K368"/>
    <mergeCell ref="L368:N368"/>
    <mergeCell ref="A365:B365"/>
    <mergeCell ref="C365:G365"/>
    <mergeCell ref="H365:I365"/>
    <mergeCell ref="J365:K365"/>
    <mergeCell ref="L365:N365"/>
    <mergeCell ref="A366:B366"/>
    <mergeCell ref="C366:G366"/>
    <mergeCell ref="H366:I366"/>
    <mergeCell ref="J366:K366"/>
    <mergeCell ref="L366:N366"/>
    <mergeCell ref="A362:B363"/>
    <mergeCell ref="C362:G363"/>
    <mergeCell ref="H362:I363"/>
    <mergeCell ref="J362:K363"/>
    <mergeCell ref="L362:N363"/>
    <mergeCell ref="A364:B364"/>
    <mergeCell ref="C364:G364"/>
    <mergeCell ref="H364:I364"/>
    <mergeCell ref="J364:K364"/>
    <mergeCell ref="L364:N364"/>
    <mergeCell ref="A338:H338"/>
    <mergeCell ref="I338:N338"/>
    <mergeCell ref="A339:H339"/>
    <mergeCell ref="I339:N339"/>
    <mergeCell ref="A340:N340"/>
    <mergeCell ref="A359:N359"/>
    <mergeCell ref="A333:N333"/>
    <mergeCell ref="A335:H335"/>
    <mergeCell ref="I335:N335"/>
    <mergeCell ref="A336:H336"/>
    <mergeCell ref="I336:N336"/>
    <mergeCell ref="A337:H337"/>
    <mergeCell ref="I337:N337"/>
    <mergeCell ref="B329:D329"/>
    <mergeCell ref="E329:F329"/>
    <mergeCell ref="G329:H329"/>
    <mergeCell ref="I329:J329"/>
    <mergeCell ref="K329:L329"/>
    <mergeCell ref="M329:N329"/>
    <mergeCell ref="B328:D328"/>
    <mergeCell ref="E328:F328"/>
    <mergeCell ref="G328:H328"/>
    <mergeCell ref="I328:J328"/>
    <mergeCell ref="K328:L328"/>
    <mergeCell ref="M328:N328"/>
    <mergeCell ref="B327:D327"/>
    <mergeCell ref="E327:F327"/>
    <mergeCell ref="G327:H327"/>
    <mergeCell ref="I327:J327"/>
    <mergeCell ref="K327:L327"/>
    <mergeCell ref="M327:N327"/>
    <mergeCell ref="B326:D326"/>
    <mergeCell ref="E326:F326"/>
    <mergeCell ref="G326:H326"/>
    <mergeCell ref="I326:J326"/>
    <mergeCell ref="K326:L326"/>
    <mergeCell ref="M326:N326"/>
    <mergeCell ref="B325:D325"/>
    <mergeCell ref="E325:F325"/>
    <mergeCell ref="G325:H325"/>
    <mergeCell ref="I325:J325"/>
    <mergeCell ref="K325:L325"/>
    <mergeCell ref="M325:N325"/>
    <mergeCell ref="B324:D324"/>
    <mergeCell ref="E324:F324"/>
    <mergeCell ref="G324:H324"/>
    <mergeCell ref="I324:J324"/>
    <mergeCell ref="K324:L324"/>
    <mergeCell ref="M324:N324"/>
    <mergeCell ref="B323:D323"/>
    <mergeCell ref="E323:F323"/>
    <mergeCell ref="G323:H323"/>
    <mergeCell ref="I323:J323"/>
    <mergeCell ref="K323:L323"/>
    <mergeCell ref="M323:N323"/>
    <mergeCell ref="B322:D322"/>
    <mergeCell ref="E322:F322"/>
    <mergeCell ref="G322:H322"/>
    <mergeCell ref="I322:J322"/>
    <mergeCell ref="K322:L322"/>
    <mergeCell ref="M322:N322"/>
    <mergeCell ref="B321:D321"/>
    <mergeCell ref="E321:F321"/>
    <mergeCell ref="G321:H321"/>
    <mergeCell ref="I321:J321"/>
    <mergeCell ref="K321:L321"/>
    <mergeCell ref="M321:N321"/>
    <mergeCell ref="B320:D320"/>
    <mergeCell ref="E320:F320"/>
    <mergeCell ref="G320:H320"/>
    <mergeCell ref="I320:J320"/>
    <mergeCell ref="K320:L320"/>
    <mergeCell ref="M320:N320"/>
    <mergeCell ref="B319:D319"/>
    <mergeCell ref="E319:F319"/>
    <mergeCell ref="G319:H319"/>
    <mergeCell ref="I319:J319"/>
    <mergeCell ref="K319:L319"/>
    <mergeCell ref="M319:N319"/>
    <mergeCell ref="B318:D318"/>
    <mergeCell ref="E318:F318"/>
    <mergeCell ref="G318:H318"/>
    <mergeCell ref="I318:J318"/>
    <mergeCell ref="K318:L318"/>
    <mergeCell ref="M318:N318"/>
    <mergeCell ref="B317:D317"/>
    <mergeCell ref="E317:F317"/>
    <mergeCell ref="G317:H317"/>
    <mergeCell ref="I317:J317"/>
    <mergeCell ref="K317:L317"/>
    <mergeCell ref="M317:N317"/>
    <mergeCell ref="B316:D316"/>
    <mergeCell ref="E316:F316"/>
    <mergeCell ref="G316:H316"/>
    <mergeCell ref="I316:J316"/>
    <mergeCell ref="K316:L316"/>
    <mergeCell ref="M316:N316"/>
    <mergeCell ref="B315:D315"/>
    <mergeCell ref="E315:F315"/>
    <mergeCell ref="G315:H315"/>
    <mergeCell ref="I315:J315"/>
    <mergeCell ref="K315:L315"/>
    <mergeCell ref="M315:N315"/>
    <mergeCell ref="B314:D314"/>
    <mergeCell ref="E314:F314"/>
    <mergeCell ref="G314:H314"/>
    <mergeCell ref="I314:J314"/>
    <mergeCell ref="K314:L314"/>
    <mergeCell ref="M314:N314"/>
    <mergeCell ref="A307:N307"/>
    <mergeCell ref="A310:N310"/>
    <mergeCell ref="A311:C311"/>
    <mergeCell ref="B313:D313"/>
    <mergeCell ref="E313:F313"/>
    <mergeCell ref="G313:H313"/>
    <mergeCell ref="I313:J313"/>
    <mergeCell ref="K313:L313"/>
    <mergeCell ref="M313:N313"/>
    <mergeCell ref="B305:C305"/>
    <mergeCell ref="D305:E305"/>
    <mergeCell ref="F305:G305"/>
    <mergeCell ref="H305:I305"/>
    <mergeCell ref="J305:K305"/>
    <mergeCell ref="M305:N305"/>
    <mergeCell ref="B304:C304"/>
    <mergeCell ref="D304:E304"/>
    <mergeCell ref="F304:G304"/>
    <mergeCell ref="H304:I304"/>
    <mergeCell ref="J304:K304"/>
    <mergeCell ref="M304:N304"/>
    <mergeCell ref="B303:C303"/>
    <mergeCell ref="D303:E303"/>
    <mergeCell ref="F303:G303"/>
    <mergeCell ref="H303:I303"/>
    <mergeCell ref="J303:K303"/>
    <mergeCell ref="M303:N303"/>
    <mergeCell ref="B302:C302"/>
    <mergeCell ref="D302:E302"/>
    <mergeCell ref="F302:G302"/>
    <mergeCell ref="H302:I302"/>
    <mergeCell ref="J302:K302"/>
    <mergeCell ref="M302:N302"/>
    <mergeCell ref="B301:C301"/>
    <mergeCell ref="D301:E301"/>
    <mergeCell ref="F301:G301"/>
    <mergeCell ref="H301:I301"/>
    <mergeCell ref="J301:K301"/>
    <mergeCell ref="M301:N301"/>
    <mergeCell ref="B300:C300"/>
    <mergeCell ref="D300:E300"/>
    <mergeCell ref="F300:G300"/>
    <mergeCell ref="H300:I300"/>
    <mergeCell ref="J300:K300"/>
    <mergeCell ref="M300:N300"/>
    <mergeCell ref="M298:N298"/>
    <mergeCell ref="B299:C299"/>
    <mergeCell ref="D299:E299"/>
    <mergeCell ref="F299:G299"/>
    <mergeCell ref="H299:I299"/>
    <mergeCell ref="J299:K299"/>
    <mergeCell ref="M299:N299"/>
    <mergeCell ref="A297:B297"/>
    <mergeCell ref="B298:C298"/>
    <mergeCell ref="D298:E298"/>
    <mergeCell ref="F298:G298"/>
    <mergeCell ref="H298:I298"/>
    <mergeCell ref="J298:K298"/>
    <mergeCell ref="B295:C295"/>
    <mergeCell ref="D295:E295"/>
    <mergeCell ref="F295:G295"/>
    <mergeCell ref="H295:I295"/>
    <mergeCell ref="J295:K295"/>
    <mergeCell ref="M295:N295"/>
    <mergeCell ref="B294:C294"/>
    <mergeCell ref="D294:E294"/>
    <mergeCell ref="F294:G294"/>
    <mergeCell ref="H294:I294"/>
    <mergeCell ref="J294:K294"/>
    <mergeCell ref="M294:N294"/>
    <mergeCell ref="B293:C293"/>
    <mergeCell ref="D293:E293"/>
    <mergeCell ref="F293:G293"/>
    <mergeCell ref="H293:I293"/>
    <mergeCell ref="J293:K293"/>
    <mergeCell ref="M293:N293"/>
    <mergeCell ref="B292:C292"/>
    <mergeCell ref="D292:E292"/>
    <mergeCell ref="F292:G292"/>
    <mergeCell ref="H292:I292"/>
    <mergeCell ref="J292:K292"/>
    <mergeCell ref="M292:N292"/>
    <mergeCell ref="B291:C291"/>
    <mergeCell ref="D291:E291"/>
    <mergeCell ref="F291:G291"/>
    <mergeCell ref="H291:I291"/>
    <mergeCell ref="J291:K291"/>
    <mergeCell ref="M291:N291"/>
    <mergeCell ref="M289:N289"/>
    <mergeCell ref="B290:C290"/>
    <mergeCell ref="D290:E290"/>
    <mergeCell ref="F290:G290"/>
    <mergeCell ref="H290:I290"/>
    <mergeCell ref="J290:K290"/>
    <mergeCell ref="M290:N290"/>
    <mergeCell ref="A287:B287"/>
    <mergeCell ref="B289:C289"/>
    <mergeCell ref="D289:E289"/>
    <mergeCell ref="F289:G289"/>
    <mergeCell ref="H289:I289"/>
    <mergeCell ref="J289:K289"/>
    <mergeCell ref="B281:D281"/>
    <mergeCell ref="E281:G281"/>
    <mergeCell ref="H281:I281"/>
    <mergeCell ref="J281:K281"/>
    <mergeCell ref="A282:N282"/>
    <mergeCell ref="A286:N286"/>
    <mergeCell ref="B279:D279"/>
    <mergeCell ref="E279:G279"/>
    <mergeCell ref="H279:I279"/>
    <mergeCell ref="J279:K279"/>
    <mergeCell ref="B280:D280"/>
    <mergeCell ref="E280:G280"/>
    <mergeCell ref="H280:I280"/>
    <mergeCell ref="J280:K280"/>
    <mergeCell ref="B277:D277"/>
    <mergeCell ref="E277:G277"/>
    <mergeCell ref="H277:I277"/>
    <mergeCell ref="J277:K277"/>
    <mergeCell ref="B278:D278"/>
    <mergeCell ref="E278:G278"/>
    <mergeCell ref="H278:I278"/>
    <mergeCell ref="J278:K278"/>
    <mergeCell ref="A271:N271"/>
    <mergeCell ref="A274:N274"/>
    <mergeCell ref="B276:D276"/>
    <mergeCell ref="E276:G276"/>
    <mergeCell ref="H276:I276"/>
    <mergeCell ref="J276:K276"/>
    <mergeCell ref="C269:D269"/>
    <mergeCell ref="E269:F269"/>
    <mergeCell ref="G269:H269"/>
    <mergeCell ref="I269:J269"/>
    <mergeCell ref="K269:M269"/>
    <mergeCell ref="A270:G270"/>
    <mergeCell ref="C267:D267"/>
    <mergeCell ref="E267:F267"/>
    <mergeCell ref="G267:H267"/>
    <mergeCell ref="I267:J267"/>
    <mergeCell ref="K267:M267"/>
    <mergeCell ref="C268:D268"/>
    <mergeCell ref="E268:F268"/>
    <mergeCell ref="G268:H268"/>
    <mergeCell ref="I268:J268"/>
    <mergeCell ref="K268:M268"/>
    <mergeCell ref="C265:D265"/>
    <mergeCell ref="E265:F265"/>
    <mergeCell ref="G265:H265"/>
    <mergeCell ref="I265:J265"/>
    <mergeCell ref="K265:M265"/>
    <mergeCell ref="C266:D266"/>
    <mergeCell ref="E266:F266"/>
    <mergeCell ref="G266:H266"/>
    <mergeCell ref="I266:J266"/>
    <mergeCell ref="K266:M266"/>
    <mergeCell ref="B251:H251"/>
    <mergeCell ref="J251:L251"/>
    <mergeCell ref="B252:H252"/>
    <mergeCell ref="J252:L252"/>
    <mergeCell ref="A253:N253"/>
    <mergeCell ref="A263:N263"/>
    <mergeCell ref="B248:H248"/>
    <mergeCell ref="J248:L248"/>
    <mergeCell ref="B249:H249"/>
    <mergeCell ref="J249:L249"/>
    <mergeCell ref="B250:H250"/>
    <mergeCell ref="J250:L250"/>
    <mergeCell ref="B245:H245"/>
    <mergeCell ref="J245:L245"/>
    <mergeCell ref="B246:H246"/>
    <mergeCell ref="J246:L246"/>
    <mergeCell ref="B247:H247"/>
    <mergeCell ref="J247:L247"/>
    <mergeCell ref="B228:F228"/>
    <mergeCell ref="G228:I228"/>
    <mergeCell ref="J228:L228"/>
    <mergeCell ref="A229:N229"/>
    <mergeCell ref="A240:N240"/>
    <mergeCell ref="A243:A244"/>
    <mergeCell ref="B243:H244"/>
    <mergeCell ref="I243:I244"/>
    <mergeCell ref="J243:L244"/>
    <mergeCell ref="B226:F226"/>
    <mergeCell ref="G226:I226"/>
    <mergeCell ref="J226:L226"/>
    <mergeCell ref="B227:F227"/>
    <mergeCell ref="G227:I227"/>
    <mergeCell ref="J227:L227"/>
    <mergeCell ref="B224:F224"/>
    <mergeCell ref="G224:I224"/>
    <mergeCell ref="J224:L224"/>
    <mergeCell ref="B225:F225"/>
    <mergeCell ref="G225:I225"/>
    <mergeCell ref="J225:L225"/>
    <mergeCell ref="A205:N205"/>
    <mergeCell ref="A220:N220"/>
    <mergeCell ref="B222:F222"/>
    <mergeCell ref="G222:I222"/>
    <mergeCell ref="J222:L222"/>
    <mergeCell ref="B223:F223"/>
    <mergeCell ref="G223:I223"/>
    <mergeCell ref="J223:L223"/>
    <mergeCell ref="C203:D203"/>
    <mergeCell ref="E203:F203"/>
    <mergeCell ref="G203:H203"/>
    <mergeCell ref="J203:K203"/>
    <mergeCell ref="M203:N203"/>
    <mergeCell ref="C204:D204"/>
    <mergeCell ref="E204:F204"/>
    <mergeCell ref="G204:H204"/>
    <mergeCell ref="J204:K204"/>
    <mergeCell ref="M204:N204"/>
    <mergeCell ref="C201:D201"/>
    <mergeCell ref="E201:F201"/>
    <mergeCell ref="G201:H201"/>
    <mergeCell ref="J201:K201"/>
    <mergeCell ref="M201:N201"/>
    <mergeCell ref="C202:D202"/>
    <mergeCell ref="E202:F202"/>
    <mergeCell ref="G202:H202"/>
    <mergeCell ref="J202:K202"/>
    <mergeCell ref="M202:N202"/>
    <mergeCell ref="C199:D199"/>
    <mergeCell ref="E199:F199"/>
    <mergeCell ref="G199:H199"/>
    <mergeCell ref="J199:K199"/>
    <mergeCell ref="M199:N199"/>
    <mergeCell ref="C200:D200"/>
    <mergeCell ref="E200:F200"/>
    <mergeCell ref="G200:H200"/>
    <mergeCell ref="J200:K200"/>
    <mergeCell ref="M200:N200"/>
    <mergeCell ref="I196:I197"/>
    <mergeCell ref="J196:K197"/>
    <mergeCell ref="L196:N196"/>
    <mergeCell ref="M197:N197"/>
    <mergeCell ref="C198:D198"/>
    <mergeCell ref="E198:F198"/>
    <mergeCell ref="G198:H198"/>
    <mergeCell ref="J198:K198"/>
    <mergeCell ref="M198:N198"/>
    <mergeCell ref="C180:D180"/>
    <mergeCell ref="E180:F180"/>
    <mergeCell ref="G180:H180"/>
    <mergeCell ref="K180:L180"/>
    <mergeCell ref="A193:N193"/>
    <mergeCell ref="A196:A197"/>
    <mergeCell ref="B196:B197"/>
    <mergeCell ref="C196:D197"/>
    <mergeCell ref="E196:F197"/>
    <mergeCell ref="G196:H197"/>
    <mergeCell ref="C178:D178"/>
    <mergeCell ref="E178:F178"/>
    <mergeCell ref="G178:H178"/>
    <mergeCell ref="K178:L178"/>
    <mergeCell ref="C179:D179"/>
    <mergeCell ref="E179:F179"/>
    <mergeCell ref="G179:H179"/>
    <mergeCell ref="K179:L179"/>
    <mergeCell ref="C176:D176"/>
    <mergeCell ref="E176:F176"/>
    <mergeCell ref="G176:H176"/>
    <mergeCell ref="K176:L176"/>
    <mergeCell ref="E177:F177"/>
    <mergeCell ref="G177:H177"/>
    <mergeCell ref="K177:L177"/>
    <mergeCell ref="C174:D174"/>
    <mergeCell ref="E174:F174"/>
    <mergeCell ref="G174:H174"/>
    <mergeCell ref="K174:L174"/>
    <mergeCell ref="C175:D175"/>
    <mergeCell ref="E175:F175"/>
    <mergeCell ref="G175:H175"/>
    <mergeCell ref="K175:L175"/>
    <mergeCell ref="K171:L171"/>
    <mergeCell ref="C172:D172"/>
    <mergeCell ref="E172:F172"/>
    <mergeCell ref="G172:H172"/>
    <mergeCell ref="K172:L172"/>
    <mergeCell ref="C173:D173"/>
    <mergeCell ref="E173:F173"/>
    <mergeCell ref="G173:H173"/>
    <mergeCell ref="K173:L173"/>
    <mergeCell ref="B159:D159"/>
    <mergeCell ref="E159:H159"/>
    <mergeCell ref="A168:N168"/>
    <mergeCell ref="A170:A171"/>
    <mergeCell ref="B170:B171"/>
    <mergeCell ref="C170:D171"/>
    <mergeCell ref="E170:L170"/>
    <mergeCell ref="M170:N170"/>
    <mergeCell ref="E171:F171"/>
    <mergeCell ref="G171:H171"/>
    <mergeCell ref="B156:D156"/>
    <mergeCell ref="E156:H156"/>
    <mergeCell ref="B157:D157"/>
    <mergeCell ref="E157:H157"/>
    <mergeCell ref="B158:D158"/>
    <mergeCell ref="E158:H158"/>
    <mergeCell ref="B150:D150"/>
    <mergeCell ref="E150:H150"/>
    <mergeCell ref="J150:K150"/>
    <mergeCell ref="B151:D151"/>
    <mergeCell ref="E151:H151"/>
    <mergeCell ref="J151:K151"/>
    <mergeCell ref="B146:D146"/>
    <mergeCell ref="E146:H146"/>
    <mergeCell ref="J146:K146"/>
    <mergeCell ref="B148:D148"/>
    <mergeCell ref="E148:H148"/>
    <mergeCell ref="B149:D149"/>
    <mergeCell ref="E149:H149"/>
    <mergeCell ref="B134:H134"/>
    <mergeCell ref="K134:N134"/>
    <mergeCell ref="B135:H135"/>
    <mergeCell ref="K135:N135"/>
    <mergeCell ref="A140:N140"/>
    <mergeCell ref="A144:A145"/>
    <mergeCell ref="B144:D145"/>
    <mergeCell ref="E144:H145"/>
    <mergeCell ref="I144:I145"/>
    <mergeCell ref="J144:K145"/>
    <mergeCell ref="B131:H131"/>
    <mergeCell ref="K131:N131"/>
    <mergeCell ref="B132:H132"/>
    <mergeCell ref="K132:N132"/>
    <mergeCell ref="B133:H133"/>
    <mergeCell ref="K133:N133"/>
    <mergeCell ref="B128:H128"/>
    <mergeCell ref="K128:N128"/>
    <mergeCell ref="B129:H129"/>
    <mergeCell ref="K129:N129"/>
    <mergeCell ref="B130:H130"/>
    <mergeCell ref="K130:N130"/>
    <mergeCell ref="B125:H125"/>
    <mergeCell ref="K125:N125"/>
    <mergeCell ref="B126:H126"/>
    <mergeCell ref="K126:N126"/>
    <mergeCell ref="B127:H127"/>
    <mergeCell ref="K127:N127"/>
    <mergeCell ref="B122:H122"/>
    <mergeCell ref="K122:N122"/>
    <mergeCell ref="B123:H123"/>
    <mergeCell ref="K123:N123"/>
    <mergeCell ref="B124:H124"/>
    <mergeCell ref="K124:N124"/>
    <mergeCell ref="B119:H119"/>
    <mergeCell ref="K119:N119"/>
    <mergeCell ref="B120:H120"/>
    <mergeCell ref="K120:N120"/>
    <mergeCell ref="B121:H121"/>
    <mergeCell ref="K121:N121"/>
    <mergeCell ref="B116:H116"/>
    <mergeCell ref="K116:N116"/>
    <mergeCell ref="B117:H117"/>
    <mergeCell ref="K117:N117"/>
    <mergeCell ref="B118:H118"/>
    <mergeCell ref="K118:N118"/>
    <mergeCell ref="B113:H113"/>
    <mergeCell ref="K113:N113"/>
    <mergeCell ref="B114:H114"/>
    <mergeCell ref="K114:N114"/>
    <mergeCell ref="B115:H115"/>
    <mergeCell ref="K115:N115"/>
    <mergeCell ref="B110:H110"/>
    <mergeCell ref="K110:N110"/>
    <mergeCell ref="B111:H111"/>
    <mergeCell ref="K111:N111"/>
    <mergeCell ref="B112:H112"/>
    <mergeCell ref="K112:N112"/>
    <mergeCell ref="B107:H107"/>
    <mergeCell ref="K107:N107"/>
    <mergeCell ref="B108:H108"/>
    <mergeCell ref="K108:N108"/>
    <mergeCell ref="B109:H109"/>
    <mergeCell ref="K109:N109"/>
    <mergeCell ref="B104:H104"/>
    <mergeCell ref="K104:N104"/>
    <mergeCell ref="B105:H105"/>
    <mergeCell ref="K105:N105"/>
    <mergeCell ref="B106:H106"/>
    <mergeCell ref="K106:N106"/>
    <mergeCell ref="B101:H101"/>
    <mergeCell ref="K101:N101"/>
    <mergeCell ref="B102:H102"/>
    <mergeCell ref="K102:N102"/>
    <mergeCell ref="B103:H103"/>
    <mergeCell ref="K103:N103"/>
    <mergeCell ref="B98:H98"/>
    <mergeCell ref="K98:N98"/>
    <mergeCell ref="B99:H99"/>
    <mergeCell ref="K99:N99"/>
    <mergeCell ref="B100:H100"/>
    <mergeCell ref="K100:N100"/>
    <mergeCell ref="B95:H95"/>
    <mergeCell ref="K95:N95"/>
    <mergeCell ref="B96:H96"/>
    <mergeCell ref="K96:N96"/>
    <mergeCell ref="B97:H97"/>
    <mergeCell ref="K97:N97"/>
    <mergeCell ref="B92:H92"/>
    <mergeCell ref="K92:N92"/>
    <mergeCell ref="B93:H93"/>
    <mergeCell ref="K93:N93"/>
    <mergeCell ref="B94:H94"/>
    <mergeCell ref="K94:N94"/>
    <mergeCell ref="B90:H90"/>
    <mergeCell ref="K90:N90"/>
    <mergeCell ref="B91:H91"/>
    <mergeCell ref="K91:N91"/>
    <mergeCell ref="B87:H87"/>
    <mergeCell ref="K87:N87"/>
    <mergeCell ref="B88:H88"/>
    <mergeCell ref="K88:N88"/>
    <mergeCell ref="B89:H89"/>
    <mergeCell ref="K89:N89"/>
    <mergeCell ref="B84:H84"/>
    <mergeCell ref="K84:N84"/>
    <mergeCell ref="B85:H85"/>
    <mergeCell ref="K85:N85"/>
    <mergeCell ref="B86:H86"/>
    <mergeCell ref="K86:N86"/>
    <mergeCell ref="B81:H81"/>
    <mergeCell ref="K81:N81"/>
    <mergeCell ref="B82:H82"/>
    <mergeCell ref="K82:N82"/>
    <mergeCell ref="B83:H83"/>
    <mergeCell ref="K83:N83"/>
    <mergeCell ref="B61:H61"/>
    <mergeCell ref="K61:N61"/>
    <mergeCell ref="A62:N62"/>
    <mergeCell ref="A78:N78"/>
    <mergeCell ref="B80:H80"/>
    <mergeCell ref="K80:N80"/>
    <mergeCell ref="B58:H58"/>
    <mergeCell ref="K58:N58"/>
    <mergeCell ref="B59:H59"/>
    <mergeCell ref="K59:N59"/>
    <mergeCell ref="B60:H60"/>
    <mergeCell ref="K60:N60"/>
    <mergeCell ref="B55:H55"/>
    <mergeCell ref="K55:N55"/>
    <mergeCell ref="B56:H56"/>
    <mergeCell ref="K56:N56"/>
    <mergeCell ref="B57:H57"/>
    <mergeCell ref="K57:N57"/>
    <mergeCell ref="B51:H51"/>
    <mergeCell ref="K51:N51"/>
    <mergeCell ref="B52:H52"/>
    <mergeCell ref="K52:N52"/>
    <mergeCell ref="B54:H54"/>
    <mergeCell ref="K54:N54"/>
    <mergeCell ref="B48:H48"/>
    <mergeCell ref="K48:N48"/>
    <mergeCell ref="B49:H49"/>
    <mergeCell ref="K49:N49"/>
    <mergeCell ref="B50:H50"/>
    <mergeCell ref="K50:N50"/>
    <mergeCell ref="B45:H45"/>
    <mergeCell ref="K45:N45"/>
    <mergeCell ref="B46:H46"/>
    <mergeCell ref="K46:N46"/>
    <mergeCell ref="B47:H47"/>
    <mergeCell ref="K47:N47"/>
    <mergeCell ref="B42:H42"/>
    <mergeCell ref="K42:N42"/>
    <mergeCell ref="B43:H43"/>
    <mergeCell ref="K43:N43"/>
    <mergeCell ref="B44:H44"/>
    <mergeCell ref="K44:N44"/>
    <mergeCell ref="B39:H39"/>
    <mergeCell ref="K39:N39"/>
    <mergeCell ref="B40:H40"/>
    <mergeCell ref="K40:N40"/>
    <mergeCell ref="B41:H41"/>
    <mergeCell ref="K41:N41"/>
    <mergeCell ref="B34:H34"/>
    <mergeCell ref="K34:N34"/>
    <mergeCell ref="A35:N35"/>
    <mergeCell ref="B37:H37"/>
    <mergeCell ref="K37:N37"/>
    <mergeCell ref="B38:H38"/>
    <mergeCell ref="K38:N38"/>
    <mergeCell ref="B31:H31"/>
    <mergeCell ref="K31:N31"/>
    <mergeCell ref="B32:H32"/>
    <mergeCell ref="K32:N32"/>
    <mergeCell ref="B33:H33"/>
    <mergeCell ref="K33:N33"/>
    <mergeCell ref="B28:H28"/>
    <mergeCell ref="K28:N28"/>
    <mergeCell ref="B29:H29"/>
    <mergeCell ref="K29:N29"/>
    <mergeCell ref="B30:H30"/>
    <mergeCell ref="K30:N30"/>
    <mergeCell ref="B25:H25"/>
    <mergeCell ref="K25:N25"/>
    <mergeCell ref="B26:H26"/>
    <mergeCell ref="K26:N26"/>
    <mergeCell ref="B27:H27"/>
    <mergeCell ref="K27:N27"/>
    <mergeCell ref="A1:N1"/>
    <mergeCell ref="A2:N2"/>
    <mergeCell ref="A3:N3"/>
    <mergeCell ref="A4:N4"/>
    <mergeCell ref="A5:N5"/>
    <mergeCell ref="A9:N9"/>
    <mergeCell ref="A20:N20"/>
    <mergeCell ref="B22:H22"/>
    <mergeCell ref="K22:N22"/>
    <mergeCell ref="B23:H23"/>
    <mergeCell ref="K23:N23"/>
    <mergeCell ref="B24:H24"/>
    <mergeCell ref="K24:N24"/>
    <mergeCell ref="B16:H16"/>
    <mergeCell ref="K16:N16"/>
    <mergeCell ref="B17:H17"/>
    <mergeCell ref="K17:N17"/>
    <mergeCell ref="K18:N18"/>
    <mergeCell ref="A19:E19"/>
    <mergeCell ref="A11:N11"/>
    <mergeCell ref="B13:H13"/>
    <mergeCell ref="K13:N13"/>
    <mergeCell ref="B14:H14"/>
    <mergeCell ref="K14:N14"/>
    <mergeCell ref="B15:H15"/>
    <mergeCell ref="K15:N15"/>
  </mergeCells>
  <dataValidations count="1">
    <dataValidation allowBlank="1" showInputMessage="1" showErrorMessage="1" sqref="A457:B457 E457 I457:K457 M457 G457"/>
  </dataValidations>
  <pageMargins left="0.51181102362204722" right="0.31496062992125984" top="0.43307086614173229" bottom="0.47244094488188981" header="0.31496062992125984" footer="0.31496062992125984"/>
  <pageSetup scale="90" orientation="landscape" verticalDpi="0" r:id="rId1"/>
  <headerFooter>
    <oddFooter>&amp;R&amp;"Arial,Normal"&amp;10&amp;P/&amp;N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notasdedesglose</vt:lpstr>
      <vt:lpstr>notasdedesglose!Títulos_a_imprimir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Conta-E</dc:creator>
  <cp:lastModifiedBy>Windows</cp:lastModifiedBy>
  <cp:lastPrinted>2024-02-16T20:03:18Z</cp:lastPrinted>
  <dcterms:created xsi:type="dcterms:W3CDTF">2024-01-26T15:19:03Z</dcterms:created>
  <dcterms:modified xsi:type="dcterms:W3CDTF">2024-02-19T17:06:52Z</dcterms:modified>
</cp:coreProperties>
</file>