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indows\Desktop\Portal 2022\Portal 2 Trim\"/>
    </mc:Choice>
  </mc:AlternateContent>
  <bookViews>
    <workbookView xWindow="0" yWindow="0" windowWidth="20490" windowHeight="5655"/>
  </bookViews>
  <sheets>
    <sheet name="notasdememoria" sheetId="3" r:id="rId1"/>
  </sheets>
  <definedNames>
    <definedName name="_xlnm.Print_Area" localSheetId="0">notasdememoria!$A$1:$F$191</definedName>
    <definedName name="_xlnm.Print_Titles" localSheetId="0">notasdememoria!$1:$21</definedName>
  </definedNames>
  <calcPr calcId="152511"/>
</workbook>
</file>

<file path=xl/calcChain.xml><?xml version="1.0" encoding="utf-8"?>
<calcChain xmlns="http://schemas.openxmlformats.org/spreadsheetml/2006/main">
  <c r="F186" i="3" l="1"/>
  <c r="F185" i="3"/>
  <c r="F184" i="3"/>
  <c r="F183" i="3"/>
  <c r="F182" i="3"/>
  <c r="F181" i="3"/>
  <c r="F180" i="3"/>
  <c r="F179" i="3"/>
  <c r="F178" i="3"/>
  <c r="F177" i="3"/>
  <c r="F176" i="3"/>
  <c r="F175" i="3"/>
  <c r="E22" i="3" l="1"/>
  <c r="E23" i="3"/>
  <c r="D187" i="3"/>
  <c r="E187" i="3" l="1"/>
  <c r="F187" i="3" l="1"/>
  <c r="A158" i="3" l="1"/>
  <c r="A159" i="3" s="1"/>
  <c r="A160" i="3" s="1"/>
  <c r="A161" i="3" s="1"/>
  <c r="A162" i="3" s="1"/>
  <c r="F156" i="3"/>
  <c r="E118" i="3" l="1"/>
  <c r="A120" i="3" l="1"/>
  <c r="A121" i="3" s="1"/>
  <c r="A122" i="3" s="1"/>
  <c r="A123" i="3" s="1"/>
  <c r="A124" i="3" s="1"/>
  <c r="A125" i="3" s="1"/>
  <c r="A126" i="3" s="1"/>
  <c r="A127" i="3" s="1"/>
  <c r="A128" i="3" s="1"/>
  <c r="A129" i="3" l="1"/>
  <c r="A130" i="3" s="1"/>
  <c r="A131" i="3" s="1"/>
  <c r="A132" i="3" s="1"/>
  <c r="A133" i="3" s="1"/>
  <c r="A134" i="3" s="1"/>
  <c r="A135" i="3" s="1"/>
  <c r="A136" i="3" s="1"/>
  <c r="A137" i="3" s="1"/>
  <c r="A138" i="3" s="1"/>
  <c r="A139" i="3" s="1"/>
  <c r="A140" i="3" s="1"/>
  <c r="A141" i="3" s="1"/>
  <c r="A142" i="3" s="1"/>
  <c r="A143" i="3" s="1"/>
  <c r="A144" i="3" s="1"/>
  <c r="A145" i="3" s="1"/>
  <c r="A107" i="3"/>
  <c r="A108" i="3" s="1"/>
  <c r="A109" i="3" s="1"/>
  <c r="A110" i="3" s="1"/>
  <c r="A111" i="3" s="1"/>
  <c r="A112" i="3" s="1"/>
  <c r="A113" i="3" s="1"/>
  <c r="A114" i="3" s="1"/>
  <c r="A115" i="3" s="1"/>
  <c r="A116" i="3" s="1"/>
  <c r="A25" i="3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A88" i="3" s="1"/>
  <c r="A89" i="3" s="1"/>
  <c r="A90" i="3" s="1"/>
  <c r="A91" i="3" s="1"/>
  <c r="A92" i="3" s="1"/>
  <c r="A93" i="3" s="1"/>
  <c r="A94" i="3" s="1"/>
  <c r="E105" i="3" l="1"/>
</calcChain>
</file>

<file path=xl/sharedStrings.xml><?xml version="1.0" encoding="utf-8"?>
<sst xmlns="http://schemas.openxmlformats.org/spreadsheetml/2006/main" count="347" uniqueCount="171">
  <si>
    <t>JUICIOS LABORALES</t>
  </si>
  <si>
    <t>JUICIOS MERCANTILES</t>
  </si>
  <si>
    <t>JUICIOS DE NULIDAD</t>
  </si>
  <si>
    <t>Primera Junta Local de Conciliación y Arbitraje</t>
  </si>
  <si>
    <t>Segunda Junta Local de Conciliación y Arbitraje</t>
  </si>
  <si>
    <t>Fecha de origen de la obligación</t>
  </si>
  <si>
    <t>N/D</t>
  </si>
  <si>
    <t>FORMATO NM-01</t>
  </si>
  <si>
    <t>COMISION DE AGUA POTABLE Y ALCANTARILLADO DEL MUNICIPIO DE ACAPULCO</t>
  </si>
  <si>
    <t>Notas a los Estados Financieros</t>
  </si>
  <si>
    <t>"Bajo protesta de decir verdad declaramos que los Estados Financieros y sus notas son correctos, verídicos  y son responsabilidad del emisor."</t>
  </si>
  <si>
    <t>Ejecución de Sentencia.</t>
  </si>
  <si>
    <t>Pruebas.</t>
  </si>
  <si>
    <t>Pendiente Audencia de Demanda y Excepciones.</t>
  </si>
  <si>
    <t>Pendiente Admisorio de Pruebas.</t>
  </si>
  <si>
    <t>Pendiente por Resolver Incidente de Competencia.</t>
  </si>
  <si>
    <t>Ejecución.</t>
  </si>
  <si>
    <t xml:space="preserve">Ejecución. </t>
  </si>
  <si>
    <t>Pendiente Resolver Incidente de Competencia.</t>
  </si>
  <si>
    <t>Desahogo de Pruebas.</t>
  </si>
  <si>
    <t>Desahogo de Audiencia Bifasica.</t>
  </si>
  <si>
    <t>Pendiente de Emplazar.</t>
  </si>
  <si>
    <t>Proyecto de Laudo.</t>
  </si>
  <si>
    <t>Emplazamiento.</t>
  </si>
  <si>
    <t>Alegatos.</t>
  </si>
  <si>
    <t>Primera Junta Local de Conciliación y Arbitraje.</t>
  </si>
  <si>
    <t>Segunda Junta Local de Conciliación y Arbitraje.</t>
  </si>
  <si>
    <t>Junat Federal de Conciliación y Arbitraje.</t>
  </si>
  <si>
    <t>Primero de lo Civil.</t>
  </si>
  <si>
    <t>Segundo de lo Civil.</t>
  </si>
  <si>
    <t>Octavo de lo Civil.</t>
  </si>
  <si>
    <t>Sexto de lo Civil.</t>
  </si>
  <si>
    <t>Juzgado Segundo en Materia Civil de la Ciudad de México.</t>
  </si>
  <si>
    <t>Tribunal Contencioso.</t>
  </si>
  <si>
    <t>Juzgado Segundo de Distrito.</t>
  </si>
  <si>
    <t>Juzgado Sexto de Distrito.</t>
  </si>
  <si>
    <t>Juzgado Tercero de Distrito.</t>
  </si>
  <si>
    <t>Juzgado Cuarto de Distrito.</t>
  </si>
  <si>
    <t>Juzgado Octavo de Distrito.</t>
  </si>
  <si>
    <t>Primero Civil del Estado de Nuevo León.</t>
  </si>
  <si>
    <t>Pendiente de Aidencia de Demanda y Excepciones.</t>
  </si>
  <si>
    <t>Notas de Memoria (Cuentas de Orden Contable)</t>
  </si>
  <si>
    <t>Bienes en Concesionados o Comodato</t>
  </si>
  <si>
    <t>Demandas Judiciales en Proceso</t>
  </si>
  <si>
    <t>Tribunal de Conciliacón y Arbitraje.</t>
  </si>
  <si>
    <t>Vigencia de contato</t>
  </si>
  <si>
    <t>Número de contrato en comodato</t>
  </si>
  <si>
    <t>Importe del bien</t>
  </si>
  <si>
    <t>Autoridad ante la que se gestiona</t>
  </si>
  <si>
    <t>Estatus de la obligación</t>
  </si>
  <si>
    <t>Monto estimado de la obligación</t>
  </si>
  <si>
    <t>Demandas judiciales en proceso</t>
  </si>
  <si>
    <t>Segunda Junta Local de conciliación y arbitraje.</t>
  </si>
  <si>
    <t>Bienes Bajo Contrato de Comodato</t>
  </si>
  <si>
    <t>A) Contables:</t>
  </si>
  <si>
    <t>Valores</t>
  </si>
  <si>
    <t>Los valores en custodia de instrumentos prestados a formadores de mercado e instrumentos de crédito recibidos en garantía de los formadores de mercado u otros.</t>
  </si>
  <si>
    <t>Emisión de obligaciones</t>
  </si>
  <si>
    <t>Por tipo de emisión de instrumento: monto, tasa y vencimiento.</t>
  </si>
  <si>
    <t>Avales y garantías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</si>
  <si>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</si>
  <si>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Juicios</t>
  </si>
  <si>
    <t>Como ejemplos de juicios se tienen de forma enunciativa y no limitativa: civiles, penales, fiscales, agrarios, administrativos, ambientales, laborales, mercantiles y procedimientos arbitrales.</t>
  </si>
  <si>
    <t>Contratos para Inversión Mediante Proyectos para Prestación de Servicios (PPS) y similares</t>
  </si>
  <si>
    <t>Los contratos firmados de construcciones por tipo de contrato.</t>
  </si>
  <si>
    <t>Bienes concesionados o en comodato</t>
  </si>
  <si>
    <t>Se informará, de manera agrupada, en las notas a los Estados Financieros las cuentas de orden contables y cuentas de orden presupuestario.</t>
  </si>
  <si>
    <t>A)</t>
  </si>
  <si>
    <t>NOTAS DE MEMORIA: CUENTAS DE ORDEN CONTABLES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</si>
  <si>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 en el futuro.</t>
  </si>
  <si>
    <t>Num.</t>
  </si>
  <si>
    <t>25/11/201</t>
  </si>
  <si>
    <t>H. Junta Especial No.43</t>
  </si>
  <si>
    <t>Alegatos.y Resolución</t>
  </si>
  <si>
    <t>Conciliación, Demanda y Excepciones y Resoluciones</t>
  </si>
  <si>
    <t>Audiencia Bifasica</t>
  </si>
  <si>
    <t>Tramite</t>
  </si>
  <si>
    <t>Sentencia</t>
  </si>
  <si>
    <t>Ejecución</t>
  </si>
  <si>
    <t>En tramite</t>
  </si>
  <si>
    <t>Pendiente cumplimiento de sentencia de ordena devolver</t>
  </si>
  <si>
    <t>Pendiente Resolver Recursos de Revisión</t>
  </si>
  <si>
    <t>Contestación</t>
  </si>
  <si>
    <t>Se Contesto Demanda</t>
  </si>
  <si>
    <t>Pendiente cumplimiento</t>
  </si>
  <si>
    <t>Pendiente de presentar contestación de Demanda</t>
  </si>
  <si>
    <t>Ofrecimiento y Admisión de Pruebas.</t>
  </si>
  <si>
    <t>Pendiente Emision de Resolución al Incidente de Compentencia .</t>
  </si>
  <si>
    <t>Kicks S Advance Mod.2017</t>
  </si>
  <si>
    <t>Mini ccoper Tipo Hactchaback Mod 2018</t>
  </si>
  <si>
    <t>Nissan Pick Up N300 Doble Cabina Mod 2015</t>
  </si>
  <si>
    <t>CAPAMA-DG-DC-104-2021</t>
  </si>
  <si>
    <t>CAPAMA-DG-SJ-105-2021</t>
  </si>
  <si>
    <t>BMW TIPO 3201 Mod. 8A11WS2 Año 2017</t>
  </si>
  <si>
    <t>CAPAMA-DG-DF-007-2022</t>
  </si>
  <si>
    <t>CAPAMA-DG-SI-006-2022</t>
  </si>
  <si>
    <t>CAPAMA-DG-DF-001-2022</t>
  </si>
  <si>
    <t>Volswageen Jetta Trandline Std Mod 2006</t>
  </si>
  <si>
    <t>Camion Sisterna (Pipa 10,000 LTS)</t>
  </si>
  <si>
    <t>Contrato de Comodato S/N</t>
  </si>
  <si>
    <t>Camión Tipo Va-COM Mod-vpd-316 (2016)</t>
  </si>
  <si>
    <t>del 1° de Enero al 30 de Junio de 2022.</t>
  </si>
  <si>
    <t>CAPAMA-068-2022</t>
  </si>
  <si>
    <t>Jetta Versión MK IV Mod. 2012</t>
  </si>
  <si>
    <t>Pendiente Audiencia de Demanda y Excpción</t>
  </si>
  <si>
    <t>Falta Emplazar.</t>
  </si>
  <si>
    <t>Falta Emplazamiento</t>
  </si>
  <si>
    <t>Audencia de Demanda y Excepciones.Pruebas y Resolución</t>
  </si>
  <si>
    <t xml:space="preserve">Se Remitio por Incompetenciaal Tribunal de Conciliacion </t>
  </si>
  <si>
    <t>Pendiente de Resolver Incidencia de Competencia</t>
  </si>
  <si>
    <t>Audiencia Incidental de Competencia</t>
  </si>
  <si>
    <t>Pendiente se Señale fecha y Hora para Audiencia de Pruebas</t>
  </si>
  <si>
    <t>Se Remitio por Incompetenciaal Tribunal de Conciliacion  de Conciliacón y Arbitraje del Estado</t>
  </si>
  <si>
    <t>Se Remitio por Incompetencia al Tribunal de Conciliacion  de Conciliacón y Arbitraje del Estado</t>
  </si>
  <si>
    <t>Pendiente Audiencia de Demanda y Excepcion</t>
  </si>
  <si>
    <t xml:space="preserve">Ejecución </t>
  </si>
  <si>
    <t>Laudo</t>
  </si>
  <si>
    <t>Pendiente por Resolver Amparo.Directo.</t>
  </si>
  <si>
    <t xml:space="preserve">Conciliación, Demanda y Excepciones </t>
  </si>
  <si>
    <t>Contestacion de Demanda</t>
  </si>
  <si>
    <t>Tribunal de Conciliación y Arbitraje.</t>
  </si>
  <si>
    <t>Audiencia Pruebas y Resoluciones</t>
  </si>
  <si>
    <t>Audiencia Demanda Contestacion y Recepcion de Pruebas</t>
  </si>
  <si>
    <t>Recurso de Revisión.</t>
  </si>
  <si>
    <t>Setencia</t>
  </si>
  <si>
    <t>Recurso de Revisión</t>
  </si>
  <si>
    <t>Revisión</t>
  </si>
  <si>
    <t>Se Rindio Informe</t>
  </si>
  <si>
    <t>Desahogo de Pruebas</t>
  </si>
  <si>
    <t>Pendiente Cumplimiento</t>
  </si>
  <si>
    <t>Tribunal Federal de Justiacia Administrativa</t>
  </si>
  <si>
    <t>Sentencia Pendiente de Cumplimiento</t>
  </si>
  <si>
    <t>Demanda</t>
  </si>
  <si>
    <t>Pendiente Resolver Recurso de Revision</t>
  </si>
  <si>
    <t>Formato NM-02</t>
  </si>
  <si>
    <t>COMISIÓN DE AGUA POTABLE Y ALCANTARILLADO DEL MUNICIPIO DE ACAPULCO</t>
  </si>
  <si>
    <t>Notas a los Estados Financieros/Notas de Memoria /Cuentas de Orden Presupuestales</t>
  </si>
  <si>
    <t>Notas de Memoria de Cuentas de Orden Presupuestales del Ingreso y del Gasto</t>
  </si>
  <si>
    <t>Del 01 de Enero al 30 de Junio de 2022</t>
  </si>
  <si>
    <t>CUENTA</t>
  </si>
  <si>
    <t>NOMBRE</t>
  </si>
  <si>
    <t>SALDO INICIAL</t>
  </si>
  <si>
    <t>SALDO FINAL</t>
  </si>
  <si>
    <t>FLUJO</t>
  </si>
  <si>
    <t>81100-00000-00000-000-000</t>
  </si>
  <si>
    <t>LEY DE INGRESOS ESTIMADA</t>
  </si>
  <si>
    <t>'81200-00000-00000-000-000</t>
  </si>
  <si>
    <t>LEY DE INGRESOS POR EJECUTAR</t>
  </si>
  <si>
    <t>'81300-00000-00000-000-000</t>
  </si>
  <si>
    <t>LEY DE INGRESOS MODIFICADA</t>
  </si>
  <si>
    <t>'81400-00000-00000-000-000</t>
  </si>
  <si>
    <t>LEY DE INGRESOS DEVENGADA</t>
  </si>
  <si>
    <t>'81500-00000-00000-000-000</t>
  </si>
  <si>
    <t>LEY DE INGRESOS RECAUDADA</t>
  </si>
  <si>
    <t>'82100-00000-000-000-000</t>
  </si>
  <si>
    <t>PRESUPUESTO DE EGRESOS APROBADO</t>
  </si>
  <si>
    <t>'82200-00000-000-000-000</t>
  </si>
  <si>
    <t>PRESUPUESTO DE EGRESOS POR EJERCER</t>
  </si>
  <si>
    <t>'82300-00000-000-000-000</t>
  </si>
  <si>
    <t>PRESUPUESTO DE EGRESOS MODIFICADO</t>
  </si>
  <si>
    <t>'82400-00000-000-000-000</t>
  </si>
  <si>
    <t>PRESUPUESTO DE EGRESOS COMPROMETIDO</t>
  </si>
  <si>
    <t>'82500-00000-000-000-000</t>
  </si>
  <si>
    <t>PRESUPUESTO DE EGRESOS DEVENGADO</t>
  </si>
  <si>
    <t>'82600-00000-000-000-000</t>
  </si>
  <si>
    <t>PRESUPUESTO DE EGRESOS EJERCIDO</t>
  </si>
  <si>
    <t>'82700-00000-000-000-000</t>
  </si>
  <si>
    <t>PRESUPUESTO DE EGRESOS PAGADO</t>
  </si>
  <si>
    <t>SUMAS</t>
  </si>
  <si>
    <t>"Bajo protesta de decir verdad declaramos que los Estados Financieros y sus Notas, son razonablemente correctos y son responsabilidad del emisor"</t>
  </si>
  <si>
    <t>Descripcion del bien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</si>
</sst>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\-#,##0.00\ 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2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9"/>
      <color theme="1"/>
      <name val="Calibri"/>
      <family val="2"/>
      <scheme val="minor"/>
    </font>
    <font>
      <sz val="9"/>
      <name val="Arial"/>
      <family val="2"/>
    </font>
    <font>
      <b/>
      <sz val="10"/>
      <color theme="4"/>
      <name val="Arial"/>
      <family val="2"/>
    </font>
    <font>
      <b/>
      <sz val="11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A7A7A7"/>
      </left>
      <right style="thin">
        <color rgb="FFA7A7A7"/>
      </right>
      <top style="thin">
        <color rgb="FFA7A7A7"/>
      </top>
      <bottom style="thin">
        <color rgb="FFA7A7A7"/>
      </bottom>
      <diagonal/>
    </border>
    <border>
      <left style="hair">
        <color rgb="FFA7A7A7"/>
      </left>
      <right style="hair">
        <color rgb="FFA7A7A7"/>
      </right>
      <top style="hair">
        <color rgb="FFA7A7A7"/>
      </top>
      <bottom style="hair">
        <color rgb="FFA7A7A7"/>
      </bottom>
      <diagonal/>
    </border>
    <border>
      <left style="thin">
        <color rgb="FFA7A7A7"/>
      </left>
      <right style="thin">
        <color rgb="FFA7A7A7"/>
      </right>
      <top/>
      <bottom style="thin">
        <color rgb="FFA7A7A7"/>
      </bottom>
      <diagonal/>
    </border>
    <border>
      <left style="thin">
        <color rgb="FFA7A7A7"/>
      </left>
      <right style="thin">
        <color rgb="FFA7A7A7"/>
      </right>
      <top style="thin">
        <color rgb="FFA7A7A7"/>
      </top>
      <bottom/>
      <diagonal/>
    </border>
    <border>
      <left style="thin">
        <color rgb="FFA7A7A7"/>
      </left>
      <right/>
      <top style="thin">
        <color rgb="FFA7A7A7"/>
      </top>
      <bottom style="thin">
        <color rgb="FFA7A7A7"/>
      </bottom>
      <diagonal/>
    </border>
    <border>
      <left/>
      <right style="thin">
        <color rgb="FFA7A7A7"/>
      </right>
      <top style="thin">
        <color rgb="FFA7A7A7"/>
      </top>
      <bottom style="thin">
        <color rgb="FFA7A7A7"/>
      </bottom>
      <diagonal/>
    </border>
    <border>
      <left style="thin">
        <color rgb="FFA7A7A7"/>
      </left>
      <right/>
      <top/>
      <bottom style="thin">
        <color rgb="FFA7A7A7"/>
      </bottom>
      <diagonal/>
    </border>
    <border>
      <left style="hair">
        <color rgb="FFA7A7A7"/>
      </left>
      <right/>
      <top style="hair">
        <color rgb="FFA7A7A7"/>
      </top>
      <bottom/>
      <diagonal/>
    </border>
    <border>
      <left/>
      <right style="hair">
        <color rgb="FFA7A7A7"/>
      </right>
      <top style="hair">
        <color rgb="FFA7A7A7"/>
      </top>
      <bottom/>
      <diagonal/>
    </border>
    <border>
      <left style="hair">
        <color rgb="FFA7A7A7"/>
      </left>
      <right style="hair">
        <color rgb="FFA7A7A7"/>
      </right>
      <top style="hair">
        <color rgb="FFA7A7A7"/>
      </top>
      <bottom/>
      <diagonal/>
    </border>
    <border>
      <left/>
      <right/>
      <top style="thin">
        <color rgb="FFA7A7A7"/>
      </top>
      <bottom style="thin">
        <color rgb="FFA7A7A7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rgb="FFA7A7A7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rgb="FFA7A7A7"/>
      </left>
      <right style="thin">
        <color rgb="FFA7A7A7"/>
      </right>
      <top style="thin">
        <color rgb="FFA7A7A7"/>
      </top>
      <bottom style="hair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rgb="FFA7A7A7"/>
      </bottom>
      <diagonal/>
    </border>
    <border>
      <left style="thin">
        <color rgb="FFA7A7A7"/>
      </left>
      <right style="hair">
        <color rgb="FFA7A7A7"/>
      </right>
      <top/>
      <bottom style="thin">
        <color rgb="FFA7A7A7"/>
      </bottom>
      <diagonal/>
    </border>
    <border>
      <left style="thin">
        <color rgb="FFA7A7A7"/>
      </left>
      <right style="hair">
        <color rgb="FFA7A7A7"/>
      </right>
      <top style="thin">
        <color rgb="FFA7A7A7"/>
      </top>
      <bottom style="thin">
        <color rgb="FFA7A7A7"/>
      </bottom>
      <diagonal/>
    </border>
    <border>
      <left style="thin">
        <color rgb="FFA7A7A7"/>
      </left>
      <right style="hair">
        <color rgb="FFA7A7A7"/>
      </right>
      <top style="thin">
        <color rgb="FFA7A7A7"/>
      </top>
      <bottom/>
      <diagonal/>
    </border>
    <border>
      <left style="hair">
        <color rgb="FFA7A7A7"/>
      </left>
      <right/>
      <top/>
      <bottom/>
      <diagonal/>
    </border>
    <border>
      <left style="thin">
        <color rgb="FFA7A7A7"/>
      </left>
      <right/>
      <top/>
      <bottom/>
      <diagonal/>
    </border>
  </borders>
  <cellStyleXfs count="4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" fillId="0" borderId="0"/>
    <xf numFmtId="0" fontId="23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44">
    <xf numFmtId="0" fontId="0" fillId="0" borderId="0" xfId="0"/>
    <xf numFmtId="0" fontId="18" fillId="33" borderId="10" xfId="0" applyFont="1" applyFill="1" applyBorder="1" applyAlignment="1">
      <alignment wrapText="1"/>
    </xf>
    <xf numFmtId="4" fontId="18" fillId="33" borderId="10" xfId="0" applyNumberFormat="1" applyFont="1" applyFill="1" applyBorder="1" applyAlignment="1">
      <alignment wrapText="1"/>
    </xf>
    <xf numFmtId="4" fontId="19" fillId="33" borderId="10" xfId="0" applyNumberFormat="1" applyFont="1" applyFill="1" applyBorder="1" applyAlignment="1">
      <alignment wrapText="1"/>
    </xf>
    <xf numFmtId="0" fontId="19" fillId="33" borderId="10" xfId="0" applyFont="1" applyFill="1" applyBorder="1" applyAlignment="1">
      <alignment wrapText="1"/>
    </xf>
    <xf numFmtId="14" fontId="18" fillId="33" borderId="10" xfId="0" applyNumberFormat="1" applyFont="1" applyFill="1" applyBorder="1" applyAlignment="1">
      <alignment wrapText="1"/>
    </xf>
    <xf numFmtId="0" fontId="1" fillId="0" borderId="0" xfId="42"/>
    <xf numFmtId="0" fontId="18" fillId="33" borderId="12" xfId="0" applyFont="1" applyFill="1" applyBorder="1" applyAlignment="1">
      <alignment wrapText="1"/>
    </xf>
    <xf numFmtId="4" fontId="19" fillId="33" borderId="12" xfId="0" applyNumberFormat="1" applyFont="1" applyFill="1" applyBorder="1" applyAlignment="1">
      <alignment wrapText="1"/>
    </xf>
    <xf numFmtId="0" fontId="22" fillId="34" borderId="11" xfId="0" applyFont="1" applyFill="1" applyBorder="1" applyAlignment="1">
      <alignment horizontal="center" vertical="center" wrapText="1"/>
    </xf>
    <xf numFmtId="0" fontId="20" fillId="0" borderId="0" xfId="42" applyFont="1" applyAlignment="1">
      <alignment horizontal="center"/>
    </xf>
    <xf numFmtId="14" fontId="18" fillId="33" borderId="10" xfId="0" applyNumberFormat="1" applyFont="1" applyFill="1" applyBorder="1" applyAlignment="1">
      <alignment horizontal="center" wrapText="1"/>
    </xf>
    <xf numFmtId="0" fontId="18" fillId="33" borderId="13" xfId="0" applyFont="1" applyFill="1" applyBorder="1" applyAlignment="1">
      <alignment wrapText="1"/>
    </xf>
    <xf numFmtId="0" fontId="18" fillId="33" borderId="11" xfId="0" applyFont="1" applyFill="1" applyBorder="1" applyAlignment="1">
      <alignment wrapText="1"/>
    </xf>
    <xf numFmtId="0" fontId="18" fillId="33" borderId="10" xfId="0" applyFont="1" applyFill="1" applyBorder="1" applyAlignment="1">
      <alignment vertical="top" wrapText="1"/>
    </xf>
    <xf numFmtId="4" fontId="18" fillId="33" borderId="10" xfId="0" applyNumberFormat="1" applyFont="1" applyFill="1" applyBorder="1" applyAlignment="1">
      <alignment vertical="top" wrapText="1"/>
    </xf>
    <xf numFmtId="14" fontId="18" fillId="33" borderId="10" xfId="0" applyNumberFormat="1" applyFont="1" applyFill="1" applyBorder="1" applyAlignment="1">
      <alignment horizontal="center" vertical="top" wrapText="1"/>
    </xf>
    <xf numFmtId="14" fontId="18" fillId="33" borderId="10" xfId="0" quotePrefix="1" applyNumberFormat="1" applyFont="1" applyFill="1" applyBorder="1" applyAlignment="1">
      <alignment horizontal="center" vertical="top" wrapText="1"/>
    </xf>
    <xf numFmtId="0" fontId="22" fillId="34" borderId="11" xfId="0" applyFont="1" applyFill="1" applyBorder="1" applyAlignment="1">
      <alignment horizontal="center" vertical="top" wrapText="1"/>
    </xf>
    <xf numFmtId="14" fontId="18" fillId="33" borderId="12" xfId="0" applyNumberFormat="1" applyFont="1" applyFill="1" applyBorder="1" applyAlignment="1">
      <alignment horizontal="center" vertical="top" wrapText="1"/>
    </xf>
    <xf numFmtId="0" fontId="22" fillId="34" borderId="19" xfId="0" applyFont="1" applyFill="1" applyBorder="1" applyAlignment="1">
      <alignment horizontal="center" vertical="center" wrapText="1"/>
    </xf>
    <xf numFmtId="0" fontId="18" fillId="33" borderId="12" xfId="0" applyFont="1" applyFill="1" applyBorder="1" applyAlignment="1">
      <alignment vertical="top" wrapText="1"/>
    </xf>
    <xf numFmtId="4" fontId="24" fillId="34" borderId="11" xfId="0" applyNumberFormat="1" applyFont="1" applyFill="1" applyBorder="1" applyAlignment="1">
      <alignment horizontal="right" wrapText="1"/>
    </xf>
    <xf numFmtId="0" fontId="23" fillId="0" borderId="0" xfId="43" applyFont="1" applyFill="1" applyBorder="1" applyAlignment="1">
      <alignment horizontal="left" vertical="top" wrapText="1"/>
    </xf>
    <xf numFmtId="0" fontId="26" fillId="0" borderId="0" xfId="43" applyFont="1" applyFill="1" applyBorder="1" applyAlignment="1">
      <alignment horizontal="left"/>
    </xf>
    <xf numFmtId="0" fontId="26" fillId="0" borderId="0" xfId="43" applyFont="1" applyFill="1" applyBorder="1"/>
    <xf numFmtId="0" fontId="23" fillId="0" borderId="0" xfId="43" applyFont="1" applyFill="1" applyBorder="1" applyAlignment="1">
      <alignment horizontal="left"/>
    </xf>
    <xf numFmtId="0" fontId="23" fillId="0" borderId="0" xfId="43" applyFont="1" applyFill="1" applyBorder="1"/>
    <xf numFmtId="0" fontId="23" fillId="0" borderId="0" xfId="43" applyFont="1" applyFill="1" applyBorder="1" applyAlignment="1">
      <alignment horizontal="left" vertical="top"/>
    </xf>
    <xf numFmtId="0" fontId="23" fillId="0" borderId="0" xfId="43" applyFont="1" applyFill="1" applyBorder="1" applyAlignment="1">
      <alignment wrapText="1"/>
    </xf>
    <xf numFmtId="0" fontId="24" fillId="0" borderId="0" xfId="43" applyFont="1" applyFill="1" applyBorder="1" applyAlignment="1">
      <alignment horizontal="left"/>
    </xf>
    <xf numFmtId="0" fontId="27" fillId="0" borderId="0" xfId="42" applyFont="1" applyAlignment="1">
      <alignment horizontal="right"/>
    </xf>
    <xf numFmtId="0" fontId="18" fillId="33" borderId="10" xfId="0" applyFont="1" applyFill="1" applyBorder="1" applyAlignment="1">
      <alignment horizontal="center" vertical="top" wrapText="1"/>
    </xf>
    <xf numFmtId="0" fontId="18" fillId="33" borderId="10" xfId="0" applyFont="1" applyFill="1" applyBorder="1" applyAlignment="1">
      <alignment horizontal="left" wrapText="1"/>
    </xf>
    <xf numFmtId="0" fontId="18" fillId="33" borderId="10" xfId="0" applyFont="1" applyFill="1" applyBorder="1" applyAlignment="1">
      <alignment horizontal="left" vertical="top" wrapText="1"/>
    </xf>
    <xf numFmtId="14" fontId="18" fillId="33" borderId="13" xfId="0" applyNumberFormat="1" applyFont="1" applyFill="1" applyBorder="1" applyAlignment="1">
      <alignment horizontal="center" vertical="top" wrapText="1"/>
    </xf>
    <xf numFmtId="14" fontId="18" fillId="33" borderId="11" xfId="0" applyNumberFormat="1" applyFont="1" applyFill="1" applyBorder="1" applyAlignment="1">
      <alignment horizontal="center" vertical="top" wrapText="1"/>
    </xf>
    <xf numFmtId="0" fontId="18" fillId="33" borderId="13" xfId="0" applyFont="1" applyFill="1" applyBorder="1" applyAlignment="1">
      <alignment vertical="top" wrapText="1"/>
    </xf>
    <xf numFmtId="0" fontId="18" fillId="33" borderId="11" xfId="0" applyFont="1" applyFill="1" applyBorder="1" applyAlignment="1">
      <alignment vertical="top" wrapText="1"/>
    </xf>
    <xf numFmtId="4" fontId="18" fillId="33" borderId="13" xfId="0" applyNumberFormat="1" applyFont="1" applyFill="1" applyBorder="1" applyAlignment="1">
      <alignment vertical="top" wrapText="1"/>
    </xf>
    <xf numFmtId="4" fontId="18" fillId="33" borderId="11" xfId="0" applyNumberFormat="1" applyFont="1" applyFill="1" applyBorder="1" applyAlignment="1">
      <alignment vertical="top" wrapText="1"/>
    </xf>
    <xf numFmtId="0" fontId="23" fillId="0" borderId="0" xfId="43" applyFont="1" applyFill="1" applyBorder="1" applyAlignment="1">
      <alignment horizontal="left" vertical="top" wrapText="1"/>
    </xf>
    <xf numFmtId="0" fontId="23" fillId="0" borderId="0" xfId="43" applyFont="1" applyFill="1" applyBorder="1" applyAlignment="1">
      <alignment horizontal="justify" vertical="top"/>
    </xf>
    <xf numFmtId="0" fontId="0" fillId="0" borderId="21" xfId="0" applyBorder="1"/>
    <xf numFmtId="0" fontId="25" fillId="0" borderId="21" xfId="0" applyFont="1" applyBorder="1"/>
    <xf numFmtId="0" fontId="23" fillId="0" borderId="0" xfId="43" applyFont="1" applyFill="1" applyBorder="1" applyAlignment="1">
      <alignment horizontal="left" vertical="center"/>
    </xf>
    <xf numFmtId="0" fontId="16" fillId="0" borderId="21" xfId="0" applyFont="1" applyBorder="1" applyAlignment="1">
      <alignment horizontal="center" vertical="top"/>
    </xf>
    <xf numFmtId="0" fontId="0" fillId="0" borderId="22" xfId="0" applyBorder="1"/>
    <xf numFmtId="4" fontId="0" fillId="0" borderId="0" xfId="0" applyNumberFormat="1"/>
    <xf numFmtId="14" fontId="18" fillId="33" borderId="12" xfId="0" applyNumberFormat="1" applyFont="1" applyFill="1" applyBorder="1" applyAlignment="1">
      <alignment horizontal="left" wrapText="1"/>
    </xf>
    <xf numFmtId="4" fontId="18" fillId="33" borderId="12" xfId="0" applyNumberFormat="1" applyFont="1" applyFill="1" applyBorder="1" applyAlignment="1">
      <alignment wrapText="1"/>
    </xf>
    <xf numFmtId="14" fontId="18" fillId="33" borderId="12" xfId="0" applyNumberFormat="1" applyFont="1" applyFill="1" applyBorder="1" applyAlignment="1">
      <alignment horizontal="center" wrapText="1"/>
    </xf>
    <xf numFmtId="0" fontId="25" fillId="0" borderId="21" xfId="0" applyFont="1" applyBorder="1" applyAlignment="1">
      <alignment vertical="top"/>
    </xf>
    <xf numFmtId="14" fontId="18" fillId="33" borderId="12" xfId="0" applyNumberFormat="1" applyFont="1" applyFill="1" applyBorder="1" applyAlignment="1">
      <alignment horizontal="right" wrapText="1"/>
    </xf>
    <xf numFmtId="0" fontId="0" fillId="0" borderId="21" xfId="0" applyBorder="1" applyAlignment="1">
      <alignment vertical="top"/>
    </xf>
    <xf numFmtId="0" fontId="25" fillId="0" borderId="23" xfId="0" applyFont="1" applyBorder="1"/>
    <xf numFmtId="14" fontId="18" fillId="33" borderId="13" xfId="0" applyNumberFormat="1" applyFont="1" applyFill="1" applyBorder="1" applyAlignment="1">
      <alignment horizontal="center"/>
    </xf>
    <xf numFmtId="4" fontId="18" fillId="33" borderId="13" xfId="0" applyNumberFormat="1" applyFont="1" applyFill="1" applyBorder="1" applyAlignment="1">
      <alignment wrapText="1"/>
    </xf>
    <xf numFmtId="14" fontId="18" fillId="33" borderId="24" xfId="0" applyNumberFormat="1" applyFont="1" applyFill="1" applyBorder="1" applyAlignment="1">
      <alignment horizontal="center"/>
    </xf>
    <xf numFmtId="0" fontId="18" fillId="33" borderId="24" xfId="0" applyFont="1" applyFill="1" applyBorder="1" applyAlignment="1">
      <alignment wrapText="1"/>
    </xf>
    <xf numFmtId="4" fontId="18" fillId="33" borderId="24" xfId="0" applyNumberFormat="1" applyFont="1" applyFill="1" applyBorder="1" applyAlignment="1">
      <alignment wrapText="1"/>
    </xf>
    <xf numFmtId="0" fontId="20" fillId="0" borderId="0" xfId="42" applyFont="1" applyAlignment="1">
      <alignment horizontal="center"/>
    </xf>
    <xf numFmtId="0" fontId="0" fillId="0" borderId="21" xfId="0" applyBorder="1" applyAlignment="1"/>
    <xf numFmtId="0" fontId="25" fillId="0" borderId="23" xfId="0" applyFont="1" applyBorder="1" applyAlignment="1">
      <alignment vertical="top"/>
    </xf>
    <xf numFmtId="14" fontId="18" fillId="33" borderId="13" xfId="0" applyNumberFormat="1" applyFont="1" applyFill="1" applyBorder="1" applyAlignment="1">
      <alignment horizontal="center" vertical="top"/>
    </xf>
    <xf numFmtId="14" fontId="18" fillId="33" borderId="10" xfId="0" applyNumberFormat="1" applyFont="1" applyFill="1" applyBorder="1" applyAlignment="1">
      <alignment horizontal="center" vertical="top"/>
    </xf>
    <xf numFmtId="0" fontId="0" fillId="0" borderId="0" xfId="0" applyAlignment="1">
      <alignment vertical="top"/>
    </xf>
    <xf numFmtId="0" fontId="20" fillId="0" borderId="0" xfId="42" applyFont="1" applyBorder="1" applyAlignment="1">
      <alignment horizontal="left"/>
    </xf>
    <xf numFmtId="0" fontId="20" fillId="0" borderId="11" xfId="42" applyFont="1" applyBorder="1" applyAlignment="1">
      <alignment horizontal="left"/>
    </xf>
    <xf numFmtId="0" fontId="24" fillId="0" borderId="0" xfId="43" applyFont="1" applyFill="1" applyBorder="1" applyAlignment="1">
      <alignment horizontal="left" wrapText="1"/>
    </xf>
    <xf numFmtId="0" fontId="21" fillId="0" borderId="0" xfId="0" applyFont="1"/>
    <xf numFmtId="0" fontId="19" fillId="0" borderId="33" xfId="0" applyFont="1" applyFill="1" applyBorder="1" applyAlignment="1">
      <alignment horizontal="center" vertical="center" wrapText="1"/>
    </xf>
    <xf numFmtId="0" fontId="19" fillId="0" borderId="34" xfId="0" applyFont="1" applyFill="1" applyBorder="1" applyAlignment="1">
      <alignment horizontal="center" vertical="center" wrapText="1"/>
    </xf>
    <xf numFmtId="0" fontId="19" fillId="0" borderId="35" xfId="0" applyFont="1" applyFill="1" applyBorder="1" applyAlignment="1">
      <alignment horizontal="center" vertical="center" wrapText="1"/>
    </xf>
    <xf numFmtId="0" fontId="19" fillId="0" borderId="36" xfId="0" applyFont="1" applyFill="1" applyBorder="1" applyAlignment="1">
      <alignment horizontal="center" vertical="center" wrapText="1"/>
    </xf>
    <xf numFmtId="0" fontId="19" fillId="0" borderId="37" xfId="0" applyFont="1" applyFill="1" applyBorder="1" applyAlignment="1">
      <alignment horizontal="center" vertical="center" wrapText="1"/>
    </xf>
    <xf numFmtId="43" fontId="23" fillId="0" borderId="40" xfId="44" applyFont="1" applyFill="1" applyBorder="1" applyAlignment="1">
      <alignment horizontal="center" vertical="center" wrapText="1"/>
    </xf>
    <xf numFmtId="43" fontId="23" fillId="0" borderId="41" xfId="44" applyFont="1" applyFill="1" applyBorder="1" applyAlignment="1">
      <alignment horizontal="center" vertical="center" wrapText="1"/>
    </xf>
    <xf numFmtId="43" fontId="23" fillId="0" borderId="43" xfId="44" applyFont="1" applyFill="1" applyBorder="1" applyAlignment="1">
      <alignment horizontal="center" vertical="center" wrapText="1"/>
    </xf>
    <xf numFmtId="164" fontId="23" fillId="0" borderId="43" xfId="44" quotePrefix="1" applyNumberFormat="1" applyFont="1" applyFill="1" applyBorder="1" applyAlignment="1">
      <alignment horizontal="right" vertical="center" wrapText="1"/>
    </xf>
    <xf numFmtId="43" fontId="23" fillId="0" borderId="45" xfId="44" applyFont="1" applyFill="1" applyBorder="1" applyAlignment="1">
      <alignment horizontal="center" vertical="center" wrapText="1"/>
    </xf>
    <xf numFmtId="44" fontId="28" fillId="0" borderId="47" xfId="45" applyFont="1" applyFill="1" applyBorder="1" applyAlignment="1">
      <alignment horizontal="center" vertical="center" wrapText="1"/>
    </xf>
    <xf numFmtId="44" fontId="28" fillId="0" borderId="48" xfId="45" applyFont="1" applyFill="1" applyBorder="1" applyAlignment="1">
      <alignment horizontal="center" vertical="center" wrapText="1"/>
    </xf>
    <xf numFmtId="164" fontId="18" fillId="0" borderId="39" xfId="44" applyNumberFormat="1" applyFont="1" applyFill="1" applyBorder="1" applyAlignment="1">
      <alignment horizontal="right" vertical="center" wrapText="1"/>
    </xf>
    <xf numFmtId="164" fontId="18" fillId="0" borderId="43" xfId="44" applyNumberFormat="1" applyFont="1" applyFill="1" applyBorder="1" applyAlignment="1">
      <alignment horizontal="right" vertical="center" wrapText="1"/>
    </xf>
    <xf numFmtId="164" fontId="18" fillId="0" borderId="45" xfId="44" applyNumberFormat="1" applyFont="1" applyFill="1" applyBorder="1" applyAlignment="1">
      <alignment horizontal="right" vertical="center" wrapText="1"/>
    </xf>
    <xf numFmtId="0" fontId="18" fillId="0" borderId="38" xfId="0" applyFont="1" applyFill="1" applyBorder="1" applyAlignment="1">
      <alignment horizontal="left" vertical="center" wrapText="1"/>
    </xf>
    <xf numFmtId="0" fontId="18" fillId="0" borderId="39" xfId="0" applyFont="1" applyFill="1" applyBorder="1" applyAlignment="1">
      <alignment horizontal="left" vertical="center" wrapText="1"/>
    </xf>
    <xf numFmtId="0" fontId="18" fillId="0" borderId="42" xfId="0" applyFont="1" applyFill="1" applyBorder="1" applyAlignment="1">
      <alignment horizontal="left" vertical="center" wrapText="1"/>
    </xf>
    <xf numFmtId="0" fontId="18" fillId="0" borderId="43" xfId="0" applyFont="1" applyFill="1" applyBorder="1" applyAlignment="1">
      <alignment horizontal="left" vertical="center" wrapText="1"/>
    </xf>
    <xf numFmtId="0" fontId="18" fillId="0" borderId="44" xfId="0" applyFont="1" applyFill="1" applyBorder="1" applyAlignment="1">
      <alignment horizontal="left" vertical="center" wrapText="1"/>
    </xf>
    <xf numFmtId="0" fontId="18" fillId="0" borderId="45" xfId="0" applyFont="1" applyFill="1" applyBorder="1" applyAlignment="1">
      <alignment horizontal="left" vertical="center" wrapText="1"/>
    </xf>
    <xf numFmtId="4" fontId="18" fillId="33" borderId="14" xfId="0" applyNumberFormat="1" applyFont="1" applyFill="1" applyBorder="1" applyAlignment="1">
      <alignment vertical="top" wrapText="1"/>
    </xf>
    <xf numFmtId="0" fontId="22" fillId="34" borderId="0" xfId="0" applyFont="1" applyFill="1" applyBorder="1" applyAlignment="1">
      <alignment horizontal="center" vertical="top" wrapText="1"/>
    </xf>
    <xf numFmtId="4" fontId="24" fillId="34" borderId="0" xfId="0" applyNumberFormat="1" applyFont="1" applyFill="1" applyBorder="1" applyAlignment="1">
      <alignment horizontal="right" wrapText="1"/>
    </xf>
    <xf numFmtId="4" fontId="19" fillId="33" borderId="0" xfId="0" applyNumberFormat="1" applyFont="1" applyFill="1" applyBorder="1" applyAlignment="1">
      <alignment wrapText="1"/>
    </xf>
    <xf numFmtId="4" fontId="18" fillId="33" borderId="0" xfId="0" applyNumberFormat="1" applyFont="1" applyFill="1" applyBorder="1" applyAlignment="1">
      <alignment vertical="top" wrapText="1"/>
    </xf>
    <xf numFmtId="4" fontId="18" fillId="33" borderId="0" xfId="0" applyNumberFormat="1" applyFont="1" applyFill="1" applyBorder="1" applyAlignment="1">
      <alignment wrapText="1"/>
    </xf>
    <xf numFmtId="4" fontId="19" fillId="33" borderId="50" xfId="0" applyNumberFormat="1" applyFont="1" applyFill="1" applyBorder="1" applyAlignment="1">
      <alignment wrapText="1"/>
    </xf>
    <xf numFmtId="4" fontId="18" fillId="33" borderId="51" xfId="0" applyNumberFormat="1" applyFont="1" applyFill="1" applyBorder="1" applyAlignment="1">
      <alignment vertical="top" wrapText="1"/>
    </xf>
    <xf numFmtId="4" fontId="18" fillId="33" borderId="51" xfId="0" applyNumberFormat="1" applyFont="1" applyFill="1" applyBorder="1" applyAlignment="1">
      <alignment wrapText="1"/>
    </xf>
    <xf numFmtId="4" fontId="18" fillId="33" borderId="52" xfId="0" applyNumberFormat="1" applyFont="1" applyFill="1" applyBorder="1" applyAlignment="1">
      <alignment vertical="top" wrapText="1"/>
    </xf>
    <xf numFmtId="0" fontId="18" fillId="33" borderId="51" xfId="0" applyFont="1" applyFill="1" applyBorder="1" applyAlignment="1">
      <alignment wrapText="1"/>
    </xf>
    <xf numFmtId="4" fontId="19" fillId="33" borderId="51" xfId="0" applyNumberFormat="1" applyFont="1" applyFill="1" applyBorder="1" applyAlignment="1">
      <alignment wrapText="1"/>
    </xf>
    <xf numFmtId="0" fontId="0" fillId="0" borderId="53" xfId="0" applyBorder="1"/>
    <xf numFmtId="4" fontId="18" fillId="33" borderId="54" xfId="0" applyNumberFormat="1" applyFont="1" applyFill="1" applyBorder="1" applyAlignment="1">
      <alignment wrapText="1"/>
    </xf>
    <xf numFmtId="0" fontId="20" fillId="0" borderId="31" xfId="0" applyFont="1" applyFill="1" applyBorder="1" applyAlignment="1">
      <alignment horizontal="center" vertical="center" wrapText="1"/>
    </xf>
    <xf numFmtId="0" fontId="20" fillId="0" borderId="46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left" wrapText="1"/>
    </xf>
    <xf numFmtId="0" fontId="24" fillId="0" borderId="0" xfId="43" applyFont="1" applyFill="1" applyBorder="1" applyAlignment="1">
      <alignment horizontal="left" wrapText="1"/>
    </xf>
    <xf numFmtId="0" fontId="23" fillId="0" borderId="0" xfId="43" applyFont="1" applyFill="1" applyBorder="1" applyAlignment="1">
      <alignment horizontal="left" vertical="justify"/>
    </xf>
    <xf numFmtId="0" fontId="23" fillId="0" borderId="0" xfId="43" applyFont="1" applyFill="1" applyBorder="1" applyAlignment="1">
      <alignment horizontal="justify" vertical="top"/>
    </xf>
    <xf numFmtId="0" fontId="20" fillId="0" borderId="25" xfId="0" applyFont="1" applyBorder="1" applyAlignment="1">
      <alignment horizontal="right"/>
    </xf>
    <xf numFmtId="0" fontId="20" fillId="35" borderId="26" xfId="0" applyFont="1" applyFill="1" applyBorder="1" applyAlignment="1">
      <alignment horizontal="center"/>
    </xf>
    <xf numFmtId="0" fontId="20" fillId="35" borderId="27" xfId="0" applyFont="1" applyFill="1" applyBorder="1" applyAlignment="1">
      <alignment horizontal="center"/>
    </xf>
    <xf numFmtId="0" fontId="20" fillId="35" borderId="28" xfId="0" applyFont="1" applyFill="1" applyBorder="1" applyAlignment="1">
      <alignment horizontal="center"/>
    </xf>
    <xf numFmtId="0" fontId="21" fillId="35" borderId="29" xfId="0" applyFont="1" applyFill="1" applyBorder="1" applyAlignment="1">
      <alignment horizontal="center"/>
    </xf>
    <xf numFmtId="0" fontId="21" fillId="35" borderId="0" xfId="0" applyFont="1" applyFill="1" applyBorder="1" applyAlignment="1">
      <alignment horizontal="center"/>
    </xf>
    <xf numFmtId="0" fontId="21" fillId="35" borderId="30" xfId="0" applyFont="1" applyFill="1" applyBorder="1" applyAlignment="1">
      <alignment horizontal="center"/>
    </xf>
    <xf numFmtId="0" fontId="20" fillId="35" borderId="29" xfId="0" applyFont="1" applyFill="1" applyBorder="1" applyAlignment="1">
      <alignment horizontal="center"/>
    </xf>
    <xf numFmtId="0" fontId="20" fillId="35" borderId="0" xfId="0" applyFont="1" applyFill="1" applyBorder="1" applyAlignment="1">
      <alignment horizontal="center"/>
    </xf>
    <xf numFmtId="0" fontId="20" fillId="35" borderId="30" xfId="0" applyFont="1" applyFill="1" applyBorder="1" applyAlignment="1">
      <alignment horizontal="center"/>
    </xf>
    <xf numFmtId="0" fontId="21" fillId="35" borderId="31" xfId="0" applyFont="1" applyFill="1" applyBorder="1" applyAlignment="1">
      <alignment horizontal="center"/>
    </xf>
    <xf numFmtId="0" fontId="21" fillId="35" borderId="25" xfId="0" applyFont="1" applyFill="1" applyBorder="1" applyAlignment="1">
      <alignment horizontal="center"/>
    </xf>
    <xf numFmtId="0" fontId="21" fillId="35" borderId="32" xfId="0" applyFont="1" applyFill="1" applyBorder="1" applyAlignment="1">
      <alignment horizontal="center"/>
    </xf>
    <xf numFmtId="0" fontId="16" fillId="0" borderId="0" xfId="42" applyFont="1" applyAlignment="1">
      <alignment horizontal="right"/>
    </xf>
    <xf numFmtId="0" fontId="20" fillId="0" borderId="0" xfId="42" applyFont="1" applyAlignment="1">
      <alignment horizontal="center"/>
    </xf>
    <xf numFmtId="0" fontId="21" fillId="0" borderId="0" xfId="42" applyFont="1" applyAlignment="1">
      <alignment horizontal="center"/>
    </xf>
    <xf numFmtId="0" fontId="18" fillId="0" borderId="0" xfId="42" applyFont="1" applyAlignment="1">
      <alignment horizontal="left" vertical="justify" wrapText="1"/>
    </xf>
    <xf numFmtId="0" fontId="20" fillId="0" borderId="0" xfId="42" applyFont="1" applyBorder="1" applyAlignment="1">
      <alignment horizontal="left"/>
    </xf>
    <xf numFmtId="0" fontId="22" fillId="34" borderId="17" xfId="0" applyFont="1" applyFill="1" applyBorder="1" applyAlignment="1">
      <alignment horizontal="center" vertical="center" wrapText="1"/>
    </xf>
    <xf numFmtId="0" fontId="22" fillId="34" borderId="18" xfId="0" applyFont="1" applyFill="1" applyBorder="1" applyAlignment="1">
      <alignment horizontal="center" vertical="center" wrapText="1"/>
    </xf>
    <xf numFmtId="14" fontId="19" fillId="33" borderId="14" xfId="0" applyNumberFormat="1" applyFont="1" applyFill="1" applyBorder="1" applyAlignment="1">
      <alignment horizontal="left" wrapText="1"/>
    </xf>
    <xf numFmtId="14" fontId="19" fillId="33" borderId="20" xfId="0" applyNumberFormat="1" applyFont="1" applyFill="1" applyBorder="1" applyAlignment="1">
      <alignment horizontal="left" wrapText="1"/>
    </xf>
    <xf numFmtId="14" fontId="19" fillId="33" borderId="15" xfId="0" applyNumberFormat="1" applyFont="1" applyFill="1" applyBorder="1" applyAlignment="1">
      <alignment horizontal="left" wrapText="1"/>
    </xf>
    <xf numFmtId="0" fontId="23" fillId="0" borderId="0" xfId="43" applyFont="1" applyFill="1" applyBorder="1" applyAlignment="1">
      <alignment horizontal="left" vertical="top" wrapText="1"/>
    </xf>
    <xf numFmtId="0" fontId="23" fillId="0" borderId="0" xfId="43" applyFont="1" applyFill="1" applyBorder="1" applyAlignment="1">
      <alignment horizontal="left" vertical="justify" wrapText="1"/>
    </xf>
    <xf numFmtId="0" fontId="19" fillId="33" borderId="16" xfId="0" applyFont="1" applyFill="1" applyBorder="1" applyAlignment="1">
      <alignment horizontal="left" wrapText="1"/>
    </xf>
    <xf numFmtId="0" fontId="19" fillId="33" borderId="49" xfId="0" applyFont="1" applyFill="1" applyBorder="1" applyAlignment="1">
      <alignment horizontal="left" wrapText="1"/>
    </xf>
    <xf numFmtId="0" fontId="19" fillId="33" borderId="14" xfId="0" applyFont="1" applyFill="1" applyBorder="1" applyAlignment="1">
      <alignment horizontal="left" wrapText="1"/>
    </xf>
    <xf numFmtId="0" fontId="19" fillId="33" borderId="20" xfId="0" applyFont="1" applyFill="1" applyBorder="1" applyAlignment="1">
      <alignment horizontal="left" wrapText="1"/>
    </xf>
    <xf numFmtId="0" fontId="20" fillId="0" borderId="11" xfId="42" applyFont="1" applyBorder="1" applyAlignment="1">
      <alignment horizontal="left"/>
    </xf>
    <xf numFmtId="0" fontId="23" fillId="0" borderId="0" xfId="43" applyFont="1" applyFill="1" applyBorder="1" applyAlignment="1">
      <alignment horizontal="left" wrapText="1"/>
    </xf>
    <xf numFmtId="164" fontId="20" fillId="0" borderId="47" xfId="44" applyNumberFormat="1" applyFont="1" applyFill="1" applyBorder="1" applyAlignment="1">
      <alignment horizontal="right" vertical="center" wrapText="1"/>
    </xf>
  </cellXfs>
  <cellStyles count="46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" xfId="44" builtinId="3"/>
    <cellStyle name="Moneda" xfId="45" builtinId="4"/>
    <cellStyle name="Neutral" xfId="8" builtinId="28" customBuiltin="1"/>
    <cellStyle name="Normal" xfId="0" builtinId="0"/>
    <cellStyle name="Normal 11 2 3" xfId="42"/>
    <cellStyle name="Normal 2 2" xfId="43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0"/>
  <sheetViews>
    <sheetView showGridLines="0" tabSelected="1" workbookViewId="0">
      <selection activeCell="B1" sqref="A1:F191"/>
    </sheetView>
  </sheetViews>
  <sheetFormatPr baseColWidth="10" defaultRowHeight="15" x14ac:dyDescent="0.25"/>
  <cols>
    <col min="1" max="1" width="6.28515625" customWidth="1"/>
    <col min="2" max="2" width="17.7109375" customWidth="1"/>
    <col min="3" max="4" width="29.7109375" customWidth="1"/>
    <col min="5" max="5" width="26.5703125" customWidth="1"/>
    <col min="6" max="6" width="19.28515625" customWidth="1"/>
    <col min="7" max="7" width="11.7109375" bestFit="1" customWidth="1"/>
    <col min="8" max="8" width="46.85546875" customWidth="1"/>
  </cols>
  <sheetData>
    <row r="1" spans="1:6" ht="13.5" customHeight="1" x14ac:dyDescent="0.25">
      <c r="B1" s="6"/>
      <c r="C1" s="6"/>
      <c r="D1" s="6"/>
      <c r="E1" s="125" t="s">
        <v>7</v>
      </c>
      <c r="F1" s="125"/>
    </row>
    <row r="2" spans="1:6" ht="15.75" customHeight="1" x14ac:dyDescent="0.25">
      <c r="A2" s="126" t="s">
        <v>8</v>
      </c>
      <c r="B2" s="126"/>
      <c r="C2" s="126"/>
      <c r="D2" s="126"/>
      <c r="E2" s="126"/>
      <c r="F2" s="126"/>
    </row>
    <row r="3" spans="1:6" x14ac:dyDescent="0.25">
      <c r="A3" s="127" t="s">
        <v>9</v>
      </c>
      <c r="B3" s="127"/>
      <c r="C3" s="127"/>
      <c r="D3" s="127"/>
      <c r="E3" s="127"/>
      <c r="F3" s="127"/>
    </row>
    <row r="4" spans="1:6" x14ac:dyDescent="0.25">
      <c r="A4" s="126" t="s">
        <v>41</v>
      </c>
      <c r="B4" s="126"/>
      <c r="C4" s="126"/>
      <c r="D4" s="126"/>
      <c r="E4" s="126"/>
      <c r="F4" s="126"/>
    </row>
    <row r="5" spans="1:6" ht="15" customHeight="1" x14ac:dyDescent="0.25">
      <c r="A5" s="126" t="s">
        <v>101</v>
      </c>
      <c r="B5" s="126"/>
      <c r="C5" s="126"/>
      <c r="D5" s="126"/>
      <c r="E5" s="126"/>
      <c r="F5" s="126"/>
    </row>
    <row r="6" spans="1:6" ht="39" customHeight="1" x14ac:dyDescent="0.25">
      <c r="A6" s="128" t="s">
        <v>69</v>
      </c>
      <c r="B6" s="128"/>
      <c r="C6" s="128"/>
      <c r="D6" s="128"/>
      <c r="E6" s="128"/>
      <c r="F6" s="128"/>
    </row>
    <row r="7" spans="1:6" ht="5.0999999999999996" customHeight="1" x14ac:dyDescent="0.25">
      <c r="B7" s="24"/>
      <c r="C7" s="24"/>
      <c r="D7" s="24"/>
      <c r="E7" s="24"/>
      <c r="F7" s="25"/>
    </row>
    <row r="8" spans="1:6" ht="15" customHeight="1" x14ac:dyDescent="0.25">
      <c r="B8" s="109" t="s">
        <v>54</v>
      </c>
      <c r="C8" s="109"/>
      <c r="D8" s="69"/>
      <c r="E8" s="26"/>
      <c r="F8" s="27"/>
    </row>
    <row r="9" spans="1:6" ht="15" customHeight="1" x14ac:dyDescent="0.25">
      <c r="A9" s="41" t="s">
        <v>55</v>
      </c>
      <c r="B9" s="41"/>
      <c r="C9" s="110" t="s">
        <v>56</v>
      </c>
      <c r="D9" s="110"/>
      <c r="E9" s="110"/>
      <c r="F9" s="110"/>
    </row>
    <row r="10" spans="1:6" ht="15" customHeight="1" x14ac:dyDescent="0.25">
      <c r="A10" s="28" t="s">
        <v>57</v>
      </c>
      <c r="B10" s="28"/>
      <c r="C10" s="111" t="s">
        <v>58</v>
      </c>
      <c r="D10" s="111"/>
      <c r="E10" s="111"/>
      <c r="F10" s="42"/>
    </row>
    <row r="11" spans="1:6" ht="15" customHeight="1" x14ac:dyDescent="0.25">
      <c r="A11" s="28" t="s">
        <v>59</v>
      </c>
      <c r="B11" s="28"/>
      <c r="C11" s="136" t="s">
        <v>60</v>
      </c>
      <c r="D11" s="136"/>
      <c r="E11" s="136"/>
      <c r="F11" s="136"/>
    </row>
    <row r="12" spans="1:6" ht="15" customHeight="1" x14ac:dyDescent="0.25">
      <c r="A12" s="28" t="s">
        <v>61</v>
      </c>
      <c r="B12" s="28" t="s">
        <v>61</v>
      </c>
      <c r="C12" s="136" t="s">
        <v>62</v>
      </c>
      <c r="D12" s="136"/>
      <c r="E12" s="136"/>
      <c r="F12" s="136"/>
    </row>
    <row r="13" spans="1:6" ht="15" customHeight="1" x14ac:dyDescent="0.25">
      <c r="B13" s="26"/>
      <c r="C13" s="29"/>
      <c r="D13" s="29"/>
      <c r="E13" s="29"/>
      <c r="F13" s="29"/>
    </row>
    <row r="14" spans="1:6" ht="26.25" customHeight="1" x14ac:dyDescent="0.25">
      <c r="A14" s="135" t="s">
        <v>63</v>
      </c>
      <c r="B14" s="135"/>
      <c r="C14" s="45" t="s">
        <v>64</v>
      </c>
      <c r="D14" s="45"/>
      <c r="E14" s="27"/>
      <c r="F14" s="27"/>
    </row>
    <row r="15" spans="1:6" ht="15" customHeight="1" x14ac:dyDescent="0.25">
      <c r="B15" s="23" t="s">
        <v>65</v>
      </c>
      <c r="C15" s="27"/>
      <c r="D15" s="27"/>
      <c r="E15" s="27"/>
      <c r="F15" s="27"/>
    </row>
    <row r="16" spans="1:6" ht="15" customHeight="1" x14ac:dyDescent="0.25">
      <c r="B16" s="26"/>
      <c r="C16" s="27"/>
      <c r="D16" s="27"/>
      <c r="E16" s="27"/>
      <c r="F16" s="27"/>
    </row>
    <row r="17" spans="1:8" ht="25.5" customHeight="1" x14ac:dyDescent="0.25">
      <c r="A17" s="142" t="s">
        <v>66</v>
      </c>
      <c r="B17" s="142"/>
      <c r="C17" s="142"/>
      <c r="D17" s="142"/>
      <c r="E17" s="142"/>
      <c r="F17" s="142"/>
    </row>
    <row r="18" spans="1:8" ht="15" customHeight="1" x14ac:dyDescent="0.25">
      <c r="A18" s="109" t="s">
        <v>67</v>
      </c>
      <c r="B18" s="109"/>
      <c r="C18" s="109"/>
      <c r="D18" s="69"/>
      <c r="E18" s="27"/>
      <c r="F18" s="27"/>
    </row>
    <row r="19" spans="1:8" ht="15" customHeight="1" x14ac:dyDescent="0.25">
      <c r="A19" s="30" t="s">
        <v>68</v>
      </c>
      <c r="B19" s="30"/>
      <c r="C19" s="30"/>
      <c r="D19" s="30"/>
      <c r="E19" s="30"/>
      <c r="F19" s="31"/>
    </row>
    <row r="20" spans="1:8" ht="15" customHeight="1" x14ac:dyDescent="0.25">
      <c r="A20" s="129" t="s">
        <v>43</v>
      </c>
      <c r="B20" s="129"/>
      <c r="C20" s="129"/>
      <c r="D20" s="67"/>
      <c r="E20" s="10"/>
      <c r="F20" s="10"/>
    </row>
    <row r="21" spans="1:8" ht="45" customHeight="1" x14ac:dyDescent="0.25">
      <c r="A21" s="46" t="s">
        <v>70</v>
      </c>
      <c r="B21" s="18" t="s">
        <v>5</v>
      </c>
      <c r="C21" s="18" t="s">
        <v>48</v>
      </c>
      <c r="D21" s="18" t="s">
        <v>49</v>
      </c>
      <c r="E21" s="18" t="s">
        <v>50</v>
      </c>
      <c r="F21" s="93"/>
    </row>
    <row r="22" spans="1:8" ht="15" customHeight="1" x14ac:dyDescent="0.25">
      <c r="A22" s="43"/>
      <c r="B22" s="141" t="s">
        <v>51</v>
      </c>
      <c r="C22" s="141"/>
      <c r="D22" s="68"/>
      <c r="E22" s="22">
        <f>E23+E105+E118</f>
        <v>434580455.44</v>
      </c>
      <c r="F22" s="94"/>
    </row>
    <row r="23" spans="1:8" x14ac:dyDescent="0.25">
      <c r="A23" s="43"/>
      <c r="B23" s="7"/>
      <c r="C23" s="137" t="s">
        <v>0</v>
      </c>
      <c r="D23" s="138"/>
      <c r="E23" s="98">
        <f>SUM(E24:E103)</f>
        <v>130276121.23000002</v>
      </c>
      <c r="F23" s="95"/>
      <c r="H23" s="48"/>
    </row>
    <row r="24" spans="1:8" ht="26.25" x14ac:dyDescent="0.25">
      <c r="A24" s="54">
        <v>1</v>
      </c>
      <c r="B24" s="16">
        <v>35625</v>
      </c>
      <c r="C24" s="1" t="s">
        <v>25</v>
      </c>
      <c r="D24" s="14" t="s">
        <v>16</v>
      </c>
      <c r="E24" s="99">
        <v>31831930.82</v>
      </c>
      <c r="F24" s="96"/>
    </row>
    <row r="25" spans="1:8" ht="26.25" x14ac:dyDescent="0.25">
      <c r="A25" s="54">
        <f>A24+1</f>
        <v>2</v>
      </c>
      <c r="B25" s="16">
        <v>39700</v>
      </c>
      <c r="C25" s="1" t="s">
        <v>25</v>
      </c>
      <c r="D25" s="14" t="s">
        <v>16</v>
      </c>
      <c r="E25" s="99">
        <v>3647549.78</v>
      </c>
      <c r="F25" s="96"/>
    </row>
    <row r="26" spans="1:8" ht="27" customHeight="1" x14ac:dyDescent="0.25">
      <c r="A26" s="54">
        <f t="shared" ref="A26:A90" si="0">A25+1</f>
        <v>3</v>
      </c>
      <c r="B26" s="11">
        <v>38790</v>
      </c>
      <c r="C26" s="1" t="s">
        <v>52</v>
      </c>
      <c r="D26" s="14" t="s">
        <v>16</v>
      </c>
      <c r="E26" s="100">
        <v>2878076.09</v>
      </c>
      <c r="F26" s="97"/>
    </row>
    <row r="27" spans="1:8" ht="26.25" x14ac:dyDescent="0.25">
      <c r="A27" s="54">
        <f t="shared" si="0"/>
        <v>4</v>
      </c>
      <c r="B27" s="16">
        <v>39398</v>
      </c>
      <c r="C27" s="1" t="s">
        <v>25</v>
      </c>
      <c r="D27" s="14" t="s">
        <v>19</v>
      </c>
      <c r="E27" s="99">
        <v>792480.94</v>
      </c>
      <c r="F27" s="96"/>
    </row>
    <row r="28" spans="1:8" ht="26.25" x14ac:dyDescent="0.25">
      <c r="A28" s="54">
        <f t="shared" si="0"/>
        <v>5</v>
      </c>
      <c r="B28" s="16">
        <v>39766</v>
      </c>
      <c r="C28" s="1" t="s">
        <v>25</v>
      </c>
      <c r="D28" s="14" t="s">
        <v>19</v>
      </c>
      <c r="E28" s="99">
        <v>610750.39</v>
      </c>
      <c r="F28" s="96"/>
    </row>
    <row r="29" spans="1:8" ht="26.25" x14ac:dyDescent="0.25">
      <c r="A29" s="54">
        <f t="shared" si="0"/>
        <v>6</v>
      </c>
      <c r="B29" s="16">
        <v>39660</v>
      </c>
      <c r="C29" s="1" t="s">
        <v>25</v>
      </c>
      <c r="D29" s="14" t="s">
        <v>24</v>
      </c>
      <c r="E29" s="99">
        <v>42180</v>
      </c>
      <c r="F29" s="96"/>
    </row>
    <row r="30" spans="1:8" ht="26.25" x14ac:dyDescent="0.25">
      <c r="A30" s="54">
        <f t="shared" si="0"/>
        <v>7</v>
      </c>
      <c r="B30" s="16">
        <v>39829</v>
      </c>
      <c r="C30" s="1" t="s">
        <v>25</v>
      </c>
      <c r="D30" s="14" t="s">
        <v>19</v>
      </c>
      <c r="E30" s="99">
        <v>1252702.8</v>
      </c>
      <c r="F30" s="96"/>
    </row>
    <row r="31" spans="1:8" ht="26.25" x14ac:dyDescent="0.25">
      <c r="A31" s="54">
        <f t="shared" si="0"/>
        <v>8</v>
      </c>
      <c r="B31" s="16">
        <v>43637</v>
      </c>
      <c r="C31" s="1" t="s">
        <v>25</v>
      </c>
      <c r="D31" s="14" t="s">
        <v>23</v>
      </c>
      <c r="E31" s="99">
        <v>134107</v>
      </c>
      <c r="F31" s="96"/>
    </row>
    <row r="32" spans="1:8" ht="26.25" x14ac:dyDescent="0.25">
      <c r="A32" s="54">
        <f t="shared" si="0"/>
        <v>9</v>
      </c>
      <c r="B32" s="16">
        <v>41234</v>
      </c>
      <c r="C32" s="1" t="s">
        <v>25</v>
      </c>
      <c r="D32" s="14" t="s">
        <v>19</v>
      </c>
      <c r="E32" s="99">
        <v>1119752</v>
      </c>
      <c r="F32" s="96"/>
    </row>
    <row r="33" spans="1:6" ht="26.25" x14ac:dyDescent="0.25">
      <c r="A33" s="54">
        <f t="shared" si="0"/>
        <v>10</v>
      </c>
      <c r="B33" s="16">
        <v>41186</v>
      </c>
      <c r="C33" s="1" t="s">
        <v>25</v>
      </c>
      <c r="D33" s="14" t="s">
        <v>19</v>
      </c>
      <c r="E33" s="99">
        <v>293750</v>
      </c>
      <c r="F33" s="96"/>
    </row>
    <row r="34" spans="1:6" ht="26.25" x14ac:dyDescent="0.25">
      <c r="A34" s="54">
        <f t="shared" si="0"/>
        <v>11</v>
      </c>
      <c r="B34" s="16">
        <v>41701</v>
      </c>
      <c r="C34" s="1" t="s">
        <v>25</v>
      </c>
      <c r="D34" s="14" t="s">
        <v>104</v>
      </c>
      <c r="E34" s="99">
        <v>300000</v>
      </c>
      <c r="F34" s="96"/>
    </row>
    <row r="35" spans="1:6" ht="26.25" x14ac:dyDescent="0.25">
      <c r="A35" s="54">
        <f t="shared" si="0"/>
        <v>12</v>
      </c>
      <c r="B35" s="16">
        <v>42487</v>
      </c>
      <c r="C35" s="1" t="s">
        <v>25</v>
      </c>
      <c r="D35" s="14" t="s">
        <v>19</v>
      </c>
      <c r="E35" s="99">
        <v>331815.32</v>
      </c>
      <c r="F35" s="96"/>
    </row>
    <row r="36" spans="1:6" ht="26.25" x14ac:dyDescent="0.25">
      <c r="A36" s="54">
        <f t="shared" si="0"/>
        <v>13</v>
      </c>
      <c r="B36" s="16">
        <v>42502</v>
      </c>
      <c r="C36" s="1" t="s">
        <v>25</v>
      </c>
      <c r="D36" s="14" t="s">
        <v>19</v>
      </c>
      <c r="E36" s="99">
        <v>167783</v>
      </c>
      <c r="F36" s="96"/>
    </row>
    <row r="37" spans="1:6" ht="25.5" x14ac:dyDescent="0.25">
      <c r="A37" s="54">
        <f t="shared" si="0"/>
        <v>14</v>
      </c>
      <c r="B37" s="16">
        <v>42502</v>
      </c>
      <c r="C37" s="14" t="s">
        <v>25</v>
      </c>
      <c r="D37" s="14" t="s">
        <v>19</v>
      </c>
      <c r="E37" s="99">
        <v>427325.98</v>
      </c>
      <c r="F37" s="96"/>
    </row>
    <row r="38" spans="1:6" ht="26.25" x14ac:dyDescent="0.25">
      <c r="A38" s="54">
        <f t="shared" si="0"/>
        <v>15</v>
      </c>
      <c r="B38" s="32" t="s">
        <v>6</v>
      </c>
      <c r="C38" s="1" t="s">
        <v>25</v>
      </c>
      <c r="D38" s="14" t="s">
        <v>105</v>
      </c>
      <c r="E38" s="99">
        <v>350000</v>
      </c>
      <c r="F38" s="96"/>
    </row>
    <row r="39" spans="1:6" ht="26.25" x14ac:dyDescent="0.25">
      <c r="A39" s="54">
        <f t="shared" si="0"/>
        <v>16</v>
      </c>
      <c r="B39" s="16">
        <v>41787</v>
      </c>
      <c r="C39" s="1" t="s">
        <v>26</v>
      </c>
      <c r="D39" s="14" t="s">
        <v>19</v>
      </c>
      <c r="E39" s="99">
        <v>351120.6</v>
      </c>
      <c r="F39" s="96"/>
    </row>
    <row r="40" spans="1:6" ht="26.25" x14ac:dyDescent="0.25">
      <c r="A40" s="54">
        <f t="shared" si="0"/>
        <v>17</v>
      </c>
      <c r="B40" s="16">
        <v>41283</v>
      </c>
      <c r="C40" s="1" t="s">
        <v>26</v>
      </c>
      <c r="D40" s="14" t="s">
        <v>106</v>
      </c>
      <c r="E40" s="99">
        <v>312392</v>
      </c>
      <c r="F40" s="96"/>
    </row>
    <row r="41" spans="1:6" ht="26.25" x14ac:dyDescent="0.25">
      <c r="A41" s="54">
        <f t="shared" si="0"/>
        <v>18</v>
      </c>
      <c r="B41" s="16">
        <v>39747</v>
      </c>
      <c r="C41" s="1" t="s">
        <v>26</v>
      </c>
      <c r="D41" s="14" t="s">
        <v>106</v>
      </c>
      <c r="E41" s="99">
        <v>15700</v>
      </c>
      <c r="F41" s="96"/>
    </row>
    <row r="42" spans="1:6" ht="26.25" x14ac:dyDescent="0.25">
      <c r="A42" s="54">
        <f t="shared" si="0"/>
        <v>19</v>
      </c>
      <c r="B42" s="16">
        <v>40557</v>
      </c>
      <c r="C42" s="1" t="s">
        <v>26</v>
      </c>
      <c r="D42" s="14" t="s">
        <v>22</v>
      </c>
      <c r="E42" s="99">
        <v>1750000</v>
      </c>
      <c r="F42" s="96"/>
    </row>
    <row r="43" spans="1:6" ht="26.25" x14ac:dyDescent="0.25">
      <c r="A43" s="54">
        <f t="shared" si="0"/>
        <v>20</v>
      </c>
      <c r="B43" s="16">
        <v>39462</v>
      </c>
      <c r="C43" s="1" t="s">
        <v>26</v>
      </c>
      <c r="D43" s="14" t="s">
        <v>19</v>
      </c>
      <c r="E43" s="99">
        <v>600000</v>
      </c>
      <c r="F43" s="96"/>
    </row>
    <row r="44" spans="1:6" ht="26.25" x14ac:dyDescent="0.25">
      <c r="A44" s="54">
        <f t="shared" si="0"/>
        <v>21</v>
      </c>
      <c r="B44" s="16">
        <v>39660</v>
      </c>
      <c r="C44" s="1" t="s">
        <v>25</v>
      </c>
      <c r="D44" s="14" t="s">
        <v>19</v>
      </c>
      <c r="E44" s="99">
        <v>2564414</v>
      </c>
      <c r="F44" s="96"/>
    </row>
    <row r="45" spans="1:6" ht="26.25" x14ac:dyDescent="0.25">
      <c r="A45" s="54">
        <f t="shared" si="0"/>
        <v>22</v>
      </c>
      <c r="B45" s="16">
        <v>40625</v>
      </c>
      <c r="C45" s="1" t="s">
        <v>26</v>
      </c>
      <c r="D45" s="14" t="s">
        <v>105</v>
      </c>
      <c r="E45" s="99">
        <v>833396.38</v>
      </c>
      <c r="F45" s="96"/>
    </row>
    <row r="46" spans="1:6" ht="27.75" customHeight="1" x14ac:dyDescent="0.25">
      <c r="A46" s="54">
        <f t="shared" si="0"/>
        <v>23</v>
      </c>
      <c r="B46" s="16">
        <v>39747</v>
      </c>
      <c r="C46" s="1" t="s">
        <v>26</v>
      </c>
      <c r="D46" s="14" t="s">
        <v>107</v>
      </c>
      <c r="E46" s="99">
        <v>330000</v>
      </c>
      <c r="F46" s="96"/>
    </row>
    <row r="47" spans="1:6" ht="26.25" x14ac:dyDescent="0.25">
      <c r="A47" s="54">
        <f t="shared" si="0"/>
        <v>24</v>
      </c>
      <c r="B47" s="16">
        <v>40960</v>
      </c>
      <c r="C47" s="1" t="s">
        <v>26</v>
      </c>
      <c r="D47" s="14" t="s">
        <v>21</v>
      </c>
      <c r="E47" s="99">
        <v>1500000</v>
      </c>
      <c r="F47" s="96"/>
    </row>
    <row r="48" spans="1:6" ht="26.25" x14ac:dyDescent="0.25">
      <c r="A48" s="54">
        <f t="shared" si="0"/>
        <v>25</v>
      </c>
      <c r="B48" s="16">
        <v>39276</v>
      </c>
      <c r="C48" s="1" t="s">
        <v>26</v>
      </c>
      <c r="D48" s="14" t="s">
        <v>19</v>
      </c>
      <c r="E48" s="99">
        <v>1153420.7</v>
      </c>
      <c r="F48" s="96"/>
    </row>
    <row r="49" spans="1:6" ht="26.25" x14ac:dyDescent="0.25">
      <c r="A49" s="54">
        <f t="shared" si="0"/>
        <v>26</v>
      </c>
      <c r="B49" s="16">
        <v>40031</v>
      </c>
      <c r="C49" s="1" t="s">
        <v>26</v>
      </c>
      <c r="D49" s="14" t="s">
        <v>19</v>
      </c>
      <c r="E49" s="99">
        <v>5672871.9900000002</v>
      </c>
      <c r="F49" s="96"/>
    </row>
    <row r="50" spans="1:6" ht="26.25" x14ac:dyDescent="0.25">
      <c r="A50" s="54">
        <f t="shared" si="0"/>
        <v>27</v>
      </c>
      <c r="B50" s="16">
        <v>40892</v>
      </c>
      <c r="C50" s="1" t="s">
        <v>26</v>
      </c>
      <c r="D50" s="14" t="s">
        <v>19</v>
      </c>
      <c r="E50" s="99">
        <v>2752331.28</v>
      </c>
      <c r="F50" s="96"/>
    </row>
    <row r="51" spans="1:6" ht="26.25" x14ac:dyDescent="0.25">
      <c r="A51" s="54">
        <f t="shared" si="0"/>
        <v>28</v>
      </c>
      <c r="B51" s="16">
        <v>42741</v>
      </c>
      <c r="C51" s="1" t="s">
        <v>26</v>
      </c>
      <c r="D51" s="14" t="s">
        <v>19</v>
      </c>
      <c r="E51" s="99">
        <v>300000</v>
      </c>
      <c r="F51" s="96"/>
    </row>
    <row r="52" spans="1:6" ht="27" customHeight="1" x14ac:dyDescent="0.25">
      <c r="A52" s="54">
        <f t="shared" si="0"/>
        <v>29</v>
      </c>
      <c r="B52" s="16">
        <v>40588</v>
      </c>
      <c r="C52" s="1" t="s">
        <v>26</v>
      </c>
      <c r="D52" s="14" t="s">
        <v>105</v>
      </c>
      <c r="E52" s="99">
        <v>270112.62</v>
      </c>
      <c r="F52" s="96"/>
    </row>
    <row r="53" spans="1:6" ht="27" customHeight="1" x14ac:dyDescent="0.25">
      <c r="A53" s="54">
        <f t="shared" si="0"/>
        <v>30</v>
      </c>
      <c r="B53" s="16">
        <v>43314</v>
      </c>
      <c r="C53" s="1" t="s">
        <v>26</v>
      </c>
      <c r="D53" s="14" t="s">
        <v>19</v>
      </c>
      <c r="E53" s="99">
        <v>105000</v>
      </c>
      <c r="F53" s="96"/>
    </row>
    <row r="54" spans="1:6" ht="26.25" x14ac:dyDescent="0.25">
      <c r="A54" s="54">
        <f t="shared" si="0"/>
        <v>31</v>
      </c>
      <c r="B54" s="16">
        <v>42325</v>
      </c>
      <c r="C54" s="1" t="s">
        <v>26</v>
      </c>
      <c r="D54" s="14" t="s">
        <v>19</v>
      </c>
      <c r="E54" s="99">
        <v>135000</v>
      </c>
      <c r="F54" s="96"/>
    </row>
    <row r="55" spans="1:6" ht="26.25" x14ac:dyDescent="0.25">
      <c r="A55" s="54">
        <f t="shared" si="0"/>
        <v>32</v>
      </c>
      <c r="B55" s="16">
        <v>42709</v>
      </c>
      <c r="C55" s="1" t="s">
        <v>26</v>
      </c>
      <c r="D55" s="14" t="s">
        <v>19</v>
      </c>
      <c r="E55" s="99">
        <v>200000</v>
      </c>
      <c r="F55" s="96"/>
    </row>
    <row r="56" spans="1:6" ht="25.5" x14ac:dyDescent="0.25">
      <c r="A56" s="54">
        <f t="shared" si="0"/>
        <v>33</v>
      </c>
      <c r="B56" s="16">
        <v>42742</v>
      </c>
      <c r="C56" s="14" t="s">
        <v>26</v>
      </c>
      <c r="D56" s="14" t="s">
        <v>108</v>
      </c>
      <c r="E56" s="99">
        <v>1157942.04</v>
      </c>
      <c r="F56" s="96"/>
    </row>
    <row r="57" spans="1:6" ht="28.5" customHeight="1" x14ac:dyDescent="0.25">
      <c r="A57" s="54">
        <f t="shared" si="0"/>
        <v>34</v>
      </c>
      <c r="B57" s="16">
        <v>40869</v>
      </c>
      <c r="C57" s="14" t="s">
        <v>26</v>
      </c>
      <c r="D57" s="14" t="s">
        <v>109</v>
      </c>
      <c r="E57" s="99">
        <v>1100000</v>
      </c>
      <c r="F57" s="96"/>
    </row>
    <row r="58" spans="1:6" ht="27.75" customHeight="1" x14ac:dyDescent="0.25">
      <c r="A58" s="54">
        <f t="shared" si="0"/>
        <v>35</v>
      </c>
      <c r="B58" s="16">
        <v>42336</v>
      </c>
      <c r="C58" s="1" t="s">
        <v>27</v>
      </c>
      <c r="D58" s="33" t="s">
        <v>110</v>
      </c>
      <c r="E58" s="100">
        <v>105000</v>
      </c>
      <c r="F58" s="97"/>
    </row>
    <row r="59" spans="1:6" ht="26.25" x14ac:dyDescent="0.25">
      <c r="A59" s="54">
        <f t="shared" si="0"/>
        <v>36</v>
      </c>
      <c r="B59" s="16">
        <v>40876</v>
      </c>
      <c r="C59" s="1" t="s">
        <v>27</v>
      </c>
      <c r="D59" s="34" t="s">
        <v>19</v>
      </c>
      <c r="E59" s="99">
        <v>300000</v>
      </c>
      <c r="F59" s="96"/>
    </row>
    <row r="60" spans="1:6" ht="38.25" x14ac:dyDescent="0.25">
      <c r="A60" s="54">
        <f t="shared" si="0"/>
        <v>37</v>
      </c>
      <c r="B60" s="16">
        <v>40441</v>
      </c>
      <c r="C60" s="1" t="s">
        <v>27</v>
      </c>
      <c r="D60" s="14" t="s">
        <v>107</v>
      </c>
      <c r="E60" s="99">
        <v>179000</v>
      </c>
      <c r="F60" s="96"/>
    </row>
    <row r="61" spans="1:6" ht="26.25" x14ac:dyDescent="0.25">
      <c r="A61" s="54">
        <f t="shared" si="0"/>
        <v>38</v>
      </c>
      <c r="B61" s="16">
        <v>42013</v>
      </c>
      <c r="C61" s="1" t="s">
        <v>26</v>
      </c>
      <c r="D61" s="14" t="s">
        <v>20</v>
      </c>
      <c r="E61" s="99">
        <v>140000</v>
      </c>
      <c r="F61" s="96"/>
    </row>
    <row r="62" spans="1:6" ht="26.25" x14ac:dyDescent="0.25">
      <c r="A62" s="43">
        <f t="shared" si="0"/>
        <v>39</v>
      </c>
      <c r="B62" s="16">
        <v>43229</v>
      </c>
      <c r="C62" s="1" t="s">
        <v>25</v>
      </c>
      <c r="D62" s="14" t="s">
        <v>19</v>
      </c>
      <c r="E62" s="99">
        <v>95000</v>
      </c>
      <c r="F62" s="96"/>
    </row>
    <row r="63" spans="1:6" ht="26.25" x14ac:dyDescent="0.25">
      <c r="A63" s="54">
        <f t="shared" si="0"/>
        <v>40</v>
      </c>
      <c r="B63" s="16">
        <v>43173</v>
      </c>
      <c r="C63" s="1" t="s">
        <v>25</v>
      </c>
      <c r="D63" s="14" t="s">
        <v>19</v>
      </c>
      <c r="E63" s="99">
        <v>130000</v>
      </c>
      <c r="F63" s="96"/>
    </row>
    <row r="64" spans="1:6" ht="26.25" x14ac:dyDescent="0.25">
      <c r="A64" s="54">
        <f t="shared" si="0"/>
        <v>41</v>
      </c>
      <c r="B64" s="16">
        <v>42898</v>
      </c>
      <c r="C64" s="1" t="s">
        <v>26</v>
      </c>
      <c r="D64" s="14" t="s">
        <v>19</v>
      </c>
      <c r="E64" s="99">
        <v>1098300</v>
      </c>
      <c r="F64" s="96"/>
    </row>
    <row r="65" spans="1:6" ht="27" customHeight="1" x14ac:dyDescent="0.25">
      <c r="A65" s="54">
        <f t="shared" si="0"/>
        <v>42</v>
      </c>
      <c r="B65" s="11">
        <v>43368</v>
      </c>
      <c r="C65" s="1" t="s">
        <v>26</v>
      </c>
      <c r="D65" s="14" t="s">
        <v>112</v>
      </c>
      <c r="E65" s="100">
        <v>100000</v>
      </c>
      <c r="F65" s="97"/>
    </row>
    <row r="66" spans="1:6" ht="27" customHeight="1" x14ac:dyDescent="0.25">
      <c r="A66" s="54">
        <f t="shared" si="0"/>
        <v>43</v>
      </c>
      <c r="B66" s="16">
        <v>43439</v>
      </c>
      <c r="C66" s="1" t="s">
        <v>26</v>
      </c>
      <c r="D66" s="1" t="s">
        <v>111</v>
      </c>
      <c r="E66" s="100">
        <v>500000</v>
      </c>
      <c r="F66" s="97"/>
    </row>
    <row r="67" spans="1:6" ht="27" customHeight="1" x14ac:dyDescent="0.25">
      <c r="A67" s="54">
        <f t="shared" si="0"/>
        <v>44</v>
      </c>
      <c r="B67" s="16">
        <v>43388</v>
      </c>
      <c r="C67" s="1" t="s">
        <v>26</v>
      </c>
      <c r="D67" s="14" t="s">
        <v>112</v>
      </c>
      <c r="E67" s="100">
        <v>138000</v>
      </c>
      <c r="F67" s="97"/>
    </row>
    <row r="68" spans="1:6" ht="27" customHeight="1" x14ac:dyDescent="0.25">
      <c r="A68" s="54">
        <f t="shared" si="0"/>
        <v>45</v>
      </c>
      <c r="B68" s="16">
        <v>43425</v>
      </c>
      <c r="C68" s="1" t="s">
        <v>25</v>
      </c>
      <c r="D68" s="14" t="s">
        <v>113</v>
      </c>
      <c r="E68" s="100">
        <v>253800</v>
      </c>
      <c r="F68" s="97"/>
    </row>
    <row r="69" spans="1:6" ht="27" customHeight="1" x14ac:dyDescent="0.25">
      <c r="A69" s="54">
        <f t="shared" si="0"/>
        <v>46</v>
      </c>
      <c r="B69" s="16">
        <v>43475</v>
      </c>
      <c r="C69" s="1" t="s">
        <v>26</v>
      </c>
      <c r="D69" s="14" t="s">
        <v>18</v>
      </c>
      <c r="E69" s="100">
        <v>203667.4</v>
      </c>
      <c r="F69" s="97"/>
    </row>
    <row r="70" spans="1:6" ht="27" customHeight="1" x14ac:dyDescent="0.25">
      <c r="A70" s="54">
        <f t="shared" si="0"/>
        <v>47</v>
      </c>
      <c r="B70" s="16">
        <v>43448</v>
      </c>
      <c r="C70" s="1" t="s">
        <v>3</v>
      </c>
      <c r="D70" s="14" t="s">
        <v>112</v>
      </c>
      <c r="E70" s="100">
        <v>441203</v>
      </c>
      <c r="F70" s="97"/>
    </row>
    <row r="71" spans="1:6" ht="28.5" customHeight="1" x14ac:dyDescent="0.25">
      <c r="A71" s="54">
        <f t="shared" si="0"/>
        <v>48</v>
      </c>
      <c r="B71" s="16">
        <v>43381</v>
      </c>
      <c r="C71" s="14" t="s">
        <v>26</v>
      </c>
      <c r="D71" s="14" t="s">
        <v>18</v>
      </c>
      <c r="E71" s="99">
        <v>1200000</v>
      </c>
      <c r="F71" s="96"/>
    </row>
    <row r="72" spans="1:6" ht="29.25" customHeight="1" x14ac:dyDescent="0.25">
      <c r="A72" s="54">
        <f t="shared" si="0"/>
        <v>49</v>
      </c>
      <c r="B72" s="16">
        <v>43525</v>
      </c>
      <c r="C72" s="14" t="s">
        <v>25</v>
      </c>
      <c r="D72" s="14" t="s">
        <v>18</v>
      </c>
      <c r="E72" s="99">
        <v>251961.31</v>
      </c>
      <c r="F72" s="96"/>
    </row>
    <row r="73" spans="1:6" ht="27.75" customHeight="1" x14ac:dyDescent="0.25">
      <c r="A73" s="54">
        <f t="shared" si="0"/>
        <v>50</v>
      </c>
      <c r="B73" s="16">
        <v>43528</v>
      </c>
      <c r="C73" s="14" t="s">
        <v>25</v>
      </c>
      <c r="D73" s="14" t="s">
        <v>18</v>
      </c>
      <c r="E73" s="99">
        <v>335360.28999999998</v>
      </c>
      <c r="F73" s="96"/>
    </row>
    <row r="74" spans="1:6" ht="27.75" customHeight="1" x14ac:dyDescent="0.25">
      <c r="A74" s="54">
        <f t="shared" si="0"/>
        <v>51</v>
      </c>
      <c r="B74" s="16">
        <v>43527</v>
      </c>
      <c r="C74" s="14" t="s">
        <v>25</v>
      </c>
      <c r="D74" s="14" t="s">
        <v>18</v>
      </c>
      <c r="E74" s="99">
        <v>173346.05</v>
      </c>
      <c r="F74" s="96"/>
    </row>
    <row r="75" spans="1:6" ht="26.25" x14ac:dyDescent="0.25">
      <c r="A75" s="54">
        <f t="shared" si="0"/>
        <v>52</v>
      </c>
      <c r="B75" s="16">
        <v>43529</v>
      </c>
      <c r="C75" s="1" t="s">
        <v>25</v>
      </c>
      <c r="D75" s="1" t="s">
        <v>114</v>
      </c>
      <c r="E75" s="99">
        <v>138206.70000000001</v>
      </c>
      <c r="F75" s="96"/>
    </row>
    <row r="76" spans="1:6" ht="25.5" x14ac:dyDescent="0.25">
      <c r="A76" s="54">
        <f t="shared" si="0"/>
        <v>53</v>
      </c>
      <c r="B76" s="16">
        <v>43561</v>
      </c>
      <c r="C76" s="14" t="s">
        <v>25</v>
      </c>
      <c r="D76" s="34" t="s">
        <v>19</v>
      </c>
      <c r="E76" s="99">
        <v>134953.35999999999</v>
      </c>
      <c r="F76" s="96"/>
    </row>
    <row r="77" spans="1:6" ht="27.75" customHeight="1" x14ac:dyDescent="0.25">
      <c r="A77" s="54">
        <f t="shared" si="0"/>
        <v>54</v>
      </c>
      <c r="B77" s="16">
        <v>43590</v>
      </c>
      <c r="C77" s="14" t="s">
        <v>25</v>
      </c>
      <c r="D77" s="14" t="s">
        <v>18</v>
      </c>
      <c r="E77" s="99">
        <v>180000</v>
      </c>
      <c r="F77" s="96"/>
    </row>
    <row r="78" spans="1:6" ht="26.25" x14ac:dyDescent="0.25">
      <c r="A78" s="54">
        <f t="shared" si="0"/>
        <v>55</v>
      </c>
      <c r="B78" s="16">
        <v>39412</v>
      </c>
      <c r="C78" s="1" t="s">
        <v>26</v>
      </c>
      <c r="D78" s="14" t="s">
        <v>115</v>
      </c>
      <c r="E78" s="99">
        <v>3200991.79</v>
      </c>
      <c r="F78" s="96"/>
    </row>
    <row r="79" spans="1:6" ht="26.25" x14ac:dyDescent="0.25">
      <c r="A79" s="54">
        <f t="shared" si="0"/>
        <v>56</v>
      </c>
      <c r="B79" s="16">
        <v>37099</v>
      </c>
      <c r="C79" s="1" t="s">
        <v>25</v>
      </c>
      <c r="D79" s="14" t="s">
        <v>17</v>
      </c>
      <c r="E79" s="99">
        <v>12798397.25</v>
      </c>
      <c r="F79" s="96"/>
    </row>
    <row r="80" spans="1:6" ht="26.25" x14ac:dyDescent="0.25">
      <c r="A80" s="54">
        <f t="shared" si="0"/>
        <v>57</v>
      </c>
      <c r="B80" s="16">
        <v>39596</v>
      </c>
      <c r="C80" s="1" t="s">
        <v>25</v>
      </c>
      <c r="D80" s="14" t="s">
        <v>16</v>
      </c>
      <c r="E80" s="99">
        <v>19863229.030000001</v>
      </c>
      <c r="F80" s="96"/>
    </row>
    <row r="81" spans="1:6" ht="26.25" x14ac:dyDescent="0.25">
      <c r="A81" s="54">
        <f t="shared" si="0"/>
        <v>58</v>
      </c>
      <c r="B81" s="35">
        <v>40465</v>
      </c>
      <c r="C81" s="12" t="s">
        <v>25</v>
      </c>
      <c r="D81" s="37" t="s">
        <v>116</v>
      </c>
      <c r="E81" s="101">
        <v>460000</v>
      </c>
      <c r="F81" s="96"/>
    </row>
    <row r="82" spans="1:6" ht="26.25" x14ac:dyDescent="0.25">
      <c r="A82" s="54">
        <f t="shared" si="0"/>
        <v>59</v>
      </c>
      <c r="B82" s="36">
        <v>41752</v>
      </c>
      <c r="C82" s="13" t="s">
        <v>26</v>
      </c>
      <c r="D82" s="38" t="s">
        <v>117</v>
      </c>
      <c r="E82" s="40">
        <v>3094825.73</v>
      </c>
      <c r="F82" s="96"/>
    </row>
    <row r="83" spans="1:6" ht="26.25" x14ac:dyDescent="0.25">
      <c r="A83" s="54">
        <f t="shared" si="0"/>
        <v>60</v>
      </c>
      <c r="B83" s="16">
        <v>41143</v>
      </c>
      <c r="C83" s="1" t="s">
        <v>26</v>
      </c>
      <c r="D83" s="14" t="s">
        <v>19</v>
      </c>
      <c r="E83" s="99">
        <v>432338</v>
      </c>
      <c r="F83" s="96"/>
    </row>
    <row r="84" spans="1:6" ht="27" customHeight="1" x14ac:dyDescent="0.25">
      <c r="A84" s="54">
        <f t="shared" si="0"/>
        <v>61</v>
      </c>
      <c r="B84" s="16">
        <v>43439</v>
      </c>
      <c r="C84" s="1" t="s">
        <v>25</v>
      </c>
      <c r="D84" s="14" t="s">
        <v>113</v>
      </c>
      <c r="E84" s="99">
        <v>446506.58</v>
      </c>
      <c r="F84" s="96"/>
    </row>
    <row r="85" spans="1:6" ht="27" customHeight="1" x14ac:dyDescent="0.25">
      <c r="A85" s="54">
        <f t="shared" si="0"/>
        <v>62</v>
      </c>
      <c r="B85" s="16">
        <v>43507</v>
      </c>
      <c r="C85" s="1" t="s">
        <v>25</v>
      </c>
      <c r="D85" s="1" t="s">
        <v>40</v>
      </c>
      <c r="E85" s="100">
        <v>500000</v>
      </c>
      <c r="F85" s="97"/>
    </row>
    <row r="86" spans="1:6" ht="30" customHeight="1" x14ac:dyDescent="0.25">
      <c r="A86" s="54">
        <f t="shared" si="0"/>
        <v>63</v>
      </c>
      <c r="B86" s="16">
        <v>43444</v>
      </c>
      <c r="C86" s="14" t="s">
        <v>26</v>
      </c>
      <c r="D86" s="14" t="s">
        <v>15</v>
      </c>
      <c r="E86" s="99">
        <v>1583237.25</v>
      </c>
      <c r="F86" s="96"/>
    </row>
    <row r="87" spans="1:6" ht="28.5" customHeight="1" x14ac:dyDescent="0.25">
      <c r="A87" s="54">
        <f t="shared" si="0"/>
        <v>64</v>
      </c>
      <c r="B87" s="16">
        <v>43448</v>
      </c>
      <c r="C87" s="14" t="s">
        <v>4</v>
      </c>
      <c r="D87" s="14" t="s">
        <v>15</v>
      </c>
      <c r="E87" s="99">
        <v>527707.4</v>
      </c>
      <c r="F87" s="96"/>
    </row>
    <row r="88" spans="1:6" ht="30.75" customHeight="1" x14ac:dyDescent="0.25">
      <c r="A88" s="43">
        <f t="shared" si="0"/>
        <v>65</v>
      </c>
      <c r="B88" s="16">
        <v>43509</v>
      </c>
      <c r="C88" s="14" t="s">
        <v>44</v>
      </c>
      <c r="D88" s="14" t="s">
        <v>14</v>
      </c>
      <c r="E88" s="99">
        <v>712343.56</v>
      </c>
      <c r="F88" s="96"/>
    </row>
    <row r="89" spans="1:6" ht="25.5" x14ac:dyDescent="0.25">
      <c r="A89" s="43">
        <f t="shared" si="0"/>
        <v>66</v>
      </c>
      <c r="B89" s="16">
        <v>42086</v>
      </c>
      <c r="C89" s="14" t="s">
        <v>25</v>
      </c>
      <c r="D89" s="14" t="s">
        <v>13</v>
      </c>
      <c r="E89" s="99">
        <v>155568.6</v>
      </c>
      <c r="F89" s="96"/>
    </row>
    <row r="90" spans="1:6" ht="40.5" customHeight="1" x14ac:dyDescent="0.25">
      <c r="A90" s="54">
        <f t="shared" si="0"/>
        <v>67</v>
      </c>
      <c r="B90" s="16">
        <v>44498</v>
      </c>
      <c r="C90" s="14" t="s">
        <v>4</v>
      </c>
      <c r="D90" s="14" t="s">
        <v>87</v>
      </c>
      <c r="E90" s="99">
        <v>197303.17</v>
      </c>
      <c r="F90" s="96"/>
    </row>
    <row r="91" spans="1:6" ht="25.5" x14ac:dyDescent="0.25">
      <c r="A91" s="43">
        <f t="shared" ref="A91:A94" si="1">A90+1</f>
        <v>68</v>
      </c>
      <c r="B91" s="16">
        <v>44505</v>
      </c>
      <c r="C91" s="14" t="s">
        <v>44</v>
      </c>
      <c r="D91" s="14" t="s">
        <v>86</v>
      </c>
      <c r="E91" s="99">
        <v>203004.17</v>
      </c>
      <c r="F91" s="96"/>
    </row>
    <row r="92" spans="1:6" ht="25.5" x14ac:dyDescent="0.25">
      <c r="A92" s="43">
        <f t="shared" si="1"/>
        <v>69</v>
      </c>
      <c r="B92" s="16">
        <v>44525</v>
      </c>
      <c r="C92" s="14" t="s">
        <v>44</v>
      </c>
      <c r="D92" s="14" t="s">
        <v>73</v>
      </c>
      <c r="E92" s="99">
        <v>1517000</v>
      </c>
      <c r="F92" s="96"/>
    </row>
    <row r="93" spans="1:6" ht="25.5" x14ac:dyDescent="0.25">
      <c r="A93" s="43">
        <f t="shared" si="1"/>
        <v>70</v>
      </c>
      <c r="B93" s="16" t="s">
        <v>71</v>
      </c>
      <c r="C93" s="14" t="s">
        <v>44</v>
      </c>
      <c r="D93" s="14" t="s">
        <v>73</v>
      </c>
      <c r="E93" s="99">
        <v>1000000</v>
      </c>
      <c r="F93" s="96"/>
    </row>
    <row r="94" spans="1:6" ht="25.5" x14ac:dyDescent="0.25">
      <c r="A94" s="54">
        <f t="shared" si="1"/>
        <v>71</v>
      </c>
      <c r="B94" s="16">
        <v>44544</v>
      </c>
      <c r="C94" s="14" t="s">
        <v>72</v>
      </c>
      <c r="D94" s="14" t="s">
        <v>74</v>
      </c>
      <c r="E94" s="99">
        <v>1454550</v>
      </c>
      <c r="F94" s="96"/>
    </row>
    <row r="95" spans="1:6" ht="25.5" x14ac:dyDescent="0.25">
      <c r="A95" s="54">
        <v>72</v>
      </c>
      <c r="B95" s="16">
        <v>44244</v>
      </c>
      <c r="C95" s="14" t="s">
        <v>25</v>
      </c>
      <c r="D95" s="14" t="s">
        <v>118</v>
      </c>
      <c r="E95" s="99">
        <v>195279.16</v>
      </c>
      <c r="F95" s="96"/>
    </row>
    <row r="96" spans="1:6" ht="25.5" x14ac:dyDescent="0.25">
      <c r="A96" s="54">
        <v>73</v>
      </c>
      <c r="B96" s="16">
        <v>44593</v>
      </c>
      <c r="C96" s="14" t="s">
        <v>120</v>
      </c>
      <c r="D96" s="14" t="s">
        <v>119</v>
      </c>
      <c r="E96" s="99">
        <v>339417.43</v>
      </c>
      <c r="F96" s="96"/>
    </row>
    <row r="97" spans="1:6" ht="25.5" x14ac:dyDescent="0.25">
      <c r="A97" s="54">
        <v>74</v>
      </c>
      <c r="B97" s="16">
        <v>44608</v>
      </c>
      <c r="C97" s="14" t="s">
        <v>25</v>
      </c>
      <c r="D97" s="14" t="s">
        <v>75</v>
      </c>
      <c r="E97" s="99">
        <v>730047.28</v>
      </c>
      <c r="F97" s="96"/>
    </row>
    <row r="98" spans="1:6" ht="26.25" x14ac:dyDescent="0.25">
      <c r="A98" s="43">
        <v>75</v>
      </c>
      <c r="B98" s="16">
        <v>44635</v>
      </c>
      <c r="C98" s="1" t="s">
        <v>26</v>
      </c>
      <c r="D98" s="14" t="s">
        <v>118</v>
      </c>
      <c r="E98" s="99">
        <v>3891407.08</v>
      </c>
      <c r="F98" s="96"/>
    </row>
    <row r="99" spans="1:6" ht="25.5" x14ac:dyDescent="0.25">
      <c r="A99" s="43">
        <v>76</v>
      </c>
      <c r="B99" s="16">
        <v>44636</v>
      </c>
      <c r="C99" s="14" t="s">
        <v>120</v>
      </c>
      <c r="D99" s="14" t="s">
        <v>121</v>
      </c>
      <c r="E99" s="99">
        <v>3355277.1</v>
      </c>
      <c r="F99" s="96"/>
    </row>
    <row r="100" spans="1:6" ht="25.5" x14ac:dyDescent="0.25">
      <c r="A100" s="54">
        <v>77</v>
      </c>
      <c r="B100" s="16">
        <v>44638</v>
      </c>
      <c r="C100" s="14" t="s">
        <v>120</v>
      </c>
      <c r="D100" s="14" t="s">
        <v>122</v>
      </c>
      <c r="E100" s="99">
        <v>893749.75</v>
      </c>
      <c r="F100" s="96"/>
    </row>
    <row r="101" spans="1:6" ht="25.5" x14ac:dyDescent="0.25">
      <c r="A101" s="54">
        <v>78</v>
      </c>
      <c r="B101" s="16">
        <v>44644</v>
      </c>
      <c r="C101" s="14" t="s">
        <v>25</v>
      </c>
      <c r="D101" s="14" t="s">
        <v>122</v>
      </c>
      <c r="E101" s="99">
        <v>153419.14000000001</v>
      </c>
      <c r="F101" s="96"/>
    </row>
    <row r="102" spans="1:6" ht="25.5" x14ac:dyDescent="0.25">
      <c r="A102" s="54">
        <v>79</v>
      </c>
      <c r="B102" s="16">
        <v>44625</v>
      </c>
      <c r="C102" s="14" t="s">
        <v>25</v>
      </c>
      <c r="D102" s="14" t="s">
        <v>118</v>
      </c>
      <c r="E102" s="99">
        <v>555577.07999999996</v>
      </c>
      <c r="F102" s="96"/>
    </row>
    <row r="103" spans="1:6" ht="25.5" x14ac:dyDescent="0.25">
      <c r="A103" s="54">
        <v>80</v>
      </c>
      <c r="B103" s="16">
        <v>44692</v>
      </c>
      <c r="C103" s="14" t="s">
        <v>25</v>
      </c>
      <c r="D103" s="14" t="s">
        <v>118</v>
      </c>
      <c r="E103" s="99">
        <v>633240.84</v>
      </c>
      <c r="F103" s="96"/>
    </row>
    <row r="104" spans="1:6" ht="5.0999999999999996" customHeight="1" x14ac:dyDescent="0.25">
      <c r="A104" s="43"/>
      <c r="B104" s="5"/>
      <c r="C104" s="1"/>
      <c r="D104" s="1"/>
      <c r="E104" s="102"/>
      <c r="F104" s="97"/>
    </row>
    <row r="105" spans="1:6" x14ac:dyDescent="0.25">
      <c r="A105" s="43"/>
      <c r="B105" s="1"/>
      <c r="C105" s="139" t="s">
        <v>1</v>
      </c>
      <c r="D105" s="140"/>
      <c r="E105" s="103">
        <f>SUM(E106:E116)</f>
        <v>255890088.13000003</v>
      </c>
    </row>
    <row r="106" spans="1:6" x14ac:dyDescent="0.25">
      <c r="A106" s="54">
        <v>1</v>
      </c>
      <c r="B106" s="16">
        <v>42828</v>
      </c>
      <c r="C106" s="14" t="s">
        <v>28</v>
      </c>
      <c r="D106" s="14" t="s">
        <v>11</v>
      </c>
      <c r="E106" s="15">
        <v>1909626.83</v>
      </c>
    </row>
    <row r="107" spans="1:6" x14ac:dyDescent="0.25">
      <c r="A107" s="54">
        <f>A106+1</f>
        <v>2</v>
      </c>
      <c r="B107" s="11">
        <v>40101</v>
      </c>
      <c r="C107" s="1" t="s">
        <v>28</v>
      </c>
      <c r="D107" s="1" t="s">
        <v>11</v>
      </c>
      <c r="E107" s="2">
        <v>25878884.010000002</v>
      </c>
    </row>
    <row r="108" spans="1:6" x14ac:dyDescent="0.25">
      <c r="A108" s="54">
        <f t="shared" ref="A108:A116" si="2">A107+1</f>
        <v>3</v>
      </c>
      <c r="B108" s="16">
        <v>42888</v>
      </c>
      <c r="C108" s="14" t="s">
        <v>29</v>
      </c>
      <c r="D108" s="14" t="s">
        <v>12</v>
      </c>
      <c r="E108" s="15">
        <v>4001462.35</v>
      </c>
    </row>
    <row r="109" spans="1:6" x14ac:dyDescent="0.25">
      <c r="A109" s="54">
        <f t="shared" si="2"/>
        <v>4</v>
      </c>
      <c r="B109" s="16">
        <v>43340</v>
      </c>
      <c r="C109" s="14" t="s">
        <v>30</v>
      </c>
      <c r="D109" s="14" t="s">
        <v>123</v>
      </c>
      <c r="E109" s="15">
        <v>1883196.11</v>
      </c>
    </row>
    <row r="110" spans="1:6" ht="25.5" customHeight="1" x14ac:dyDescent="0.25">
      <c r="A110" s="54">
        <f t="shared" si="2"/>
        <v>5</v>
      </c>
      <c r="B110" s="16">
        <v>43364</v>
      </c>
      <c r="C110" s="14" t="s">
        <v>31</v>
      </c>
      <c r="D110" s="14" t="s">
        <v>11</v>
      </c>
      <c r="E110" s="15">
        <v>804478.72</v>
      </c>
    </row>
    <row r="111" spans="1:6" ht="26.25" customHeight="1" x14ac:dyDescent="0.25">
      <c r="A111" s="54">
        <f t="shared" si="2"/>
        <v>6</v>
      </c>
      <c r="B111" s="16">
        <v>43004</v>
      </c>
      <c r="C111" s="14" t="s">
        <v>28</v>
      </c>
      <c r="D111" s="14" t="s">
        <v>123</v>
      </c>
      <c r="E111" s="15">
        <v>3353695.46</v>
      </c>
    </row>
    <row r="112" spans="1:6" x14ac:dyDescent="0.25">
      <c r="A112" s="54">
        <f t="shared" si="2"/>
        <v>7</v>
      </c>
      <c r="B112" s="11">
        <v>42724</v>
      </c>
      <c r="C112" s="1" t="s">
        <v>29</v>
      </c>
      <c r="D112" s="1" t="s">
        <v>11</v>
      </c>
      <c r="E112" s="2">
        <v>131526537.76000001</v>
      </c>
    </row>
    <row r="113" spans="1:8" x14ac:dyDescent="0.25">
      <c r="A113" s="62">
        <f t="shared" si="2"/>
        <v>8</v>
      </c>
      <c r="B113" s="11">
        <v>42724</v>
      </c>
      <c r="C113" s="1" t="s">
        <v>31</v>
      </c>
      <c r="D113" s="1" t="s">
        <v>11</v>
      </c>
      <c r="E113" s="2">
        <v>83744274.900000006</v>
      </c>
    </row>
    <row r="114" spans="1:8" ht="26.25" x14ac:dyDescent="0.25">
      <c r="A114" s="54">
        <f t="shared" si="2"/>
        <v>9</v>
      </c>
      <c r="B114" s="16">
        <v>43471</v>
      </c>
      <c r="C114" s="1" t="s">
        <v>39</v>
      </c>
      <c r="D114" s="1" t="s">
        <v>11</v>
      </c>
      <c r="E114" s="2">
        <v>579937.26</v>
      </c>
    </row>
    <row r="115" spans="1:8" ht="25.5" x14ac:dyDescent="0.25">
      <c r="A115" s="54">
        <f t="shared" si="2"/>
        <v>10</v>
      </c>
      <c r="B115" s="16">
        <v>43501</v>
      </c>
      <c r="C115" s="14" t="s">
        <v>32</v>
      </c>
      <c r="D115" s="14" t="s">
        <v>24</v>
      </c>
      <c r="E115" s="15">
        <v>2077033.15</v>
      </c>
    </row>
    <row r="116" spans="1:8" ht="26.25" x14ac:dyDescent="0.25">
      <c r="A116" s="54">
        <f t="shared" si="2"/>
        <v>11</v>
      </c>
      <c r="B116" s="16">
        <v>43471</v>
      </c>
      <c r="C116" s="1" t="s">
        <v>39</v>
      </c>
      <c r="D116" s="14" t="s">
        <v>11</v>
      </c>
      <c r="E116" s="92">
        <v>130961.58</v>
      </c>
      <c r="F116" s="104"/>
    </row>
    <row r="117" spans="1:8" ht="5.0999999999999996" customHeight="1" x14ac:dyDescent="0.25">
      <c r="A117" s="43"/>
      <c r="B117" s="11"/>
      <c r="C117" s="1"/>
      <c r="D117" s="1"/>
      <c r="E117" s="1"/>
      <c r="F117" s="105"/>
    </row>
    <row r="118" spans="1:8" x14ac:dyDescent="0.25">
      <c r="A118" s="43"/>
      <c r="B118" s="4"/>
      <c r="C118" s="139" t="s">
        <v>2</v>
      </c>
      <c r="D118" s="140"/>
      <c r="E118" s="3">
        <f>SUM(E119:E152)</f>
        <v>48414246.079999998</v>
      </c>
      <c r="H118" s="48"/>
    </row>
    <row r="119" spans="1:8" ht="25.5" customHeight="1" x14ac:dyDescent="0.25">
      <c r="A119" s="52">
        <v>1</v>
      </c>
      <c r="B119" s="16">
        <v>43543</v>
      </c>
      <c r="C119" s="14" t="s">
        <v>34</v>
      </c>
      <c r="D119" s="14" t="s">
        <v>124</v>
      </c>
      <c r="E119" s="15">
        <v>104561.48</v>
      </c>
    </row>
    <row r="120" spans="1:8" ht="15" customHeight="1" x14ac:dyDescent="0.25">
      <c r="A120" s="52">
        <f>A119+1</f>
        <v>2</v>
      </c>
      <c r="B120" s="17">
        <v>43537</v>
      </c>
      <c r="C120" s="1" t="s">
        <v>36</v>
      </c>
      <c r="D120" s="1" t="s">
        <v>125</v>
      </c>
      <c r="E120" s="2">
        <v>23463.29</v>
      </c>
    </row>
    <row r="121" spans="1:8" ht="15" customHeight="1" x14ac:dyDescent="0.25">
      <c r="A121" s="52">
        <f t="shared" ref="A121:A145" si="3">A120+1</f>
        <v>3</v>
      </c>
      <c r="B121" s="16">
        <v>43277</v>
      </c>
      <c r="C121" s="1" t="s">
        <v>33</v>
      </c>
      <c r="D121" s="1" t="s">
        <v>77</v>
      </c>
      <c r="E121" s="2">
        <v>15622.46</v>
      </c>
    </row>
    <row r="122" spans="1:8" ht="15.75" customHeight="1" x14ac:dyDescent="0.25">
      <c r="A122" s="52">
        <f t="shared" si="3"/>
        <v>4</v>
      </c>
      <c r="B122" s="16">
        <v>43545</v>
      </c>
      <c r="C122" s="14" t="s">
        <v>37</v>
      </c>
      <c r="D122" s="14" t="s">
        <v>77</v>
      </c>
      <c r="E122" s="15">
        <v>5156</v>
      </c>
    </row>
    <row r="123" spans="1:8" ht="15" customHeight="1" x14ac:dyDescent="0.25">
      <c r="A123" s="52">
        <f t="shared" si="3"/>
        <v>5</v>
      </c>
      <c r="B123" s="16">
        <v>43641</v>
      </c>
      <c r="C123" s="34" t="s">
        <v>35</v>
      </c>
      <c r="D123" s="14" t="s">
        <v>78</v>
      </c>
      <c r="E123" s="2">
        <v>85875.28</v>
      </c>
    </row>
    <row r="124" spans="1:8" x14ac:dyDescent="0.25">
      <c r="A124" s="52">
        <f t="shared" si="3"/>
        <v>6</v>
      </c>
      <c r="B124" s="16">
        <v>43712</v>
      </c>
      <c r="C124" s="1" t="s">
        <v>33</v>
      </c>
      <c r="D124" s="1" t="s">
        <v>77</v>
      </c>
      <c r="E124" s="2">
        <v>46841.05</v>
      </c>
    </row>
    <row r="125" spans="1:8" x14ac:dyDescent="0.25">
      <c r="A125" s="44">
        <f t="shared" si="3"/>
        <v>7</v>
      </c>
      <c r="B125" s="16">
        <v>43739</v>
      </c>
      <c r="C125" s="14" t="s">
        <v>38</v>
      </c>
      <c r="D125" s="1" t="s">
        <v>77</v>
      </c>
      <c r="E125" s="2">
        <v>62454.75</v>
      </c>
    </row>
    <row r="126" spans="1:8" ht="14.25" customHeight="1" x14ac:dyDescent="0.25">
      <c r="A126" s="52">
        <f t="shared" si="3"/>
        <v>8</v>
      </c>
      <c r="B126" s="16">
        <v>43088</v>
      </c>
      <c r="C126" s="14" t="s">
        <v>38</v>
      </c>
      <c r="D126" s="14" t="s">
        <v>77</v>
      </c>
      <c r="E126" s="15">
        <v>218071.14</v>
      </c>
    </row>
    <row r="127" spans="1:8" ht="18.75" customHeight="1" x14ac:dyDescent="0.25">
      <c r="A127" s="52">
        <f t="shared" si="3"/>
        <v>9</v>
      </c>
      <c r="B127" s="16">
        <v>44451</v>
      </c>
      <c r="C127" s="14" t="s">
        <v>34</v>
      </c>
      <c r="D127" s="14" t="s">
        <v>76</v>
      </c>
      <c r="E127" s="15">
        <v>76360.53</v>
      </c>
    </row>
    <row r="128" spans="1:8" x14ac:dyDescent="0.25">
      <c r="A128" s="52">
        <f t="shared" si="3"/>
        <v>10</v>
      </c>
      <c r="B128" s="16">
        <v>43749</v>
      </c>
      <c r="C128" s="14" t="s">
        <v>35</v>
      </c>
      <c r="D128" s="14" t="s">
        <v>77</v>
      </c>
      <c r="E128" s="15">
        <v>54747.02</v>
      </c>
    </row>
    <row r="129" spans="1:7" x14ac:dyDescent="0.25">
      <c r="A129" s="44">
        <f t="shared" si="3"/>
        <v>11</v>
      </c>
      <c r="B129" s="11">
        <v>44096</v>
      </c>
      <c r="C129" s="1" t="s">
        <v>37</v>
      </c>
      <c r="D129" s="1" t="s">
        <v>128</v>
      </c>
      <c r="E129" s="2">
        <v>40155.33</v>
      </c>
    </row>
    <row r="130" spans="1:7" x14ac:dyDescent="0.25">
      <c r="A130" s="44">
        <f t="shared" si="3"/>
        <v>12</v>
      </c>
      <c r="B130" s="11">
        <v>44102</v>
      </c>
      <c r="C130" s="14" t="s">
        <v>34</v>
      </c>
      <c r="D130" s="1" t="s">
        <v>77</v>
      </c>
      <c r="E130" s="2">
        <v>42057</v>
      </c>
    </row>
    <row r="131" spans="1:7" x14ac:dyDescent="0.25">
      <c r="A131" s="52">
        <f t="shared" si="3"/>
        <v>13</v>
      </c>
      <c r="B131" s="65">
        <v>44375</v>
      </c>
      <c r="C131" s="14" t="s">
        <v>35</v>
      </c>
      <c r="D131" s="14" t="s">
        <v>76</v>
      </c>
      <c r="E131" s="15">
        <v>481864</v>
      </c>
    </row>
    <row r="132" spans="1:7" x14ac:dyDescent="0.25">
      <c r="A132" s="52">
        <f t="shared" si="3"/>
        <v>14</v>
      </c>
      <c r="B132" s="16">
        <v>44425</v>
      </c>
      <c r="C132" s="14" t="s">
        <v>36</v>
      </c>
      <c r="D132" s="14" t="s">
        <v>76</v>
      </c>
      <c r="E132" s="15">
        <v>61088.42</v>
      </c>
      <c r="G132" s="66"/>
    </row>
    <row r="133" spans="1:7" x14ac:dyDescent="0.25">
      <c r="A133" s="52">
        <f t="shared" si="3"/>
        <v>15</v>
      </c>
      <c r="B133" s="16">
        <v>44451</v>
      </c>
      <c r="C133" s="14" t="s">
        <v>35</v>
      </c>
      <c r="D133" s="1" t="s">
        <v>76</v>
      </c>
      <c r="E133" s="2">
        <v>0</v>
      </c>
    </row>
    <row r="134" spans="1:7" ht="25.5" x14ac:dyDescent="0.25">
      <c r="A134" s="52">
        <f t="shared" si="3"/>
        <v>16</v>
      </c>
      <c r="B134" s="16">
        <v>44463</v>
      </c>
      <c r="C134" s="14" t="s">
        <v>33</v>
      </c>
      <c r="D134" s="14" t="s">
        <v>80</v>
      </c>
      <c r="E134" s="15">
        <v>54405</v>
      </c>
    </row>
    <row r="135" spans="1:7" x14ac:dyDescent="0.25">
      <c r="A135" s="52">
        <f t="shared" si="3"/>
        <v>17</v>
      </c>
      <c r="B135" s="16">
        <v>44375</v>
      </c>
      <c r="C135" s="14" t="s">
        <v>33</v>
      </c>
      <c r="D135" s="14" t="s">
        <v>79</v>
      </c>
      <c r="E135" s="15">
        <v>89713</v>
      </c>
    </row>
    <row r="136" spans="1:7" ht="26.25" x14ac:dyDescent="0.25">
      <c r="A136" s="52">
        <f t="shared" si="3"/>
        <v>18</v>
      </c>
      <c r="B136" s="16">
        <v>44463</v>
      </c>
      <c r="C136" s="14" t="s">
        <v>33</v>
      </c>
      <c r="D136" s="1" t="s">
        <v>81</v>
      </c>
      <c r="E136" s="15">
        <v>56783</v>
      </c>
    </row>
    <row r="137" spans="1:7" ht="26.25" x14ac:dyDescent="0.25">
      <c r="A137" s="52">
        <f t="shared" si="3"/>
        <v>19</v>
      </c>
      <c r="B137" s="16">
        <v>43621</v>
      </c>
      <c r="C137" s="12" t="s">
        <v>130</v>
      </c>
      <c r="D137" s="1" t="s">
        <v>81</v>
      </c>
      <c r="E137" s="15">
        <v>202977.92000000001</v>
      </c>
    </row>
    <row r="138" spans="1:7" ht="26.25" x14ac:dyDescent="0.25">
      <c r="A138" s="52">
        <f t="shared" si="3"/>
        <v>20</v>
      </c>
      <c r="B138" s="16">
        <v>43712</v>
      </c>
      <c r="C138" s="12" t="s">
        <v>130</v>
      </c>
      <c r="D138" s="1" t="s">
        <v>81</v>
      </c>
      <c r="E138" s="15">
        <v>167944.34</v>
      </c>
    </row>
    <row r="139" spans="1:7" ht="26.25" x14ac:dyDescent="0.25">
      <c r="A139" s="52">
        <f t="shared" si="3"/>
        <v>21</v>
      </c>
      <c r="B139" s="16">
        <v>44556</v>
      </c>
      <c r="C139" s="12" t="s">
        <v>130</v>
      </c>
      <c r="D139" s="14" t="s">
        <v>83</v>
      </c>
      <c r="E139" s="2">
        <v>175646.58</v>
      </c>
    </row>
    <row r="140" spans="1:7" ht="29.25" customHeight="1" x14ac:dyDescent="0.25">
      <c r="A140" s="52">
        <f t="shared" si="3"/>
        <v>22</v>
      </c>
      <c r="B140" s="16">
        <v>44481</v>
      </c>
      <c r="C140" s="12" t="s">
        <v>130</v>
      </c>
      <c r="D140" s="14" t="s">
        <v>85</v>
      </c>
      <c r="E140" s="15">
        <v>18995</v>
      </c>
    </row>
    <row r="141" spans="1:7" ht="26.25" x14ac:dyDescent="0.25">
      <c r="A141" s="52">
        <f t="shared" si="3"/>
        <v>23</v>
      </c>
      <c r="B141" s="16">
        <v>41803</v>
      </c>
      <c r="C141" s="12" t="s">
        <v>130</v>
      </c>
      <c r="D141" s="14" t="s">
        <v>84</v>
      </c>
      <c r="E141" s="2">
        <v>10000</v>
      </c>
    </row>
    <row r="142" spans="1:7" ht="26.25" x14ac:dyDescent="0.25">
      <c r="A142" s="63">
        <f t="shared" si="3"/>
        <v>24</v>
      </c>
      <c r="B142" s="64">
        <v>44216</v>
      </c>
      <c r="C142" s="12" t="s">
        <v>130</v>
      </c>
      <c r="D142" s="37" t="s">
        <v>82</v>
      </c>
      <c r="E142" s="57">
        <v>1602.2</v>
      </c>
    </row>
    <row r="143" spans="1:7" ht="15.75" customHeight="1" x14ac:dyDescent="0.25">
      <c r="A143" s="63">
        <f t="shared" si="3"/>
        <v>25</v>
      </c>
      <c r="B143" s="64">
        <v>43890</v>
      </c>
      <c r="C143" s="14" t="s">
        <v>38</v>
      </c>
      <c r="D143" s="37" t="s">
        <v>77</v>
      </c>
      <c r="E143" s="39">
        <v>60059.31</v>
      </c>
    </row>
    <row r="144" spans="1:7" ht="16.5" customHeight="1" x14ac:dyDescent="0.25">
      <c r="A144" s="63">
        <f t="shared" si="3"/>
        <v>26</v>
      </c>
      <c r="B144" s="56"/>
      <c r="C144" s="14" t="s">
        <v>37</v>
      </c>
      <c r="D144" s="37" t="s">
        <v>126</v>
      </c>
      <c r="E144" s="39">
        <v>15622.2</v>
      </c>
    </row>
    <row r="145" spans="1:6" x14ac:dyDescent="0.25">
      <c r="A145" s="63">
        <f t="shared" si="3"/>
        <v>27</v>
      </c>
      <c r="B145" s="56">
        <v>44100</v>
      </c>
      <c r="C145" s="14" t="s">
        <v>34</v>
      </c>
      <c r="D145" s="12" t="s">
        <v>77</v>
      </c>
      <c r="E145" s="57">
        <v>4046</v>
      </c>
    </row>
    <row r="146" spans="1:6" x14ac:dyDescent="0.25">
      <c r="A146" s="63">
        <v>28</v>
      </c>
      <c r="B146" s="56"/>
      <c r="C146" s="1" t="s">
        <v>35</v>
      </c>
      <c r="D146" s="12" t="s">
        <v>127</v>
      </c>
      <c r="E146" s="57">
        <v>66732.62</v>
      </c>
    </row>
    <row r="147" spans="1:6" x14ac:dyDescent="0.25">
      <c r="A147" s="63">
        <v>29</v>
      </c>
      <c r="B147" s="56"/>
      <c r="C147" s="14" t="s">
        <v>34</v>
      </c>
      <c r="D147" s="12" t="s">
        <v>77</v>
      </c>
      <c r="E147" s="57">
        <v>55771.13</v>
      </c>
    </row>
    <row r="148" spans="1:6" x14ac:dyDescent="0.25">
      <c r="A148" s="63">
        <v>30</v>
      </c>
      <c r="B148" s="56"/>
      <c r="C148" s="14" t="s">
        <v>35</v>
      </c>
      <c r="D148" s="37" t="s">
        <v>128</v>
      </c>
      <c r="E148" s="39">
        <v>195162</v>
      </c>
    </row>
    <row r="149" spans="1:6" ht="26.25" x14ac:dyDescent="0.25">
      <c r="A149" s="63">
        <v>31</v>
      </c>
      <c r="B149" s="56">
        <v>42259</v>
      </c>
      <c r="C149" s="12" t="s">
        <v>130</v>
      </c>
      <c r="D149" s="37" t="s">
        <v>129</v>
      </c>
      <c r="E149" s="39">
        <v>1542</v>
      </c>
    </row>
    <row r="150" spans="1:6" ht="25.5" x14ac:dyDescent="0.25">
      <c r="A150" s="55">
        <v>32</v>
      </c>
      <c r="B150" s="56">
        <v>43629</v>
      </c>
      <c r="C150" s="37" t="s">
        <v>130</v>
      </c>
      <c r="D150" s="37" t="s">
        <v>131</v>
      </c>
      <c r="E150" s="39">
        <v>199888.1</v>
      </c>
    </row>
    <row r="151" spans="1:6" ht="25.5" x14ac:dyDescent="0.25">
      <c r="A151" s="55">
        <v>33</v>
      </c>
      <c r="B151" s="56"/>
      <c r="C151" s="37" t="s">
        <v>130</v>
      </c>
      <c r="D151" s="37" t="s">
        <v>132</v>
      </c>
      <c r="E151" s="39">
        <v>45659652.719999999</v>
      </c>
    </row>
    <row r="152" spans="1:6" ht="26.25" x14ac:dyDescent="0.25">
      <c r="A152" s="44">
        <v>34</v>
      </c>
      <c r="B152" s="58">
        <v>43629</v>
      </c>
      <c r="C152" s="1" t="s">
        <v>130</v>
      </c>
      <c r="D152" s="59" t="s">
        <v>133</v>
      </c>
      <c r="E152" s="60">
        <v>59385.21</v>
      </c>
    </row>
    <row r="153" spans="1:6" ht="24.75" customHeight="1" x14ac:dyDescent="0.25">
      <c r="A153" s="135" t="s">
        <v>10</v>
      </c>
      <c r="B153" s="135"/>
      <c r="C153" s="135"/>
      <c r="D153" s="135"/>
      <c r="E153" s="135"/>
      <c r="F153" s="135"/>
    </row>
    <row r="154" spans="1:6" x14ac:dyDescent="0.25">
      <c r="A154" s="129" t="s">
        <v>42</v>
      </c>
      <c r="B154" s="129"/>
      <c r="C154" s="129"/>
      <c r="D154" s="129"/>
      <c r="E154" s="61"/>
      <c r="F154" s="61"/>
    </row>
    <row r="155" spans="1:6" ht="31.5" x14ac:dyDescent="0.25">
      <c r="A155" s="46" t="s">
        <v>70</v>
      </c>
      <c r="B155" s="130" t="s">
        <v>45</v>
      </c>
      <c r="C155" s="131"/>
      <c r="D155" s="20" t="s">
        <v>46</v>
      </c>
      <c r="E155" s="9" t="s">
        <v>170</v>
      </c>
      <c r="F155" s="9" t="s">
        <v>47</v>
      </c>
    </row>
    <row r="156" spans="1:6" x14ac:dyDescent="0.25">
      <c r="A156" s="47"/>
      <c r="B156" s="132" t="s">
        <v>53</v>
      </c>
      <c r="C156" s="133"/>
      <c r="D156" s="133"/>
      <c r="E156" s="134"/>
      <c r="F156" s="8">
        <f>SUM(F157:F165)</f>
        <v>4255134.46</v>
      </c>
    </row>
    <row r="157" spans="1:6" ht="26.25" x14ac:dyDescent="0.25">
      <c r="A157" s="47">
        <v>1</v>
      </c>
      <c r="B157" s="51">
        <v>44562</v>
      </c>
      <c r="C157" s="51">
        <v>44673</v>
      </c>
      <c r="D157" s="49" t="s">
        <v>99</v>
      </c>
      <c r="E157" s="49" t="s">
        <v>98</v>
      </c>
      <c r="F157" s="50">
        <v>603750.30000000005</v>
      </c>
    </row>
    <row r="158" spans="1:6" ht="26.25" x14ac:dyDescent="0.25">
      <c r="A158" s="47">
        <f>A157+1</f>
        <v>2</v>
      </c>
      <c r="B158" s="51">
        <v>44562</v>
      </c>
      <c r="C158" s="51">
        <v>44673</v>
      </c>
      <c r="D158" s="49" t="s">
        <v>99</v>
      </c>
      <c r="E158" s="49" t="s">
        <v>98</v>
      </c>
      <c r="F158" s="50">
        <v>603750.30000000005</v>
      </c>
    </row>
    <row r="159" spans="1:6" x14ac:dyDescent="0.25">
      <c r="A159" s="47">
        <f t="shared" ref="A159:A162" si="4">A158+1</f>
        <v>3</v>
      </c>
      <c r="B159" s="19">
        <v>44562</v>
      </c>
      <c r="C159" s="19">
        <v>44926</v>
      </c>
      <c r="D159" s="21" t="s">
        <v>94</v>
      </c>
      <c r="E159" s="7" t="s">
        <v>88</v>
      </c>
      <c r="F159" s="15">
        <v>253620.69</v>
      </c>
    </row>
    <row r="160" spans="1:6" ht="26.25" x14ac:dyDescent="0.25">
      <c r="A160" s="47">
        <f t="shared" si="4"/>
        <v>4</v>
      </c>
      <c r="B160" s="19">
        <v>44562</v>
      </c>
      <c r="C160" s="19">
        <v>44926</v>
      </c>
      <c r="D160" s="14" t="s">
        <v>95</v>
      </c>
      <c r="E160" s="1" t="s">
        <v>90</v>
      </c>
      <c r="F160" s="15">
        <v>106034.48</v>
      </c>
    </row>
    <row r="161" spans="1:6" ht="26.25" x14ac:dyDescent="0.25">
      <c r="A161" s="47">
        <f t="shared" si="4"/>
        <v>5</v>
      </c>
      <c r="B161" s="51">
        <v>44562</v>
      </c>
      <c r="C161" s="51">
        <v>44926</v>
      </c>
      <c r="D161" s="1" t="s">
        <v>92</v>
      </c>
      <c r="E161" s="1" t="s">
        <v>89</v>
      </c>
      <c r="F161" s="2">
        <v>325000</v>
      </c>
    </row>
    <row r="162" spans="1:6" ht="26.25" x14ac:dyDescent="0.25">
      <c r="A162" s="47">
        <f t="shared" si="4"/>
        <v>6</v>
      </c>
      <c r="B162" s="51">
        <v>44562</v>
      </c>
      <c r="C162" s="53">
        <v>44926</v>
      </c>
      <c r="D162" s="1" t="s">
        <v>91</v>
      </c>
      <c r="E162" s="1" t="s">
        <v>93</v>
      </c>
      <c r="F162" s="2">
        <v>338045</v>
      </c>
    </row>
    <row r="163" spans="1:6" ht="25.5" x14ac:dyDescent="0.25">
      <c r="A163" s="47">
        <v>8</v>
      </c>
      <c r="B163" s="19">
        <v>44562</v>
      </c>
      <c r="C163" s="19">
        <v>44926</v>
      </c>
      <c r="D163" s="14" t="s">
        <v>96</v>
      </c>
      <c r="E163" s="14" t="s">
        <v>97</v>
      </c>
      <c r="F163" s="15">
        <v>196623.34</v>
      </c>
    </row>
    <row r="164" spans="1:6" ht="25.5" x14ac:dyDescent="0.25">
      <c r="A164" s="47">
        <v>9</v>
      </c>
      <c r="B164" s="19">
        <v>44562</v>
      </c>
      <c r="C164" s="19">
        <v>44681</v>
      </c>
      <c r="D164" s="49" t="s">
        <v>99</v>
      </c>
      <c r="E164" s="14" t="s">
        <v>100</v>
      </c>
      <c r="F164" s="15">
        <v>1699000</v>
      </c>
    </row>
    <row r="165" spans="1:6" ht="25.5" x14ac:dyDescent="0.25">
      <c r="A165" s="47">
        <v>10</v>
      </c>
      <c r="B165" s="19">
        <v>44713</v>
      </c>
      <c r="C165" s="19">
        <v>44926</v>
      </c>
      <c r="D165" s="49" t="s">
        <v>102</v>
      </c>
      <c r="E165" s="14" t="s">
        <v>103</v>
      </c>
      <c r="F165" s="15">
        <v>129310.35</v>
      </c>
    </row>
    <row r="166" spans="1:6" x14ac:dyDescent="0.25">
      <c r="B166" s="135" t="s">
        <v>10</v>
      </c>
      <c r="C166" s="135"/>
      <c r="D166" s="135"/>
      <c r="E166" s="135"/>
      <c r="F166" s="135"/>
    </row>
    <row r="169" spans="1:6" ht="15.75" thickBot="1" x14ac:dyDescent="0.3">
      <c r="B169" s="70"/>
      <c r="C169" s="70"/>
      <c r="D169" s="70"/>
      <c r="E169" s="112" t="s">
        <v>134</v>
      </c>
      <c r="F169" s="112"/>
    </row>
    <row r="170" spans="1:6" x14ac:dyDescent="0.25">
      <c r="B170" s="113" t="s">
        <v>135</v>
      </c>
      <c r="C170" s="114"/>
      <c r="D170" s="114"/>
      <c r="E170" s="114"/>
      <c r="F170" s="115"/>
    </row>
    <row r="171" spans="1:6" x14ac:dyDescent="0.25">
      <c r="B171" s="116" t="s">
        <v>136</v>
      </c>
      <c r="C171" s="117"/>
      <c r="D171" s="117"/>
      <c r="E171" s="117"/>
      <c r="F171" s="118"/>
    </row>
    <row r="172" spans="1:6" x14ac:dyDescent="0.25">
      <c r="B172" s="119" t="s">
        <v>137</v>
      </c>
      <c r="C172" s="120"/>
      <c r="D172" s="120"/>
      <c r="E172" s="120"/>
      <c r="F172" s="121"/>
    </row>
    <row r="173" spans="1:6" ht="15.75" thickBot="1" x14ac:dyDescent="0.3">
      <c r="B173" s="122" t="s">
        <v>138</v>
      </c>
      <c r="C173" s="123"/>
      <c r="D173" s="123"/>
      <c r="E173" s="123"/>
      <c r="F173" s="124"/>
    </row>
    <row r="174" spans="1:6" ht="15.75" thickBot="1" x14ac:dyDescent="0.3">
      <c r="B174" s="71" t="s">
        <v>139</v>
      </c>
      <c r="C174" s="72" t="s">
        <v>140</v>
      </c>
      <c r="D174" s="73" t="s">
        <v>141</v>
      </c>
      <c r="E174" s="74" t="s">
        <v>142</v>
      </c>
      <c r="F174" s="75" t="s">
        <v>143</v>
      </c>
    </row>
    <row r="175" spans="1:6" ht="25.5" x14ac:dyDescent="0.25">
      <c r="B175" s="86" t="s">
        <v>144</v>
      </c>
      <c r="C175" s="87" t="s">
        <v>145</v>
      </c>
      <c r="D175" s="83">
        <v>0</v>
      </c>
      <c r="E175" s="76">
        <v>474339481.04000002</v>
      </c>
      <c r="F175" s="77">
        <f>E175-D175</f>
        <v>474339481.04000002</v>
      </c>
    </row>
    <row r="176" spans="1:6" ht="25.5" x14ac:dyDescent="0.25">
      <c r="B176" s="88" t="s">
        <v>146</v>
      </c>
      <c r="C176" s="89" t="s">
        <v>147</v>
      </c>
      <c r="D176" s="84">
        <v>0</v>
      </c>
      <c r="E176" s="78">
        <v>-9515899.9700000007</v>
      </c>
      <c r="F176" s="77">
        <f t="shared" ref="F176:F186" si="5">E176-D176</f>
        <v>-9515899.9700000007</v>
      </c>
    </row>
    <row r="177" spans="2:6" ht="25.5" x14ac:dyDescent="0.25">
      <c r="B177" s="88" t="s">
        <v>148</v>
      </c>
      <c r="C177" s="89" t="s">
        <v>149</v>
      </c>
      <c r="D177" s="84">
        <v>0</v>
      </c>
      <c r="E177" s="78">
        <v>-15746467.85</v>
      </c>
      <c r="F177" s="77">
        <f t="shared" si="5"/>
        <v>-15746467.85</v>
      </c>
    </row>
    <row r="178" spans="2:6" ht="25.5" x14ac:dyDescent="0.25">
      <c r="B178" s="88" t="s">
        <v>150</v>
      </c>
      <c r="C178" s="89" t="s">
        <v>151</v>
      </c>
      <c r="D178" s="84">
        <v>0</v>
      </c>
      <c r="E178" s="78">
        <v>225050158.30000001</v>
      </c>
      <c r="F178" s="77">
        <f t="shared" si="5"/>
        <v>225050158.30000001</v>
      </c>
    </row>
    <row r="179" spans="2:6" ht="25.5" x14ac:dyDescent="0.25">
      <c r="B179" s="88" t="s">
        <v>152</v>
      </c>
      <c r="C179" s="89" t="s">
        <v>153</v>
      </c>
      <c r="D179" s="84">
        <v>0</v>
      </c>
      <c r="E179" s="78">
        <v>274551690.56</v>
      </c>
      <c r="F179" s="77">
        <f t="shared" si="5"/>
        <v>274551690.56</v>
      </c>
    </row>
    <row r="180" spans="2:6" ht="25.5" x14ac:dyDescent="0.25">
      <c r="B180" s="88" t="s">
        <v>154</v>
      </c>
      <c r="C180" s="89" t="s">
        <v>155</v>
      </c>
      <c r="D180" s="84">
        <v>0</v>
      </c>
      <c r="E180" s="78">
        <v>474339481.04000002</v>
      </c>
      <c r="F180" s="77">
        <f t="shared" si="5"/>
        <v>474339481.04000002</v>
      </c>
    </row>
    <row r="181" spans="2:6" ht="25.5" x14ac:dyDescent="0.25">
      <c r="B181" s="88" t="s">
        <v>156</v>
      </c>
      <c r="C181" s="89" t="s">
        <v>157</v>
      </c>
      <c r="D181" s="84">
        <v>0</v>
      </c>
      <c r="E181" s="79">
        <v>0</v>
      </c>
      <c r="F181" s="77">
        <f t="shared" si="5"/>
        <v>0</v>
      </c>
    </row>
    <row r="182" spans="2:6" ht="25.5" x14ac:dyDescent="0.25">
      <c r="B182" s="88" t="s">
        <v>158</v>
      </c>
      <c r="C182" s="89" t="s">
        <v>159</v>
      </c>
      <c r="D182" s="84">
        <v>0</v>
      </c>
      <c r="E182" s="78">
        <v>67688609.290000007</v>
      </c>
      <c r="F182" s="77">
        <f t="shared" si="5"/>
        <v>67688609.290000007</v>
      </c>
    </row>
    <row r="183" spans="2:6" ht="25.5" x14ac:dyDescent="0.25">
      <c r="B183" s="88" t="s">
        <v>160</v>
      </c>
      <c r="C183" s="89" t="s">
        <v>161</v>
      </c>
      <c r="D183" s="84">
        <v>0</v>
      </c>
      <c r="E183" s="79">
        <v>0</v>
      </c>
      <c r="F183" s="77">
        <f t="shared" si="5"/>
        <v>0</v>
      </c>
    </row>
    <row r="184" spans="2:6" ht="25.5" x14ac:dyDescent="0.25">
      <c r="B184" s="88" t="s">
        <v>162</v>
      </c>
      <c r="C184" s="89" t="s">
        <v>163</v>
      </c>
      <c r="D184" s="84">
        <v>0</v>
      </c>
      <c r="E184" s="79">
        <v>0</v>
      </c>
      <c r="F184" s="77">
        <f t="shared" si="5"/>
        <v>0</v>
      </c>
    </row>
    <row r="185" spans="2:6" ht="25.5" x14ac:dyDescent="0.25">
      <c r="B185" s="88" t="s">
        <v>164</v>
      </c>
      <c r="C185" s="89" t="s">
        <v>165</v>
      </c>
      <c r="D185" s="84">
        <v>0</v>
      </c>
      <c r="E185" s="78">
        <v>87142197.829999998</v>
      </c>
      <c r="F185" s="77">
        <f t="shared" si="5"/>
        <v>87142197.829999998</v>
      </c>
    </row>
    <row r="186" spans="2:6" ht="26.25" thickBot="1" x14ac:dyDescent="0.3">
      <c r="B186" s="90" t="s">
        <v>166</v>
      </c>
      <c r="C186" s="91" t="s">
        <v>167</v>
      </c>
      <c r="D186" s="85">
        <v>0</v>
      </c>
      <c r="E186" s="80">
        <v>319508673.92000002</v>
      </c>
      <c r="F186" s="77">
        <f t="shared" si="5"/>
        <v>319508673.92000002</v>
      </c>
    </row>
    <row r="187" spans="2:6" ht="15.75" thickBot="1" x14ac:dyDescent="0.3">
      <c r="B187" s="106" t="s">
        <v>168</v>
      </c>
      <c r="C187" s="107"/>
      <c r="D187" s="143">
        <f>SUM(D175:D186)</f>
        <v>0</v>
      </c>
      <c r="E187" s="81">
        <f>SUM(E175:E186)</f>
        <v>1897357924.1599998</v>
      </c>
      <c r="F187" s="82">
        <f t="shared" ref="F187" si="6">SUM(F175:F186)</f>
        <v>1897357924.1599998</v>
      </c>
    </row>
    <row r="188" spans="2:6" ht="5.0999999999999996" customHeight="1" x14ac:dyDescent="0.25">
      <c r="B188" s="70"/>
      <c r="C188" s="70"/>
      <c r="D188" s="70"/>
      <c r="E188" s="70"/>
      <c r="F188" s="70"/>
    </row>
    <row r="189" spans="2:6" x14ac:dyDescent="0.25">
      <c r="B189" s="108" t="s">
        <v>169</v>
      </c>
      <c r="C189" s="108"/>
      <c r="D189" s="108"/>
      <c r="E189" s="108"/>
      <c r="F189" s="108"/>
    </row>
    <row r="190" spans="2:6" x14ac:dyDescent="0.25">
      <c r="B190" s="108"/>
      <c r="C190" s="108"/>
      <c r="D190" s="108"/>
      <c r="E190" s="108"/>
      <c r="F190" s="108"/>
    </row>
  </sheetData>
  <mergeCells count="31">
    <mergeCell ref="A6:F6"/>
    <mergeCell ref="A154:D154"/>
    <mergeCell ref="B155:C155"/>
    <mergeCell ref="B156:E156"/>
    <mergeCell ref="B166:F166"/>
    <mergeCell ref="C11:F11"/>
    <mergeCell ref="C12:F12"/>
    <mergeCell ref="C23:D23"/>
    <mergeCell ref="C105:D105"/>
    <mergeCell ref="C118:D118"/>
    <mergeCell ref="B22:C22"/>
    <mergeCell ref="A14:B14"/>
    <mergeCell ref="A17:F17"/>
    <mergeCell ref="A20:C20"/>
    <mergeCell ref="A18:C18"/>
    <mergeCell ref="A153:F153"/>
    <mergeCell ref="E1:F1"/>
    <mergeCell ref="A2:F2"/>
    <mergeCell ref="A3:F3"/>
    <mergeCell ref="A4:F4"/>
    <mergeCell ref="A5:F5"/>
    <mergeCell ref="B187:C187"/>
    <mergeCell ref="B189:F190"/>
    <mergeCell ref="B8:C8"/>
    <mergeCell ref="C9:F9"/>
    <mergeCell ref="C10:E10"/>
    <mergeCell ref="E169:F169"/>
    <mergeCell ref="B170:F170"/>
    <mergeCell ref="B171:F171"/>
    <mergeCell ref="B172:F172"/>
    <mergeCell ref="B173:F173"/>
  </mergeCells>
  <printOptions horizontalCentered="1"/>
  <pageMargins left="0.15748031496062992" right="0.15748031496062992" top="0.19685039370078741" bottom="0.39370078740157483" header="0.11811023622047245" footer="0.11811023622047245"/>
  <pageSetup scale="80" orientation="portrait" r:id="rId1"/>
  <headerFooter>
    <oddFooter>&amp;CPágina &amp;P de 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notasdememoria</vt:lpstr>
      <vt:lpstr>notasdememoria!Área_de_impresión</vt:lpstr>
      <vt:lpstr>notasdememoria!Títulos_a_imprimir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C.P. Antonio</dc:creator>
  <cp:lastModifiedBy>Windows</cp:lastModifiedBy>
  <cp:lastPrinted>2022-08-23T16:08:04Z</cp:lastPrinted>
  <dcterms:created xsi:type="dcterms:W3CDTF">2021-11-16T20:54:07Z</dcterms:created>
  <dcterms:modified xsi:type="dcterms:W3CDTF">2022-08-23T16:08:08Z</dcterms:modified>
</cp:coreProperties>
</file>