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2 Trim\"/>
    </mc:Choice>
  </mc:AlternateContent>
  <bookViews>
    <workbookView xWindow="-120" yWindow="-120" windowWidth="29040" windowHeight="15840" tabRatio="809"/>
  </bookViews>
  <sheets>
    <sheet name="Notasdedesglose" sheetId="234" r:id="rId1"/>
  </sheets>
  <definedNames>
    <definedName name="_xlnm.Print_Area" localSheetId="0">Notasdedesglose!$A$1:$G$38</definedName>
  </definedNames>
  <calcPr calcId="152511"/>
</workbook>
</file>

<file path=xl/calcChain.xml><?xml version="1.0" encoding="utf-8"?>
<calcChain xmlns="http://schemas.openxmlformats.org/spreadsheetml/2006/main">
  <c r="C804" i="234" l="1"/>
  <c r="C781" i="234"/>
  <c r="C813" i="234" s="1"/>
  <c r="C763" i="234"/>
  <c r="C755" i="234"/>
  <c r="C768" i="234" l="1"/>
  <c r="C736" i="234" l="1"/>
  <c r="C744" i="234" s="1"/>
  <c r="B736" i="234"/>
  <c r="B744" i="234" s="1"/>
  <c r="D724" i="234"/>
  <c r="C724" i="234"/>
  <c r="D719" i="234"/>
  <c r="C719" i="234"/>
  <c r="E718" i="234"/>
  <c r="E715" i="234"/>
  <c r="D712" i="234"/>
  <c r="D725" i="234" s="1"/>
  <c r="C712" i="234"/>
  <c r="C725" i="234" s="1"/>
  <c r="E711" i="234"/>
  <c r="D697" i="234"/>
  <c r="C697" i="234"/>
  <c r="D650" i="234"/>
  <c r="C650" i="234"/>
  <c r="E649" i="234"/>
  <c r="E650" i="234" s="1"/>
  <c r="D643" i="234"/>
  <c r="C643" i="234"/>
  <c r="E642" i="234"/>
  <c r="E641" i="234"/>
  <c r="E640" i="234"/>
  <c r="D630" i="234"/>
  <c r="D652" i="234" s="1"/>
  <c r="C630" i="234"/>
  <c r="E629" i="234"/>
  <c r="E628" i="234"/>
  <c r="D612" i="234"/>
  <c r="C612" i="234"/>
  <c r="E609" i="234"/>
  <c r="E608" i="234"/>
  <c r="E643" i="234" l="1"/>
  <c r="E612" i="234"/>
  <c r="E630" i="234"/>
  <c r="E652" i="234" s="1"/>
  <c r="C652" i="234"/>
  <c r="C591" i="234"/>
  <c r="C589" i="234"/>
  <c r="C583" i="234"/>
  <c r="C580" i="234"/>
  <c r="C578" i="234"/>
  <c r="C577" i="234" s="1"/>
  <c r="C574" i="234"/>
  <c r="C573" i="234"/>
  <c r="C563" i="234"/>
  <c r="C554" i="234"/>
  <c r="C547" i="234"/>
  <c r="C514" i="234"/>
  <c r="C483" i="234"/>
  <c r="C446" i="234"/>
  <c r="C426" i="234"/>
  <c r="G356" i="234"/>
  <c r="F356" i="234"/>
  <c r="E356" i="234"/>
  <c r="D356" i="234"/>
  <c r="C356" i="234"/>
  <c r="C306" i="234"/>
  <c r="C260" i="234"/>
  <c r="E247" i="234"/>
  <c r="E260" i="234" s="1"/>
  <c r="D247" i="234"/>
  <c r="D260" i="234" s="1"/>
  <c r="C247" i="234"/>
  <c r="E217" i="234"/>
  <c r="D217" i="234"/>
  <c r="C217" i="234"/>
  <c r="E206" i="234"/>
  <c r="D206" i="234"/>
  <c r="C206" i="234"/>
  <c r="C179" i="234"/>
  <c r="C161" i="234"/>
  <c r="C582" i="234" l="1"/>
  <c r="C593" i="234" s="1"/>
  <c r="C546" i="234"/>
  <c r="C144" i="234"/>
  <c r="G91" i="234"/>
  <c r="F91" i="234"/>
  <c r="E91" i="234"/>
  <c r="D91" i="234"/>
  <c r="C91" i="234"/>
  <c r="G88" i="234"/>
  <c r="C88" i="234"/>
  <c r="G85" i="234"/>
  <c r="F85" i="234"/>
  <c r="E85" i="234"/>
  <c r="D85" i="234"/>
  <c r="C85" i="234"/>
  <c r="E63" i="234"/>
  <c r="D63" i="234"/>
  <c r="C63" i="234"/>
  <c r="E57" i="234"/>
  <c r="D57" i="234"/>
  <c r="C57" i="234"/>
  <c r="E50" i="234"/>
  <c r="D50" i="234"/>
  <c r="C50" i="234"/>
  <c r="D580" i="234" l="1"/>
  <c r="D558" i="234"/>
  <c r="D584" i="234"/>
  <c r="D574" i="234"/>
  <c r="D576" i="234"/>
  <c r="D568" i="234"/>
  <c r="D571" i="234"/>
  <c r="D555" i="234"/>
  <c r="D561" i="234"/>
  <c r="D560" i="234"/>
  <c r="D575" i="234"/>
  <c r="D550" i="234"/>
  <c r="D553" i="234"/>
  <c r="D585" i="234"/>
  <c r="D565" i="234"/>
  <c r="D592" i="234"/>
  <c r="D548" i="234" s="1"/>
  <c r="D566" i="234"/>
  <c r="D587" i="234"/>
  <c r="D573" i="234"/>
  <c r="D549" i="234"/>
  <c r="D567" i="234"/>
  <c r="D588" i="234"/>
  <c r="D564" i="234"/>
  <c r="D551" i="234"/>
  <c r="D569" i="234"/>
  <c r="D552" i="234"/>
  <c r="D570" i="234"/>
  <c r="D590" i="234"/>
  <c r="D589" i="234" s="1"/>
  <c r="D583" i="234"/>
  <c r="D556" i="234"/>
  <c r="D579" i="234"/>
  <c r="D557" i="234"/>
  <c r="D572" i="234"/>
  <c r="D562" i="234"/>
  <c r="D586" i="234"/>
  <c r="D559" i="234"/>
  <c r="D581" i="234"/>
  <c r="D591" i="234"/>
  <c r="E92" i="234"/>
  <c r="C64" i="234"/>
  <c r="D64" i="234"/>
  <c r="F92" i="234"/>
  <c r="E64" i="234"/>
  <c r="C92" i="234"/>
  <c r="G92" i="234"/>
  <c r="D92" i="234"/>
  <c r="D582" i="234" l="1"/>
  <c r="D547" i="234"/>
  <c r="D563" i="234"/>
  <c r="D554" i="234"/>
  <c r="D578" i="234"/>
  <c r="D577" i="234" s="1"/>
  <c r="D546" i="234" l="1"/>
  <c r="E19" i="234"/>
  <c r="D19" i="234"/>
  <c r="D28" i="234" l="1"/>
</calcChain>
</file>

<file path=xl/sharedStrings.xml><?xml version="1.0" encoding="utf-8"?>
<sst xmlns="http://schemas.openxmlformats.org/spreadsheetml/2006/main" count="993" uniqueCount="650">
  <si>
    <t>Total</t>
  </si>
  <si>
    <t>Monto</t>
  </si>
  <si>
    <t>Efectivo y Equivalentes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</si>
  <si>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</si>
  <si>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</si>
  <si>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</si>
  <si>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</si>
  <si>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</si>
  <si>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</si>
  <si>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11140-00000-000-000-000</t>
  </si>
  <si>
    <t>11141-51013-004-000-000</t>
  </si>
  <si>
    <t>mayor a 12 meses</t>
  </si>
  <si>
    <t>De 3 a 12 meses</t>
  </si>
  <si>
    <t>Menor a 3 meses</t>
  </si>
  <si>
    <t>Clasificación a corto y largo plazo</t>
  </si>
  <si>
    <t>Inversiones Temporales (Hasta 3 Meses)</t>
  </si>
  <si>
    <t>Pagare bancario rendimiento liquidable al vencimiento</t>
  </si>
  <si>
    <t>Inversiones Financieras</t>
  </si>
  <si>
    <t>11141-51013-005-000-000</t>
  </si>
  <si>
    <t xml:space="preserve"> FORMATO ESF-01</t>
  </si>
  <si>
    <t>11150-00000-000-000-000</t>
  </si>
  <si>
    <t>Factibilidad de Cobro</t>
  </si>
  <si>
    <t>11220-00000-000-000-000</t>
  </si>
  <si>
    <t>Cuentas por cobrar por ventas de servicios</t>
  </si>
  <si>
    <t>Poca probabilidad de cobro</t>
  </si>
  <si>
    <t>90 Dias</t>
  </si>
  <si>
    <t>365 y Mas</t>
  </si>
  <si>
    <t>11230-00000-000-000-000</t>
  </si>
  <si>
    <t xml:space="preserve">Deudores Diversos por Cobrar a Corto Plazo </t>
  </si>
  <si>
    <t>Sub-Total (2)</t>
  </si>
  <si>
    <t>Sub-Total (3)</t>
  </si>
  <si>
    <t>11290-0000-000-000-000</t>
  </si>
  <si>
    <t>Otros Derechos a Recibir Efectivo</t>
  </si>
  <si>
    <t xml:space="preserve">Total </t>
  </si>
  <si>
    <t xml:space="preserve"> FORMATO ESF-03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</si>
  <si>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</si>
  <si>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</si>
  <si>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</si>
  <si>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</si>
  <si>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</si>
  <si>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</si>
  <si>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11350-00000-000-000-000</t>
  </si>
  <si>
    <t>Sub-Total (1)</t>
  </si>
  <si>
    <t xml:space="preserve"> FORMATO ESF-04</t>
  </si>
  <si>
    <t>Metodo</t>
  </si>
  <si>
    <t>11410-00000-000-000-000</t>
  </si>
  <si>
    <t>11420-00000-000-000-000</t>
  </si>
  <si>
    <t>11430-00000-000-000-000</t>
  </si>
  <si>
    <t>11440-00000-000-000-000</t>
  </si>
  <si>
    <t xml:space="preserve"> FORMATO ESF-05</t>
  </si>
  <si>
    <t>11500-0000-0000-000-000</t>
  </si>
  <si>
    <t>Almacenes</t>
  </si>
  <si>
    <t>11511-00000-000-000-000</t>
  </si>
  <si>
    <t>11513-00000-000-000-000</t>
  </si>
  <si>
    <t>11514-00000-000-000-000</t>
  </si>
  <si>
    <t>11515-00000-000-000-000</t>
  </si>
  <si>
    <t>11516-00000-000-000-000</t>
  </si>
  <si>
    <t>11518-00000-000-000-000</t>
  </si>
  <si>
    <t>Herramientas, Refacciones y Accesorios</t>
  </si>
  <si>
    <t>11519-00000-000-000-000</t>
  </si>
  <si>
    <t>Materias Primas y Materiales</t>
  </si>
  <si>
    <t>Total:</t>
  </si>
  <si>
    <t>Objeto del Fideicomiso</t>
  </si>
  <si>
    <t>Nombre del Fideicomiso</t>
  </si>
  <si>
    <t>Características</t>
  </si>
  <si>
    <t>Fideicomisos, Mandatos y Contratos Análogos</t>
  </si>
  <si>
    <t xml:space="preserve"> FORMATO ESF-06</t>
  </si>
  <si>
    <t xml:space="preserve"> FORMATO ESF-07</t>
  </si>
  <si>
    <t>Inversiones Financieras (Fideicomisos)</t>
  </si>
  <si>
    <t>Ente público</t>
  </si>
  <si>
    <t xml:space="preserve"> FORMATO ESF-08</t>
  </si>
  <si>
    <t>Bienes Muebles e Inmuebles e Intangibles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</si>
  <si>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</si>
  <si>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</si>
  <si>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</si>
  <si>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</si>
  <si>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</si>
  <si>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</si>
  <si>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</si>
  <si>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</si>
  <si>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12340-00000-000-000-000</t>
  </si>
  <si>
    <t>Infraestructura</t>
  </si>
  <si>
    <t>12350-00000-000-000-000</t>
  </si>
  <si>
    <t>Bienes Muebles</t>
  </si>
  <si>
    <t>12410-00000-000-000-000</t>
  </si>
  <si>
    <t>12420-00000-000-000-000</t>
  </si>
  <si>
    <t>Mobiliario y Eqpo Educacional y Recreativo</t>
  </si>
  <si>
    <t>12440-00000-000-000-000</t>
  </si>
  <si>
    <t>12430-00000-000-000-000</t>
  </si>
  <si>
    <t>12460-00000-000-000-000</t>
  </si>
  <si>
    <t>Maquinaria y otros Eqpos y Herramientas</t>
  </si>
  <si>
    <t xml:space="preserve"> FORMATO ESF-09</t>
  </si>
  <si>
    <t>Intangibles y Diferidos</t>
  </si>
  <si>
    <t>Activos Diferidos</t>
  </si>
  <si>
    <t>12500-00000-000-000-000</t>
  </si>
  <si>
    <t>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</si>
  <si>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</si>
  <si>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</si>
  <si>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</si>
  <si>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</si>
  <si>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</si>
  <si>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</si>
  <si>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</si>
  <si>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</si>
  <si>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</si>
  <si>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</si>
  <si>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</si>
  <si>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</si>
  <si>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</si>
  <si>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</si>
  <si>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</si>
  <si>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</si>
  <si>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</si>
  <si>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</si>
  <si>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</si>
  <si>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</si>
  <si>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</si>
  <si>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Otros Activos Diferidos</t>
  </si>
  <si>
    <t xml:space="preserve"> FORMATO ESF-10</t>
  </si>
  <si>
    <t>Estimaciones y Deterioros</t>
  </si>
  <si>
    <t>Criterios para la Determinación de las Estimaciones</t>
  </si>
  <si>
    <t>Observaciones</t>
  </si>
  <si>
    <t>(especificar otras)</t>
  </si>
  <si>
    <t xml:space="preserve"> FORMATO ESF-11</t>
  </si>
  <si>
    <t>Otros Activos</t>
  </si>
  <si>
    <t>Naturaleza</t>
  </si>
  <si>
    <t>Caracteristicas</t>
  </si>
  <si>
    <t>12920-00000-000-000-000</t>
  </si>
  <si>
    <t>Bienes en Arrendamiento Financiero.</t>
  </si>
  <si>
    <t>12930-00000-000-000-000</t>
  </si>
  <si>
    <t>Bienes en Comodato</t>
  </si>
  <si>
    <t xml:space="preserve"> FORMATO ESF-12</t>
  </si>
  <si>
    <t>Pasivo</t>
  </si>
  <si>
    <t>21110-00000-000-000-000</t>
  </si>
  <si>
    <t>21120-00000-000-000-000</t>
  </si>
  <si>
    <t>21130-00000-000-000-000</t>
  </si>
  <si>
    <t>21140-00000-000-000-000</t>
  </si>
  <si>
    <t>21150-00000-000-000-000</t>
  </si>
  <si>
    <t>21160-00000-000-000-000</t>
  </si>
  <si>
    <t>21170-00000-000-000-000</t>
  </si>
  <si>
    <t>Retenciones y Contribuciones por Pagar a Corto Plazo</t>
  </si>
  <si>
    <t>21180-00000-000-000-000</t>
  </si>
  <si>
    <t>21190-00000-000-000-000</t>
  </si>
  <si>
    <t xml:space="preserve"> FORMATO ESF-13</t>
  </si>
  <si>
    <t>21610-00000-000-000-000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</si>
  <si>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</si>
  <si>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</si>
  <si>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</si>
  <si>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</si>
  <si>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</si>
  <si>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21650-00000-000-000-000</t>
  </si>
  <si>
    <t>Otros fondos de terceros a corto plazo</t>
  </si>
  <si>
    <t>22510-00000-000-000-000</t>
  </si>
  <si>
    <t>22520-00000-000-000-000</t>
  </si>
  <si>
    <t>22530-00000-000-000-000</t>
  </si>
  <si>
    <t>Fondos contingentes a Largo Plazo</t>
  </si>
  <si>
    <t>22540-00000-000-000-000</t>
  </si>
  <si>
    <t xml:space="preserve"> FORMATO ESF-14</t>
  </si>
  <si>
    <t>21510-00000-000-000-000</t>
  </si>
  <si>
    <t>Ingresos Cobrados por Adelantado a corto plazo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</si>
  <si>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</si>
  <si>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</si>
  <si>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</si>
  <si>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</si>
  <si>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FORMATO EVHP-01</t>
  </si>
  <si>
    <t>Saldo Inicial</t>
  </si>
  <si>
    <t>Saldo Final</t>
  </si>
  <si>
    <t>Modificación</t>
  </si>
  <si>
    <t>31100-00000-000-000-000</t>
  </si>
  <si>
    <t>Aportaciones</t>
  </si>
  <si>
    <t>Federal Estatal y Municipal</t>
  </si>
  <si>
    <t>31200-00000-000-000-000</t>
  </si>
  <si>
    <t>Estatal, Privada</t>
  </si>
  <si>
    <t xml:space="preserve"> FORMATO EVHP-02</t>
  </si>
  <si>
    <t>Modificaciones al Patrimonio  Generado</t>
  </si>
  <si>
    <t>32100-00000-000-000-000</t>
  </si>
  <si>
    <t>Resultado Del Ejercicio ( Ahorro/ Desahorro )</t>
  </si>
  <si>
    <t>32200-00000-000-000-000</t>
  </si>
  <si>
    <t>Resultado Del Ejercicios Anteriores</t>
  </si>
  <si>
    <t>32310-00000-000-000-000</t>
  </si>
  <si>
    <t>Revaluos de Bienes e Inmuebles</t>
  </si>
  <si>
    <t>32320-00000-000-000-000</t>
  </si>
  <si>
    <t>Revaluos de Bienes Muebles</t>
  </si>
  <si>
    <t>32390-00000-000-000-000</t>
  </si>
  <si>
    <t>Otros Revaluos</t>
  </si>
  <si>
    <t>32520-00000-000-000-000</t>
  </si>
  <si>
    <t>Cambio por Errores Contables</t>
  </si>
  <si>
    <t xml:space="preserve"> FORMATO EA-01</t>
  </si>
  <si>
    <t>Notas al Estado de Actividades</t>
  </si>
  <si>
    <t>Ingresos de Gestión</t>
  </si>
  <si>
    <t>Producto</t>
  </si>
  <si>
    <t>Ingresos por Ventas de Bienes y Prestación de Servicios</t>
  </si>
  <si>
    <t>Usuarios: Particulares Gobierno Estatal Gobierno Municipal</t>
  </si>
  <si>
    <t xml:space="preserve"> FORMATO EA-02</t>
  </si>
  <si>
    <t xml:space="preserve"> FORMATO EA-03</t>
  </si>
  <si>
    <t>Otros Ingresos y Beneficios</t>
  </si>
  <si>
    <t>43100-00000-000-000-000</t>
  </si>
  <si>
    <t>Ingresos financieros</t>
  </si>
  <si>
    <t>43200-00000-000-000-000</t>
  </si>
  <si>
    <t>43300-00000-000-000-000</t>
  </si>
  <si>
    <t>43400-00000-000-000-000</t>
  </si>
  <si>
    <t>43900-00000-000-000-000</t>
  </si>
  <si>
    <t>Otros ingresos</t>
  </si>
  <si>
    <t>Gastos y Otras Perdidas</t>
  </si>
  <si>
    <t>% Gasto</t>
  </si>
  <si>
    <t>Explicación</t>
  </si>
  <si>
    <t>51000-00000-000-000-000</t>
  </si>
  <si>
    <t>51100-00000-000-000-000</t>
  </si>
  <si>
    <t>Servicios Personales</t>
  </si>
  <si>
    <t>51110-00000-000-000-000</t>
  </si>
  <si>
    <t>Remuneraciones al Personal Permanente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</si>
  <si>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</si>
  <si>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</si>
  <si>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</si>
  <si>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</si>
  <si>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</si>
  <si>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</si>
  <si>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51200-00000-000-000-000</t>
  </si>
  <si>
    <t>51210-00000-000-000-000</t>
  </si>
  <si>
    <t>51220-00000-000-000-000</t>
  </si>
  <si>
    <t>Alimentos y Utensilios</t>
  </si>
  <si>
    <t>51230-00000-000-000-000</t>
  </si>
  <si>
    <t>51240-00000-000-000-000</t>
  </si>
  <si>
    <t>51250-00000-000-000-000</t>
  </si>
  <si>
    <t>51260-00000-000-000-000</t>
  </si>
  <si>
    <t>Combustibles, Lubricantes y Aditivos</t>
  </si>
  <si>
    <t>51270-00000-000-000-000</t>
  </si>
  <si>
    <t>51290-00000-000-000-000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</si>
  <si>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</si>
  <si>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</si>
  <si>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</si>
  <si>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</si>
  <si>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</si>
  <si>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</si>
  <si>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</si>
  <si>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</si>
  <si>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</si>
  <si>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</si>
  <si>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</si>
  <si>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51360-00000-000-000-000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</si>
  <si>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</si>
  <si>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</si>
  <si>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</si>
  <si>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</si>
  <si>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</si>
  <si>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</si>
  <si>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</si>
  <si>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</si>
  <si>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52440-00000-000-000-000</t>
  </si>
  <si>
    <t>Ayudas Sociales</t>
  </si>
  <si>
    <t>52460-00000-000-000-000</t>
  </si>
  <si>
    <t>Donativos</t>
  </si>
  <si>
    <t>54000-00000-000-000-000</t>
  </si>
  <si>
    <t>54110-00000-000-000-000</t>
  </si>
  <si>
    <t>Intereses de la deuda Publica</t>
  </si>
  <si>
    <t>54310-00000-000-000-000</t>
  </si>
  <si>
    <t>Otros gastos de la Deuda Pública</t>
  </si>
  <si>
    <t>55000-00000-000-000-000</t>
  </si>
  <si>
    <t>Otros Gasto Y Perdidas Extraordinarias</t>
  </si>
  <si>
    <t>55100-00000-000-000-000</t>
  </si>
  <si>
    <t>Estimacion, Depreciaciones Deter. Obsolescencia</t>
  </si>
  <si>
    <t>55130-00000-000-000-000</t>
  </si>
  <si>
    <t>55140-00000-000-000-000</t>
  </si>
  <si>
    <t>55150-00000-000-000-000</t>
  </si>
  <si>
    <t>55180-00000-000-000-000</t>
  </si>
  <si>
    <t>55400-00000-000-000-000</t>
  </si>
  <si>
    <t>Aumento por Insuficiencia de Estimaciones</t>
  </si>
  <si>
    <t>55410-00000-000-000-000</t>
  </si>
  <si>
    <t>55900-00000-000-000-000</t>
  </si>
  <si>
    <t>Otros Gastos</t>
  </si>
  <si>
    <t>55910-00000-000-000-000</t>
  </si>
  <si>
    <t>Gastos de Ejercicios Anteriores</t>
  </si>
  <si>
    <t>5000</t>
  </si>
  <si>
    <t>GASTOS Y OTRAS PERDIDAS</t>
  </si>
  <si>
    <t xml:space="preserve"> FORMATO EFE-02</t>
  </si>
  <si>
    <t>Notas al Estado de Flujos de Efectivo</t>
  </si>
  <si>
    <t>Adquisiciones de Bienes Muebles e Inmuebles</t>
  </si>
  <si>
    <t>Detallar las adquisiciones de bienes muebles e inmuebles con su monto global y qué porcentaje de estas adquisiciones fueron realizadas mediante revaluaciones o subsidios de capital . Adicionalmente revelar el importe de los pagos que durante el período se hicieron por la compra de los elementos citados.</t>
  </si>
  <si>
    <t>12100,12300,12400 Y 12500 Bienes Muebles e Inmuebles</t>
  </si>
  <si>
    <t>Concepto</t>
  </si>
  <si>
    <t>Flujo</t>
  </si>
  <si>
    <t>12300-00000-000-000-000</t>
  </si>
  <si>
    <t>Bienes Inmuebles, Infraestructura y Construccion</t>
  </si>
  <si>
    <t>Construcciones en Proceso de Dom Publico</t>
  </si>
  <si>
    <t>Sub-Total</t>
  </si>
  <si>
    <t>12400-00000-000-000-000</t>
  </si>
  <si>
    <t>Mobiliario y Equipo de Administracion</t>
  </si>
  <si>
    <t>Mobiliario y Equipo Educacional y Visual</t>
  </si>
  <si>
    <t>Equipo de Transporte</t>
  </si>
  <si>
    <t>Maquinaria y Otros Eqpo y herramientas</t>
  </si>
  <si>
    <t>Activos Intangibles</t>
  </si>
  <si>
    <t>Comisión de Agua Potable y Alcantarillado del Municipio de Acapulco</t>
  </si>
  <si>
    <t>Efectivo en bancos - Tesorería</t>
  </si>
  <si>
    <t>Efectivo</t>
  </si>
  <si>
    <t>11120-00000-000-000-000</t>
  </si>
  <si>
    <t>Bancos/tesoreria</t>
  </si>
  <si>
    <t>Efectivo en bancos - Dependencias</t>
  </si>
  <si>
    <t>Inversiones Temporales (hasta 3 meses)</t>
  </si>
  <si>
    <t xml:space="preserve">Inversiones temporales </t>
  </si>
  <si>
    <t>Fondos con  afecación específica</t>
  </si>
  <si>
    <t>Depósitos de Fondos de Terceros y otros</t>
  </si>
  <si>
    <t>Total efectivo y equivalente</t>
  </si>
  <si>
    <t xml:space="preserve"> FORMATO EA-04</t>
  </si>
  <si>
    <t>Movimientos de partidas (o rubros) que no afectan al efectivo</t>
  </si>
  <si>
    <t>Depreciación</t>
  </si>
  <si>
    <t>Amortización</t>
  </si>
  <si>
    <t>Incremento en provisiones</t>
  </si>
  <si>
    <t>Incremento en Inversiones producido por revaluación</t>
  </si>
  <si>
    <t>Pasivos Diferidos y Otros</t>
  </si>
  <si>
    <t>41510-00000-000-000-000</t>
  </si>
  <si>
    <t>41730-00000-000-000-000</t>
  </si>
  <si>
    <t>Usuarios y Bancos</t>
  </si>
  <si>
    <t>42110-00000-000-000-000</t>
  </si>
  <si>
    <t>Participaciones</t>
  </si>
  <si>
    <t>42120-00000-000-000-000</t>
  </si>
  <si>
    <t>42130-00000-000-000-000</t>
  </si>
  <si>
    <t>Convenios</t>
  </si>
  <si>
    <t>42210-00000-000-000-000</t>
  </si>
  <si>
    <t>42220-00000-000-000-000</t>
  </si>
  <si>
    <t>Transf. Al resto del sector público</t>
  </si>
  <si>
    <t>Subsidiosy subvenciones</t>
  </si>
  <si>
    <t>42230-00000-000-000-000</t>
  </si>
  <si>
    <t>11110-00000-000-000-000</t>
  </si>
  <si>
    <t>Fondos con efectaciones especificas</t>
  </si>
  <si>
    <t>11160-00000-000-000-000</t>
  </si>
  <si>
    <t>11130-00000-000-000-000</t>
  </si>
  <si>
    <t>Bancos/Dependencias y otros</t>
  </si>
  <si>
    <t>Pagos</t>
  </si>
  <si>
    <t>Ganacia/pérdida en venta de propiedad, planta y equipo</t>
  </si>
  <si>
    <t>“Bajo protesta de decir verdad declaramos que los Estados Financieros y sus Notas son razonablemente correctos y son responsabilidad del emisor”</t>
  </si>
  <si>
    <t>Derechos de Recibir Efectivos y Equivalentes y Bienes o Servicios a Recibir</t>
  </si>
  <si>
    <t>“Bajo protesta de decir verdad declaramos que los Estados Financieros y sus Notas son razonablemente correctos y son  responsabilidad del emisor”</t>
  </si>
  <si>
    <t>Ingresos</t>
  </si>
  <si>
    <t>"Bajo protesta de decir verdad declaramos que los Estados Financieros y sus Notas son razonablemente correctos y son responsabilidad del emisor"</t>
  </si>
  <si>
    <t>"Bajo protesta de decir verdad declaramos que los Estados Financieros y sus Notas son razonablemente correctos y  son responsabilidad del emisor"</t>
  </si>
  <si>
    <t xml:space="preserve">Partcipaciones y aportaciones por pagar a corto plazo </t>
  </si>
  <si>
    <t>Materiales de Administración</t>
  </si>
  <si>
    <t>Materiales y Arts de Construcción</t>
  </si>
  <si>
    <t>Vestuarios, Blancos y Prendas de protección</t>
  </si>
  <si>
    <t>Método</t>
  </si>
  <si>
    <t>Deposito en Garantía</t>
  </si>
  <si>
    <t>Inventarios de Mercancías para Venta</t>
  </si>
  <si>
    <t>Inventarios de Mercancías Terminadas</t>
  </si>
  <si>
    <t>Inventarios de Materias Primas , materiales y suministros para su producción</t>
  </si>
  <si>
    <t>Inventarios de Mercancías en proceso de Elaboración</t>
  </si>
  <si>
    <t>Mobiliario y Eqpo de Administración</t>
  </si>
  <si>
    <t>Depreciación Acumulada</t>
  </si>
  <si>
    <t>Amortización Acumulada</t>
  </si>
  <si>
    <t>Derechos sobre bienes en régimen de arrendamiento financiero</t>
  </si>
  <si>
    <t>Clasificación</t>
  </si>
  <si>
    <t>Corto Plazo</t>
  </si>
  <si>
    <t>Largo Plazo</t>
  </si>
  <si>
    <t>Fondos y Bienes de Terceros en Garantía y/o Administación</t>
  </si>
  <si>
    <t>Particulares</t>
  </si>
  <si>
    <t>Incremento por variación de inventarios</t>
  </si>
  <si>
    <t>Intereses, Comisiones y Otros Gastos de la Deuda Pública</t>
  </si>
  <si>
    <t>Material de Construcción y Reparación</t>
  </si>
  <si>
    <t>Materiales de Admón y Emisión de Doctos</t>
  </si>
  <si>
    <t>Servicios de Instalación, Reparacion, Mantto y Conservación</t>
  </si>
  <si>
    <t>Disminución de Bienes x perdida</t>
  </si>
  <si>
    <t>Depreciación de Bienes Muebles</t>
  </si>
  <si>
    <t>Depreciación de Infraestructura</t>
  </si>
  <si>
    <t>Depreciación de Bienes Inmuebles</t>
  </si>
  <si>
    <t>Vestuarios, blancos, Prendas de Protección</t>
  </si>
  <si>
    <t>Materias Primas y Materiales de Producción</t>
  </si>
  <si>
    <t>Productos Químico y Farmacéuticos</t>
  </si>
  <si>
    <t>Gastos de Funcionamiento</t>
  </si>
  <si>
    <t>Servicio de comunicación Social y Publicidad</t>
  </si>
  <si>
    <t>Donación de Capital</t>
  </si>
  <si>
    <t>Comisión de Agua Potable y Alcantarillado de Acapulco</t>
  </si>
  <si>
    <t>Comisión de Agua Potable y Alcantarillado del Municipo de Acapulco</t>
  </si>
  <si>
    <t>Comisión de Agua Potable y Alcatarillado del Municipio de Acapulco</t>
  </si>
  <si>
    <t>Bienes Disponibles para su Transformación o Consumo (Almacenes)</t>
  </si>
  <si>
    <t>Bienes Disponibles para su Transformación o Consumo (Inventarios)</t>
  </si>
  <si>
    <t>COMISION DE AGUA POTABLE Y ALCANTARILLADO DEL MUNICIPIO DE ACAPULCO</t>
  </si>
  <si>
    <t>“Bajo protesta de decir verdad declaramos que los Estados Financieros y sus Notas son razonablemente correctos y responsabilidad del emisor”</t>
  </si>
  <si>
    <t>Recursos Propios</t>
  </si>
  <si>
    <t>Federal Estatal, Municipal y Recursos Propios</t>
  </si>
  <si>
    <t>Federal, Municipal y Recursos Propios</t>
  </si>
  <si>
    <t xml:space="preserve">Transferencias otorgadas para pagar a corto plazo </t>
  </si>
  <si>
    <t>"Bajo protesta de decir verdad declaramos que los Estados Financieros y sus Notas son razonablemente correctos y son responsabilidad del emisor.</t>
  </si>
  <si>
    <t xml:space="preserve"> FORMATO ESF-02</t>
  </si>
  <si>
    <t>Importe pendiente de cobro</t>
  </si>
  <si>
    <t>Montos sujetos a algún tipo de juicio</t>
  </si>
  <si>
    <t>Sin Juicio</t>
  </si>
  <si>
    <t>12130-00000-000-000-000</t>
  </si>
  <si>
    <t>12140-00000-000-000-000</t>
  </si>
  <si>
    <t>Estimación, De Activos Circulantes</t>
  </si>
  <si>
    <t>55110-00000-000-000-000</t>
  </si>
  <si>
    <t>Materiales y Suministros</t>
  </si>
  <si>
    <t>Aportación</t>
  </si>
  <si>
    <t>Donación</t>
  </si>
  <si>
    <t>Actualización de Hacienda</t>
  </si>
  <si>
    <t>Juicio Mercantil y Laboral</t>
  </si>
  <si>
    <t>12790-00000-000-000-000</t>
  </si>
  <si>
    <t>11141-51013-006-000-000</t>
  </si>
  <si>
    <t>Inversión Bancomer Cta 0186973663</t>
  </si>
  <si>
    <t>Inversión Bca Monex Cta 0681012741</t>
  </si>
  <si>
    <t>Inversión Banamex Cta 70137313586</t>
  </si>
  <si>
    <t>11450-00000-000-000-000</t>
  </si>
  <si>
    <t>Bienes en Transito</t>
  </si>
  <si>
    <t>Disminución del exceso de estimaciones por perdida o deterioro u obsolescencia</t>
  </si>
  <si>
    <t>Disminución del exceso de provisiones</t>
  </si>
  <si>
    <t>Transferencias y Asignaciones</t>
  </si>
  <si>
    <t>Pensiones y Jubilaciones</t>
  </si>
  <si>
    <t>42250-00000-000-000-000</t>
  </si>
  <si>
    <t>42270-00000-000-000-000</t>
  </si>
  <si>
    <t>Se aplica el 5% a la facturación, el cual fue aprobado mediante junta de consejo en noviembre del 2005 y se afecta a resultados</t>
  </si>
  <si>
    <t>Estimación Cuentas Incobrables Ingresos</t>
  </si>
  <si>
    <r>
      <rPr>
        <b/>
        <sz val="10"/>
        <rFont val="Arial"/>
        <family val="2"/>
      </rPr>
      <t>1.2.3 Bienes Inmuebles, Infraestructura y Construcciones en Proceso:</t>
    </r>
    <r>
      <rPr>
        <sz val="10"/>
        <rFont val="Arial"/>
        <family val="2"/>
      </rPr>
      <t xml:space="preserve"> Representa el monto de todo tipo de bienes inmuebles, infraestructura y construcciones; así como los gastos derivados de actos de su adquisición, adjudicación, expropiación e indemnización y los que se generen por estudios de pre inversión, cuando se realicen por causas de interés público.</t>
    </r>
  </si>
  <si>
    <r>
      <rPr>
        <b/>
        <sz val="10"/>
        <rFont val="Arial"/>
        <family val="2"/>
      </rPr>
      <t>1.2.4 Bienes Muebles:</t>
    </r>
    <r>
      <rPr>
        <sz val="10"/>
        <rFont val="Arial"/>
        <family val="2"/>
      </rPr>
      <t xml:space="preserve"> Representa el monto de los bienes muebles requeridos en el desempeño de las actividades del ente público.</t>
    </r>
  </si>
  <si>
    <r>
      <rPr>
        <b/>
        <sz val="10"/>
        <rFont val="Arial"/>
        <family val="2"/>
      </rPr>
      <t>2.1.5.1 Ingresos Cobrados por Adelantado a Corto Plazo:</t>
    </r>
    <r>
      <rPr>
        <sz val="10"/>
        <rFont val="Arial"/>
        <family val="2"/>
      </rPr>
      <t xml:space="preserve"> Representa las obligaciones por ingresos cobrados por adelantado que se reconocerán en un plazo menor o igual a doce meses.</t>
    </r>
  </si>
  <si>
    <t>21500-00000-000-000-000</t>
  </si>
  <si>
    <r>
      <t xml:space="preserve">1.2.1.3 Fideicomisos, Mandatos y Contratos Análogos: </t>
    </r>
    <r>
      <rPr>
        <sz val="10"/>
        <color theme="1"/>
        <rFont val="Arial"/>
        <family val="2"/>
      </rPr>
      <t>Representa el monto de los recursos destinados a fideicomisos, mandatos y contratos análogos para el ejercicio de las funciones encomendadas.</t>
    </r>
  </si>
  <si>
    <r>
      <t xml:space="preserve">1.2.1.4. Participaciones y Aportaciones de Capital.- </t>
    </r>
    <r>
      <rPr>
        <sz val="10"/>
        <rFont val="Arial"/>
        <family val="2"/>
      </rPr>
      <t>Representa el monto de las participaciones y aportaciones de capital directo o mediante la adquisición de acciones u otros valores representativos de capital en los sectores público, privado y externo.</t>
    </r>
  </si>
  <si>
    <t xml:space="preserve">Fideicomisos, Mandatos y Contratos Análogos: </t>
  </si>
  <si>
    <t xml:space="preserve">Almacenes. </t>
  </si>
  <si>
    <t>Inventarios.</t>
  </si>
  <si>
    <t>Inversiones Financieras.</t>
  </si>
  <si>
    <t>Fondos con Afectación Específica.</t>
  </si>
  <si>
    <t>Participaciones y Aportaciones de Capital.</t>
  </si>
  <si>
    <t>Flujo de Efectivo</t>
  </si>
  <si>
    <t>Se presenta la integración de los saldos finales e iniciales de la parte final del Estado de Flujos de Efectivo.</t>
  </si>
  <si>
    <r>
      <t xml:space="preserve">1.1.1.2. Bancos/Tesorería: </t>
    </r>
    <r>
      <rPr>
        <sz val="10"/>
        <color theme="1"/>
        <rFont val="Arial"/>
        <family val="2"/>
      </rPr>
      <t>Representa el monto de efectivos disponibles propiedad del ente público en instituciones bancarias.</t>
    </r>
  </si>
  <si>
    <r>
      <t xml:space="preserve">1.1.1.3. Bancos/Dependencias y Otros: </t>
    </r>
    <r>
      <rPr>
        <sz val="10"/>
        <color theme="1"/>
        <rFont val="Arial"/>
        <family val="2"/>
      </rPr>
      <t xml:space="preserve">Representa el monto de efectivos disponibles propiedad de las dependencias y otros, en instituciones bancarias. </t>
    </r>
  </si>
  <si>
    <t xml:space="preserve">Efectivo </t>
  </si>
  <si>
    <t>Otros Activos No Circulantes.</t>
  </si>
  <si>
    <t>Cuentas por Pagar</t>
  </si>
  <si>
    <t>21100-00000-000-000-000</t>
  </si>
  <si>
    <t>21600-00000-000-000-000</t>
  </si>
  <si>
    <t>43000-00000-000-000-000</t>
  </si>
  <si>
    <t>Transferencias del Fondo Mexicano del Petróleo para la estabilizacion y el Desarrollo</t>
  </si>
  <si>
    <t>41000-00000-000-000-000</t>
  </si>
  <si>
    <t>Bienes Inmuebles, Infraestructura y construcciones en Proroceso</t>
  </si>
  <si>
    <t xml:space="preserve">Patrimonio Contribuido </t>
  </si>
  <si>
    <t>Poca Probabilidad de cobro</t>
  </si>
  <si>
    <t>Depositos de Fondos de terceros y otros</t>
  </si>
  <si>
    <t>Construcciones en Proceso en Bienes de Dominio Público</t>
  </si>
  <si>
    <t>Vehículos y equipo transporte</t>
  </si>
  <si>
    <t>Instrumental Médico y de Laboratorio</t>
  </si>
  <si>
    <r>
      <t xml:space="preserve">2.1.1.1 Servicios Personales por Pagar a Corto Plazo: </t>
    </r>
    <r>
      <rPr>
        <sz val="10"/>
        <rFont val="Arial"/>
        <family val="2"/>
      </rPr>
      <t>Representa los adeudos por las remuneraciones del personal al servicio del ente público, de carácter permanente o transitorio, que deberá pagar en un plazo menor o igual a doce meses.</t>
    </r>
  </si>
  <si>
    <r>
      <t xml:space="preserve">2.1.1.7 Retenciones y Contribuciones por Pagar a Corto Plazo: </t>
    </r>
    <r>
      <rPr>
        <sz val="10"/>
        <rFont val="Arial"/>
        <family val="2"/>
      </rPr>
      <t>Representa el monto de las retenciones efectuadas a contratistas y a proveedores de bienes y servicios, las retenciones sobre las remuneraciones realizadas al personal, así como las contribuciones por pagar, entre otras, cuya liquidación se prevé realizar en un plazo menor o igual a doce meses.</t>
    </r>
  </si>
  <si>
    <r>
      <t xml:space="preserve">2.1.1.6 Intereses, Comisiones y Otros Gastos de la Deuda Pública por Pagar a Corto Plazo: </t>
    </r>
    <r>
      <rPr>
        <sz val="10"/>
        <rFont val="Arial"/>
        <family val="2"/>
      </rPr>
      <t>Representa la obligación del pago de intereses, comisiones y otros gastos de la deuda pública derivados de los diversos créditos o financiamientos contratados con instituciones nacionales y extranjeras, privadas y mixtas de crédito y con otros acreedores.</t>
    </r>
  </si>
  <si>
    <t>Consumo de energia para los diversas plantas de tratamiento y rebombeos, carcamos y oficinas administrativas</t>
  </si>
  <si>
    <t>11910-00000-000-000-000</t>
  </si>
  <si>
    <t>Valores en Garantia</t>
  </si>
  <si>
    <t>11920-00000-000-000-000</t>
  </si>
  <si>
    <t>Bienes en Garantia (Excluye Depositos en Garantia)</t>
  </si>
  <si>
    <t>11930-00000-000-000-000</t>
  </si>
  <si>
    <t xml:space="preserve">Bienes Derivados de Embargos, Decomisos, Asegura,iemtos y Dación en Pagos </t>
  </si>
  <si>
    <t>11940-00000-000-000-000</t>
  </si>
  <si>
    <t>Adquisición con Fondos de Terceros</t>
  </si>
  <si>
    <t>Notas al Estado de Variación en la Hacienda Pública</t>
  </si>
  <si>
    <t>Productos Químicos y Farmacéuticos</t>
  </si>
  <si>
    <t>Combustibles y Lubricantes</t>
  </si>
  <si>
    <t>Intereses y comisiones y otros gastos de la deuda publica a corto plazo.</t>
  </si>
  <si>
    <t xml:space="preserve">Devoluciones de la ley de ingresos por pagar a corto plazo. </t>
  </si>
  <si>
    <t>Otras Cuentas por pagar.</t>
  </si>
  <si>
    <t>Servicios Personales a Corto Plazo.</t>
  </si>
  <si>
    <t>Proveedores por Pagar a Corto Plazo.</t>
  </si>
  <si>
    <t>Contratistas por Pagar a Corto Plazo.</t>
  </si>
  <si>
    <t>Cuentas por Pagar.</t>
  </si>
  <si>
    <t>Fondo con Afectación Específica</t>
  </si>
  <si>
    <r>
      <t xml:space="preserve">1.1.1.1. Efectivo: </t>
    </r>
    <r>
      <rPr>
        <sz val="10"/>
        <color theme="1"/>
        <rFont val="Arial"/>
        <family val="2"/>
      </rPr>
      <t>Representa el monto en dinero propiedad del ente público recibido en caja y él que está a su cuidado y administración.</t>
    </r>
  </si>
  <si>
    <r>
      <rPr>
        <b/>
        <sz val="10"/>
        <color theme="1"/>
        <rFont val="Arial"/>
        <family val="2"/>
      </rPr>
      <t>1.1.1.4. Inversiones Temporales (Hasta 3 Meses):</t>
    </r>
    <r>
      <rPr>
        <sz val="10"/>
        <color theme="1"/>
        <rFont val="Arial"/>
        <family val="2"/>
      </rPr>
      <t xml:space="preserve"> Representa el monto excedente de efectivos invertido por el ente público cuya recuperación se efectuara en plazo inferior a tres meses.</t>
    </r>
  </si>
  <si>
    <r>
      <rPr>
        <b/>
        <sz val="10"/>
        <color theme="1"/>
        <rFont val="Arial"/>
        <family val="2"/>
      </rPr>
      <t>1.1.1.5. Fondos con Afectación Especificas:</t>
    </r>
    <r>
      <rPr>
        <sz val="10"/>
        <color theme="1"/>
        <rFont val="Arial"/>
        <family val="2"/>
      </rPr>
      <t xml:space="preserve"> Representa el monto de los fondos con afectación específica que deben financiar determinados gastos o actividades..</t>
    </r>
  </si>
  <si>
    <r>
      <rPr>
        <b/>
        <sz val="10"/>
        <color theme="1"/>
        <rFont val="Arial"/>
        <family val="2"/>
      </rPr>
      <t>1.1.1.6. Depositos de Fondos de Terceros en Garantía y/o Administración:</t>
    </r>
    <r>
      <rPr>
        <sz val="10"/>
        <color theme="1"/>
        <rFont val="Arial"/>
        <family val="2"/>
      </rPr>
      <t xml:space="preserve"> Representa los recursos propiedad de terceros que se encuentren en poder del ente público, en garantía del cumplimiento de obligaciones contractuales o legales para la administración.</t>
    </r>
  </si>
  <si>
    <t>Transferencias, Asignaciones, Subsidios y Subvenciones, Pensiones y Jubilaciones.</t>
  </si>
  <si>
    <r>
      <t xml:space="preserve">1.1.1. Efectivo y Equivalentes: </t>
    </r>
    <r>
      <rPr>
        <sz val="10"/>
        <color theme="1"/>
        <rFont val="Arial"/>
        <family val="2"/>
      </rPr>
      <t>Son recursos a corto plazo de gran liquidez que sin facilmente convertibles en importes determinados de efectivo, estando sujetos a un riesgo minimo de cambio en su valor.</t>
    </r>
  </si>
  <si>
    <t>Fondos en garantía a corto plazo</t>
  </si>
  <si>
    <t>Fondos de fideicomisos, mandatos y análogos a corto plazo</t>
  </si>
  <si>
    <t>Fondos en garantía a Largo Plazo</t>
  </si>
  <si>
    <t>Fondos en administarción a Largo Plazo</t>
  </si>
  <si>
    <t>Fondos de fideicomisos, mandatos y contratos análogos a largo Plazo</t>
  </si>
  <si>
    <t>Derechos a Recibir Efectivo y Equivalentes.</t>
  </si>
  <si>
    <t>Derechos a Recibir  Bienes o Servicios a Recibir.</t>
  </si>
  <si>
    <r>
      <t xml:space="preserve">1.1.3.1 Anticipo a Proveedores por Adquisición de Bienes y Prestación de Servicios a Corto Plazo: </t>
    </r>
    <r>
      <rPr>
        <sz val="10"/>
        <rFont val="Arial"/>
        <family val="2"/>
      </rPr>
      <t>Representa los anticipos entregados a proveedores por adquisición de bienes y prestación de servicios, previo a la recepción parcial o total, que serán exigibles en un plazo menor o igual a doce meses</t>
    </r>
  </si>
  <si>
    <r>
      <t xml:space="preserve">1.1.3.4 Anticipo a Contratistas por Obras Públicas a Corto Plazo: </t>
    </r>
    <r>
      <rPr>
        <sz val="10"/>
        <rFont val="Arial"/>
        <family val="2"/>
      </rPr>
      <t>Representa los anticipos entregados a contratistas por obras públicas, previo a la recepción parcial o total, que serán exigibles en un plazo menor o igual a doce meses.</t>
    </r>
  </si>
  <si>
    <r>
      <t xml:space="preserve">1.1.4.1 Inventario de Mercancías para Venta: </t>
    </r>
    <r>
      <rPr>
        <sz val="10"/>
        <rFont val="Arial"/>
        <family val="2"/>
      </rPr>
      <t>Representa el valor de artículos o bienes no duraderos que adquiere el ente público para destinarlos a la comercialización.</t>
    </r>
  </si>
  <si>
    <r>
      <t xml:space="preserve">1.1.4.2 Inventario de Mercancías Terminadas: </t>
    </r>
    <r>
      <rPr>
        <sz val="10"/>
        <rFont val="Arial"/>
        <family val="2"/>
      </rPr>
      <t>Representa el valor de las existencias de mercancía, una vez concluido el proceso de producción y está lista para su uso o comercialización.</t>
    </r>
  </si>
  <si>
    <r>
      <t>1.1.4.4 Inventario de Materias Primas, Materiales y Suministros para Producción:</t>
    </r>
    <r>
      <rPr>
        <sz val="10"/>
        <rFont val="Arial"/>
        <family val="2"/>
      </rPr>
      <t xml:space="preserve"> Representa el valor de las existencias de toda clase de materias primas en estado natural, transformadas o semi-transformadas de naturaleza vegetal, animal y mineral, materiales y suministros que se utilizan en los procesos productivos.</t>
    </r>
  </si>
  <si>
    <r>
      <t xml:space="preserve">1.1.4.5 Bienes en Tránsito: </t>
    </r>
    <r>
      <rPr>
        <sz val="10"/>
        <rFont val="Arial"/>
        <family val="2"/>
      </rPr>
      <t>Representa el valor de las mercancías para venta, materias primas, materiales y suministros propiedad del ente público, las cuales se trasladan por cuenta y riesgo del mismo.</t>
    </r>
  </si>
  <si>
    <r>
      <t xml:space="preserve">1.1.5.1 Almacén de Materiales y Suministros de Consumo: </t>
    </r>
    <r>
      <rPr>
        <sz val="10"/>
        <rFont val="Arial"/>
        <family val="2"/>
      </rPr>
      <t>Representa el valor de la existencia de toda clase de materiales y suministros de consumo, requeridos para la prestación de bienes y servicios y para el desempeño de las actividades administrativas del ente público.</t>
    </r>
  </si>
  <si>
    <r>
      <t xml:space="preserve">1.2.5.1 Software: </t>
    </r>
    <r>
      <rPr>
        <sz val="10"/>
        <rFont val="Arial"/>
        <family val="2"/>
      </rPr>
      <t>Representa el monto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paquetes y programas de informática, para ser aplicados en los sistemas administrativos y operativos computarizados del ente público</t>
    </r>
  </si>
  <si>
    <r>
      <t xml:space="preserve">1.2.5.2 Patentes, Marcas y Derechos: </t>
    </r>
    <r>
      <rPr>
        <sz val="10"/>
        <rFont val="Arial"/>
        <family val="2"/>
      </rPr>
      <t>Representa el monto de patentes, marcas y derechos, para el desarrollo de las funciones del ente público.</t>
    </r>
  </si>
  <si>
    <r>
      <t xml:space="preserve">1.2.5.3 Concesiones y Franquicias: </t>
    </r>
    <r>
      <rPr>
        <sz val="10"/>
        <rFont val="Arial"/>
        <family val="2"/>
      </rPr>
      <t>Representa el monto de derechos de explotación y franquicias para el uso del ente público.</t>
    </r>
  </si>
  <si>
    <r>
      <t xml:space="preserve">1.2.5.4 Licencias: </t>
    </r>
    <r>
      <rPr>
        <sz val="10"/>
        <rFont val="Arial"/>
        <family val="2"/>
      </rPr>
      <t>Representa el monto de permisos informáticos e intelectuales así como permisos relacionados con negocios.</t>
    </r>
  </si>
  <si>
    <r>
      <t xml:space="preserve">1.2.5.9 Otros Activos Intangibles: </t>
    </r>
    <r>
      <rPr>
        <sz val="10"/>
        <rFont val="Arial"/>
        <family val="2"/>
      </rPr>
      <t>Representa el monto de derechos por el uso de activos de la propiedad industrial, comercial, intelectual y otros, no incluidos en las cuentas anteriores.</t>
    </r>
  </si>
  <si>
    <t>Ingresos Gestion</t>
  </si>
  <si>
    <r>
      <t>1.1.3.5 Depósitos en garantía:</t>
    </r>
    <r>
      <rPr>
        <sz val="10"/>
        <color rgb="FF4D5156"/>
        <rFont val="Arial"/>
        <family val="2"/>
      </rPr>
      <t> Representa la cuenta en la que se registra el importe de las cantidades en guarda para garantizar algún bien o servicio.</t>
    </r>
  </si>
  <si>
    <t>Otros Activos Circulantes.</t>
  </si>
  <si>
    <r>
      <t xml:space="preserve">1.2.7.9 Otros Activos Diferidos: </t>
    </r>
    <r>
      <rPr>
        <sz val="10"/>
        <rFont val="Arial"/>
        <family val="2"/>
      </rPr>
      <t>Representa el monto de otros bienes y derechos; a favor del ente público, cuyo beneficio se recibirá, en un período mayor a doce meses, no incluidos en las cuentas anteriores.</t>
    </r>
  </si>
  <si>
    <r>
      <t xml:space="preserve">1.1.9.1 Valores en Garantía: </t>
    </r>
    <r>
      <rPr>
        <sz val="10"/>
        <rFont val="Arial"/>
        <family val="2"/>
      </rPr>
      <t>Representa el monto de los valores y títulos de crédito que reflejan derechos parciales para afianzar o asegurar el cobro, en un plazo menor o igual doce meses.</t>
    </r>
  </si>
  <si>
    <r>
      <t xml:space="preserve">1.1.9.3 Bienes Derivados de Embargos, Decomisos, Aseguramientos y Dación en Pago: </t>
    </r>
    <r>
      <rPr>
        <sz val="10"/>
        <rFont val="Arial"/>
        <family val="2"/>
      </rPr>
      <t>Representa el monto de los bienes derivados de embargos, decomisos, aseguramientos y dación en pago obtenidos para liquidar créditos fiscales o deudas de terceros.</t>
    </r>
  </si>
  <si>
    <r>
      <t xml:space="preserve">1.2.9.1 Bienes en Concesión: </t>
    </r>
    <r>
      <rPr>
        <sz val="10"/>
        <rFont val="Arial"/>
        <family val="2"/>
      </rPr>
      <t>Representa los bienes propiedad del ente público, otorgados en concesión.</t>
    </r>
  </si>
  <si>
    <r>
      <t xml:space="preserve">2.1.6.1 Fondos en Garantía a Corto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menor o igual a doce meses</t>
    </r>
  </si>
  <si>
    <r>
      <t xml:space="preserve">2.1.6.2 Fondos en Administración a Corto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menor o igual a doce meses.</t>
    </r>
  </si>
  <si>
    <r>
      <t xml:space="preserve">2.1.6.3 Fondos Contingentes a Corto Plazo: </t>
    </r>
    <r>
      <rPr>
        <sz val="10"/>
        <rFont val="Arial"/>
        <family val="2"/>
      </rPr>
      <t>Representa los fondos recibidos para su administración para cubrir necesidades fortuitas en un plazo menor o igual a doce meses.</t>
    </r>
  </si>
  <si>
    <t>Fondos y Bienes de Terceros en Garantía y/o Administración a Largo Plazo</t>
  </si>
  <si>
    <t>Fondos y Bienes de Terceros en Garantía y/o Administración a Corto Plazo.</t>
  </si>
  <si>
    <t>Pasivos Diferidos a Corto y Otros:</t>
  </si>
  <si>
    <r>
      <t xml:space="preserve">2.1.1.2 Proveedores por Pagar a Corto Plazo: </t>
    </r>
    <r>
      <rPr>
        <sz val="10"/>
        <rFont val="Arial"/>
        <family val="2"/>
      </rPr>
      <t>Representa los adeudos con proveedores derivados de operaciones del ente público, con vencimiento menor o igual a doce meses.</t>
    </r>
  </si>
  <si>
    <r>
      <t xml:space="preserve">2.1.1.3 Contratistas por Obras Públicas por Pagar a Corto Plazo: </t>
    </r>
    <r>
      <rPr>
        <sz val="10"/>
        <rFont val="Arial"/>
        <family val="2"/>
      </rPr>
      <t>Representa los adeudos con contratistas derivados de obras, proyectos productivos y acciones de fomento, en un plazo menor o igual a doce meses.</t>
    </r>
  </si>
  <si>
    <r>
      <t xml:space="preserve">2.1.1.5 Transferencias Otorgadas por Pagar a Corto Plazo: </t>
    </r>
    <r>
      <rPr>
        <sz val="10"/>
        <rFont val="Arial"/>
        <family val="2"/>
      </rPr>
      <t>Representa los adeudos en forma directa o indirecta a los sectores público, privado y externo.</t>
    </r>
  </si>
  <si>
    <r>
      <t xml:space="preserve">2.1.1.4 Participaciones y Aportaciones por Pagar a Corto Plazo: </t>
    </r>
    <r>
      <rPr>
        <sz val="10"/>
        <rFont val="Arial"/>
        <family val="2"/>
      </rPr>
      <t>Representa los adeudos para cubrir las participaciones y aportaciones a las Entidades Federativas y los Municipios.</t>
    </r>
  </si>
  <si>
    <r>
      <t xml:space="preserve">2.1.1.9 Otras Cuentas por Pagar a Corto Plazo: </t>
    </r>
    <r>
      <rPr>
        <sz val="10"/>
        <rFont val="Arial"/>
        <family val="2"/>
      </rPr>
      <t>Representa el monto de los adeudos del ente público, que deberá pagar en un plazo menor o igual a doce meses, no incluidas en las cuentas anteriores.</t>
    </r>
  </si>
  <si>
    <r>
      <t xml:space="preserve">2.2.5.1 Fondos en Garantía a Largo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mayor a doce meses.</t>
    </r>
  </si>
  <si>
    <r>
      <t xml:space="preserve">2.2.5.2 Fondos en Administración a Largo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mayor a doce meses.</t>
    </r>
  </si>
  <si>
    <r>
      <t xml:space="preserve">2.1.6.4 Fondos de Fideicomisos, Mandatos y Contratos Análogos a Corto Plazo: </t>
    </r>
    <r>
      <rPr>
        <sz val="10"/>
        <rFont val="Arial"/>
        <family val="2"/>
      </rPr>
      <t>Representa los recursos por entregar a instituciones para su manejo de acuerdo a su fin con el que fue creado, en un plazo menor o igual a doce meses.</t>
    </r>
  </si>
  <si>
    <r>
      <t xml:space="preserve">2.2.5.3 Fondos Contingentes a Largo Plazo: </t>
    </r>
    <r>
      <rPr>
        <sz val="10"/>
        <rFont val="Arial"/>
        <family val="2"/>
      </rPr>
      <t>Representa los fondos recibidos para su administración para cubrir necesidades fortuitas en un plazo mayor a doce meses.</t>
    </r>
  </si>
  <si>
    <r>
      <t xml:space="preserve">2.2.5.4 Fondos de Fideicomisos, Mandatos y Contratos Análogos a Largo Plazo: </t>
    </r>
    <r>
      <rPr>
        <sz val="10"/>
        <rFont val="Arial"/>
        <family val="2"/>
      </rPr>
      <t>Representa los recursos por entregar a instituciones para su manejo de acuerdo con el fin para el que fueron creados, en un plazo mayor a doce meses.</t>
    </r>
  </si>
  <si>
    <r>
      <t xml:space="preserve">2.1.5.2 Intereses Cobrados por Adelantado a Corto Plazo: </t>
    </r>
    <r>
      <rPr>
        <sz val="10"/>
        <rFont val="Arial"/>
        <family val="2"/>
      </rPr>
      <t>Representa las obligaciones por intereses cobrados por adelantado que se reconocerán en un plazo menor o igual a doce meses.</t>
    </r>
  </si>
  <si>
    <r>
      <t>4.1.5 Productos:</t>
    </r>
    <r>
      <rPr>
        <sz val="10"/>
        <rFont val="Arial"/>
        <family val="2"/>
      </rPr>
      <t xml:space="preserve"> Comprende el importe de los ingresos por contraprestaciones por los servicios que preste el Estado en sus funciones de derecho privado.</t>
    </r>
  </si>
  <si>
    <r>
      <t xml:space="preserve">4.1.7 Ingresos por Venta de Bienes y Prestación de Servicios: </t>
    </r>
    <r>
      <rPr>
        <sz val="10"/>
        <rFont val="Arial"/>
        <family val="2"/>
      </rPr>
      <t>Comprende el importe de los ingresos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propios obtenidos por las Instituciones Públicas de Seguridad Social, las Empresas Productivas del Estado, las entidades de la administración pública paraestatal y paramunicipal, los poderes legislativo y judicial, y los órganos autónomos federales y estatales, por sus actividades de producción, comercialización o prestación de servicios; así como otros ingresos por sus actividades diversas no inherentes a su operación, que generen recursos.</t>
    </r>
  </si>
  <si>
    <t>Transferencias, Asignaciones, Subsidios y Subvenciones, y Pensiones y Jubilaciones.</t>
  </si>
  <si>
    <r>
      <t xml:space="preserve">4.2.1.1 Participaciones: </t>
    </r>
    <r>
      <rPr>
        <sz val="10"/>
        <rFont val="Arial"/>
        <family val="2"/>
      </rPr>
      <t>Importe de los ingresos que reciben las Entidades Federativas y Municipios que se derivan de la adhesión al Sistema Nacional de Coordinación Fiscal, así como las que correspondan a sistemas estatales de coordinación fiscal, determinados por las leyes correspondientes</t>
    </r>
  </si>
  <si>
    <r>
      <t xml:space="preserve">4.2.1.2 Aportaciones: </t>
    </r>
    <r>
      <rPr>
        <sz val="10"/>
        <rFont val="Arial"/>
        <family val="2"/>
      </rPr>
      <t>Importe de los ingresos que reciben las Entidades Federativas y Municipios previstos en la Ley de Coordinación Fiscal, cuyo gasto está condicionado a la consecución y cumplimiento de los objetivos que para cada tipo de aportación establece la legislación aplicable en la materia.</t>
    </r>
  </si>
  <si>
    <r>
      <t xml:space="preserve">4.2.1.3 Convenios: </t>
    </r>
    <r>
      <rPr>
        <sz val="10"/>
        <rFont val="Arial"/>
        <family val="2"/>
      </rPr>
      <t>Importe de los ingresos que reciben las Entidades Federativas y Municipios derivados de convenios de coordinación, colaboración, reasignación o descentralización según corresponda, los cuales se acuerdan entre la Federación, las Entidades Federativas y/o los Municipios.</t>
    </r>
  </si>
  <si>
    <r>
      <t xml:space="preserve">4.2.2.1 Transferencias y Asignaciones: </t>
    </r>
    <r>
      <rPr>
        <sz val="10"/>
        <rFont val="Arial"/>
        <family val="2"/>
      </rPr>
      <t>Importe de los ingresos que reciben los entes públicos con el objeto de sufragar gastos inherentes a sus atribuciones.</t>
    </r>
  </si>
  <si>
    <r>
      <t>4.2.2.3 Subsidios y Subvenciones</t>
    </r>
    <r>
      <rPr>
        <sz val="10"/>
        <rFont val="Arial"/>
        <family val="2"/>
      </rPr>
      <t>: Importe de los ingresos para el desarrollo de actividades prioritarias de interés general, que reciben los entes públicos mediante asignación directa de recursos, con el fin de favorecer a los diferentes sectores de la sociedad para: apoyar en sus operaciones, mantener los niveles en los precios, apoyar el consumo, la distribución y comercialización de bienes, motivar la inversión, cubrir impactos financieros, promover la innovación tecnológica, y para el fomento de las actividades agropecuarias, industriales o de servicios.</t>
    </r>
  </si>
  <si>
    <r>
      <rPr>
        <b/>
        <sz val="10"/>
        <rFont val="Arial"/>
        <family val="2"/>
      </rPr>
      <t>Otros Ingresos y Beneficios</t>
    </r>
    <r>
      <rPr>
        <sz val="10"/>
        <rFont val="Arial"/>
        <family val="2"/>
      </rPr>
      <t>.</t>
    </r>
  </si>
  <si>
    <r>
      <t xml:space="preserve">4.3.1 Ingresos Financieros: </t>
    </r>
    <r>
      <rPr>
        <sz val="10"/>
        <rFont val="Arial"/>
        <family val="2"/>
      </rPr>
      <t>Comprende el importe de los ingresos por concepto de intereses ganados por la posesión de títulos, valores y demás instrumentos financieros, entre otros.</t>
    </r>
  </si>
  <si>
    <r>
      <t xml:space="preserve">4.3.2 Incremento por Variación de Inventarios: </t>
    </r>
    <r>
      <rPr>
        <sz val="10"/>
        <rFont val="Arial"/>
        <family val="2"/>
      </rPr>
      <t>Comprende la diferencia a favor entre el resultado en libros y el real de las existencias de inventarios al fin de cada período.</t>
    </r>
  </si>
  <si>
    <r>
      <t>4.3.3 Disminución del Exceso de Estimaciones por Pérdida o Deterioro u Obsolescencia:</t>
    </r>
    <r>
      <rPr>
        <sz val="10"/>
        <rFont val="Arial"/>
        <family val="2"/>
      </rPr>
      <t xml:space="preserve"> Comprende la disminución de la estimación por pérdida o deterioro u obsolescencia que se establece anualmente por contingencia de activos.</t>
    </r>
  </si>
  <si>
    <r>
      <t xml:space="preserve">4.3.4 Disminución del Exceso de Provisiones: </t>
    </r>
    <r>
      <rPr>
        <sz val="10"/>
        <rFont val="Arial"/>
        <family val="2"/>
      </rPr>
      <t>Comprende la disminución de la provisión que se establece anualmente por contingencia de pasivos.</t>
    </r>
  </si>
  <si>
    <t>GASTOS Y OTRAS PERDIDAS.</t>
  </si>
  <si>
    <r>
      <t xml:space="preserve">5.1.2 Materiales y Suministros: </t>
    </r>
    <r>
      <rPr>
        <sz val="10"/>
        <rFont val="Arial"/>
        <family val="2"/>
      </rPr>
      <t>Comprende el importe del gasto por toda clase de insumos y suministros requeridos para la prestación de bienes y servicios y para el desempeño de las actividades administrativas.</t>
    </r>
  </si>
  <si>
    <r>
      <t xml:space="preserve">5.1.3 Servicios Generales: </t>
    </r>
    <r>
      <rPr>
        <sz val="10"/>
        <rFont val="Arial"/>
        <family val="2"/>
      </rPr>
      <t>Comprende el importe del gasto por todo tipo de servicios que se contraten con particulares o instituciones del propio sector público; así como los servicios oficiales requeridos para el desempeño de actividades vinculadas con la función pública.</t>
    </r>
  </si>
  <si>
    <r>
      <t xml:space="preserve">5.1.1 Servicios Personales: </t>
    </r>
    <r>
      <rPr>
        <sz val="10"/>
        <rFont val="Arial"/>
        <family val="2"/>
      </rPr>
      <t>Comprende el importe del gasto por remuneraciones del personal de carácter permanente y transitorio al servicio del ente público y las obligaciones que de ello se deriven.</t>
    </r>
  </si>
  <si>
    <t>52400-00000-000-000-000</t>
  </si>
  <si>
    <r>
      <t xml:space="preserve">5.2.4 Ayudas Sociales: </t>
    </r>
    <r>
      <rPr>
        <sz val="10"/>
        <rFont val="Arial"/>
        <family val="2"/>
      </rPr>
      <t>Comprende el importe del gasto por las ayudas sociales que el ente público otorga a personas, instituciones y diversos sectores de la población para propósitos sociales.</t>
    </r>
  </si>
  <si>
    <t>Gastos de Funcionamiento.</t>
  </si>
  <si>
    <r>
      <t xml:space="preserve">1.1.4.3 Inventario de Mercancías en Proceso de Elaboración: </t>
    </r>
    <r>
      <rPr>
        <sz val="10"/>
        <rFont val="Arial"/>
        <family val="2"/>
      </rPr>
      <t>Representa el valor de la existencia de la mercancía que está en proceso de elaboración o transformación.</t>
    </r>
  </si>
  <si>
    <r>
      <t xml:space="preserve">1.1.6.1 Estimaciones para Cuentas Incobrables por Derechos a Recibir Efectivo o Equivalentes: </t>
    </r>
    <r>
      <rPr>
        <sz val="10"/>
        <rFont val="Arial"/>
        <family val="2"/>
      </rPr>
      <t>Representa el monto acumulado de la estimación que se establece anualmente por concepto de pérdidas crediticias esperadas de las cuentas incobrables por derechos a recibir efectivo o equivalentes.</t>
    </r>
  </si>
  <si>
    <r>
      <t xml:space="preserve">1.1.9.2 Bienes en Garantía (excluye depósitos de fondos): </t>
    </r>
    <r>
      <rPr>
        <sz val="10"/>
        <rFont val="Arial"/>
        <family val="2"/>
      </rPr>
      <t>Representa el monto de los documentos que avalan la propiedad de los bienes que reflejan derechos parciales para afianzar o asegurar su cobro, excepto los depósitos de fondos en un plazo menor o igual a doce meses.</t>
    </r>
  </si>
  <si>
    <r>
      <t xml:space="preserve">1.1.9.4 Adquisición con Fondos de Terceros: </t>
    </r>
    <r>
      <rPr>
        <sz val="10"/>
        <rFont val="Arial"/>
        <family val="2"/>
      </rPr>
      <t>Representa el monto de las adquisiciones de bienes y/o servicios realizadas con fondos de terceros, que se tendrán que comprobar, justificar y/o entregar, según sea el caso, a su titular o beneficiario designado, de conformidad con el convenio o contrato según corresponda.</t>
    </r>
  </si>
  <si>
    <r>
      <t xml:space="preserve">2.1.6.5 Otros Fondos de Terceros en Garantía y/o Administración a Corto Plazo: </t>
    </r>
    <r>
      <rPr>
        <sz val="10"/>
        <rFont val="Arial"/>
        <family val="2"/>
      </rPr>
      <t>Representa los fondos y bienes de propiedad de terceros, en garantía del cumplimiento de obligaciones contractuales o legales, o para su administración que eventualmente, se tendrán que devolver a su titular en un plazo menor o igual a doce meses, no incluidos en las cuentas anteriores.</t>
    </r>
  </si>
  <si>
    <r>
      <t xml:space="preserve">2.1.5.9 Otros Pasivos Diferidos a Corto Plazo: </t>
    </r>
    <r>
      <rPr>
        <sz val="10"/>
        <rFont val="Arial"/>
        <family val="2"/>
      </rPr>
      <t>Representa las obligaciones del ente público cuyo beneficio se recibió por anticipado y se reconocerá en un plazo menor o igual a doce meses, no incluidos en las cuentas anteriores.</t>
    </r>
  </si>
  <si>
    <r>
      <t xml:space="preserve">4.2.2.5 Pensiones y Jubilaciones: </t>
    </r>
    <r>
      <rPr>
        <sz val="10"/>
        <rFont val="Arial"/>
        <family val="2"/>
      </rPr>
      <t>Importe de los ingresos que reciben los entes públicos de seguridad social, que cubre el Gobierno Federal, Estatal o Municipal según corresponda, por el pago de pensiones y jubilaciones.</t>
    </r>
  </si>
  <si>
    <t>54100-00000-000-000-000</t>
  </si>
  <si>
    <t>Intereses, de la Deuda Pública.</t>
  </si>
  <si>
    <t>54300-00000-000-000-000</t>
  </si>
  <si>
    <r>
      <t xml:space="preserve">5.4.2 Comisiones de la Deuda Pública: </t>
    </r>
    <r>
      <rPr>
        <sz val="10"/>
        <rFont val="Arial"/>
        <family val="2"/>
      </rPr>
      <t>Comprende el importe del gasto por comisiones derivadas de los diversos créditos o financiamientos autorizados.</t>
    </r>
  </si>
  <si>
    <r>
      <t xml:space="preserve">5.4.3 Gastos de la Deuda Pública: </t>
    </r>
    <r>
      <rPr>
        <sz val="10"/>
        <rFont val="Arial"/>
        <family val="2"/>
      </rPr>
      <t>Comprende el importe de gastos distintos de comisiones que se realizan por operaciones de deuda pública.</t>
    </r>
  </si>
  <si>
    <t>Otros Gastos y Perdidas Extraordinarias.</t>
  </si>
  <si>
    <r>
      <t xml:space="preserve">5.5.1 Estimaciones, Depreciaciones, Deterioros, Obsolescencia y Amortizaciones: </t>
    </r>
    <r>
      <rPr>
        <sz val="10"/>
        <rFont val="Arial"/>
        <family val="2"/>
      </rPr>
      <t>Comprende el importe de gastos por estimaciones, el aumento por insuficiencia de estimaciones, depreciaciones, deterioros, obsolescencias y amortizaciones.</t>
    </r>
  </si>
  <si>
    <t>Hacienda Pública/Patrimonio Contribuido.</t>
  </si>
  <si>
    <r>
      <t xml:space="preserve">3.1.1 Aportaciones: </t>
    </r>
    <r>
      <rPr>
        <sz val="10"/>
        <rFont val="Arial"/>
        <family val="2"/>
      </rPr>
      <t>Representa los recursos aportados en efectivo o en especie, con fines permanentes de incrementar la Hacienda Pública/Patrimonio del ente público.</t>
    </r>
  </si>
  <si>
    <r>
      <t xml:space="preserve">3.1.2 Donaciones de Capital: </t>
    </r>
    <r>
      <rPr>
        <sz val="10"/>
        <rFont val="Arial"/>
        <family val="2"/>
      </rPr>
      <t>Representa el monto de las donaciones en especie, recibidas con el fin de dotar al ente público de activos necesarios para su funcionamiento.</t>
    </r>
  </si>
  <si>
    <t>Hacienda Pública/Patrimonio Generado.</t>
  </si>
  <si>
    <r>
      <t xml:space="preserve">3.2.1 Resultados del Ejercicio (Ahorro/Desahorro): </t>
    </r>
    <r>
      <rPr>
        <sz val="10"/>
        <rFont val="Arial"/>
        <family val="2"/>
      </rPr>
      <t>Representa el monto del resultado del resultado de la gestión del ejercicio, respecto de los ingresos y gastos corrientes.</t>
    </r>
  </si>
  <si>
    <r>
      <t xml:space="preserve">3.2.3.1 Revalúo de Bienes Inmuebles: </t>
    </r>
    <r>
      <rPr>
        <sz val="10"/>
        <rFont val="Arial"/>
        <family val="2"/>
      </rPr>
      <t>Representa el importe de la actualización acumulada de los bienes inmuebles.</t>
    </r>
  </si>
  <si>
    <t>Revaluos</t>
  </si>
  <si>
    <r>
      <t xml:space="preserve">3.2.2 Resultados de Ejercicios Anteriores: </t>
    </r>
    <r>
      <rPr>
        <sz val="10"/>
        <rFont val="Arial"/>
        <family val="2"/>
      </rPr>
      <t>Representa el monto correspondiente de resultados de la gestión acumulados provenientes de ejercicios anteriores.</t>
    </r>
  </si>
  <si>
    <r>
      <t xml:space="preserve">3.2.3.2 Revalúo de Bienes Muebles: </t>
    </r>
    <r>
      <rPr>
        <sz val="10"/>
        <rFont val="Arial"/>
        <family val="2"/>
      </rPr>
      <t>Representa el importe de la actualización acumulada de los bienes muebles.</t>
    </r>
  </si>
  <si>
    <r>
      <t xml:space="preserve">3.2.3.9 Otros Revalúos: </t>
    </r>
    <r>
      <rPr>
        <sz val="10"/>
        <rFont val="Arial"/>
        <family val="2"/>
      </rPr>
      <t>Representa el importe de la actualización acumulada de los otros activos.</t>
    </r>
  </si>
  <si>
    <t>Rectificaciones  de Resultado de Ejercicios de Anteriores</t>
  </si>
  <si>
    <r>
      <t xml:space="preserve">1.2.9.2 Bienes en Arrendamiento Financiero: </t>
    </r>
    <r>
      <rPr>
        <sz val="10"/>
        <rFont val="Arial"/>
        <family val="2"/>
      </rPr>
      <t>Representa los bienes en arrendamiento financiero en virtud del cual se tiene el uso o goce temporal con opción a compra. Estos bienes se depreciarán de acuerdo a los lineamientos que emita el CONAC.</t>
    </r>
  </si>
  <si>
    <r>
      <t xml:space="preserve">3.2.5.2 Cambios por Errores Contables: </t>
    </r>
    <r>
      <rPr>
        <sz val="10"/>
        <rFont val="Arial"/>
        <family val="2"/>
      </rPr>
      <t>Representa el importe correspondiente a la corrección de las omisiones, inexactitudes e imprecisiones de registros en los estados financieros de los entes públicos, o bien por los registros contables extemporáneos, por correcciones por errores aritméticos, por errores en la aplicación de políticas contables, así como la inadvertencia o mala interpretación de hechos.</t>
    </r>
  </si>
  <si>
    <t>11500-00000-000-000-000</t>
  </si>
  <si>
    <t>Inventarios</t>
  </si>
  <si>
    <t>Bienes Muebles:</t>
  </si>
  <si>
    <t>11900-00000-000-000-000</t>
  </si>
  <si>
    <t>Otros Activos Circulantes</t>
  </si>
  <si>
    <t>Otros Activos No Circulantes</t>
  </si>
  <si>
    <t>Fondos y Bienes de Terceros en Garantia y/o Administración a Corto Plazo</t>
  </si>
  <si>
    <t>22500-00000-000-000-000</t>
  </si>
  <si>
    <t>Fondos y Bienes de Terceros en Garantia y/o Administración a Largo Plazo</t>
  </si>
  <si>
    <t>Pasivos Diferidos a Corto plazo</t>
  </si>
  <si>
    <t>42000-00000-000-000-000</t>
  </si>
  <si>
    <t>Partcipaciones, Aportaciones, Convenios Incentivos,derivados de la Colaboración Fiscal, Fondos Distintos de Aportaciones, Transferencias, Asignaciones, Subsidios y Subvenciones, y Pensiones y Jubilaciones</t>
  </si>
  <si>
    <t xml:space="preserve"> FORMATO EFE-01</t>
  </si>
  <si>
    <t>Por horas extras, compensación, prima vacacional Gratificación de fin de año y quinquenio por antigüedad, etc</t>
  </si>
  <si>
    <t>Resultados del Ejercicio Ahorro/Desahorro</t>
  </si>
  <si>
    <t>Intereses , Comisiones y Otros Gastos de la Deuda Publica</t>
  </si>
  <si>
    <t>Flujos de Efectivo Netos de las Actividades de Operación</t>
  </si>
  <si>
    <t>Conciliación de los Flujos de Efectivos Netos de las Actividades de Operación y los Saldos de  Resultados del Ejercicio (Ahorro/Desahorro)</t>
  </si>
  <si>
    <t>51120-00000-000-000-000</t>
  </si>
  <si>
    <t>Remuneraciones al Personal Transitorio</t>
  </si>
  <si>
    <t>51160-00000-000-000-000</t>
  </si>
  <si>
    <t>Participaciones y Aportaciones de Capital</t>
  </si>
  <si>
    <t xml:space="preserve"> FORMATO EFE-03</t>
  </si>
  <si>
    <r>
      <t xml:space="preserve">Primeras Entradas Primeras Salidas </t>
    </r>
    <r>
      <rPr>
        <b/>
        <sz val="10"/>
        <color theme="1"/>
        <rFont val="Arial"/>
        <family val="2"/>
      </rPr>
      <t>(PEPS)</t>
    </r>
  </si>
  <si>
    <t>Nominas de base, contrato, funcionarios, considerados..</t>
  </si>
  <si>
    <r>
      <t xml:space="preserve">1.1.2.2. Cuentas por Cobrar a Corto Plazo: </t>
    </r>
    <r>
      <rPr>
        <sz val="10"/>
        <color theme="1"/>
        <rFont val="Arial"/>
        <family val="2"/>
      </rPr>
      <t>Representa el monto de los derechos de cobro a favor del ente público, cuyo origen es distinto de los ingresos por contribuciones, productos y aprovechamientos que seran exigibles en un plazo menor o igual a doce meses.</t>
    </r>
  </si>
  <si>
    <r>
      <t xml:space="preserve">1.1.2.9 .Otros Derechos a Recibir Efectivo o Equivalentes a Corto Plazo: </t>
    </r>
    <r>
      <rPr>
        <sz val="10"/>
        <color rgb="FF000000"/>
        <rFont val="Arial"/>
        <family val="2"/>
      </rPr>
      <t>Representan los derechos de cobro originados en el desarrollo de las actividades del ente público, de los cuales se espera recibir una   contraprestación representada en recursos, bienes o servicios,en un plazo menor o igual a doce meses no incluidos en las cuentas anteriores.</t>
    </r>
  </si>
  <si>
    <r>
      <t xml:space="preserve">1.1.2.3. Deudores Diversos por Cobrar a Corto Plazo: </t>
    </r>
    <r>
      <rPr>
        <sz val="10"/>
        <color rgb="FF000000"/>
        <rFont val="Arial"/>
        <family val="2"/>
      </rPr>
      <t xml:space="preserve">Representa el monto de los derechos de cobro a favor del ente público por resposabilidad  y gastos a comprobar, entre otros. </t>
    </r>
  </si>
  <si>
    <t xml:space="preserve">Previsiones </t>
  </si>
  <si>
    <t>Del 1° de Enero al 30 de Junio de 2022</t>
  </si>
  <si>
    <t>del 1° de Enero al 30 de Junio de 2022.</t>
  </si>
  <si>
    <t>Del 1° de Enero al 30 de Junio de 2022.</t>
  </si>
  <si>
    <t xml:space="preserve"> del  1° de Enero al 30 de Junio de 2022.</t>
  </si>
  <si>
    <t>del 1° de Enero al 30 de Junio de 2022</t>
  </si>
  <si>
    <r>
      <t xml:space="preserve">4.3.9 Otros Ingresos y Beneficios Varios: </t>
    </r>
    <r>
      <rPr>
        <sz val="10"/>
        <rFont val="Arial"/>
        <family val="2"/>
      </rPr>
      <t>Comprende el importe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otros ingresos y beneficios varios no incluidos en los rubros anteriores, obtenidos por los entes públicos, como es la utilidad por venta de bienes inmuebles, muebles e intangibles sobre la par, entre otros; asimismo, considera los otros ingresos propios obtenidos por los Poderes Legislativo y Judicial, los Órganos Autónomos y las entidades de la administración pública paraestatal y paramunicipal por sus actividades diversas no inherentes a su operación que generan recurso, tales como donativos en efectivo, entre otros.</t>
    </r>
  </si>
  <si>
    <t>NOTAS DE DESGLOSE</t>
  </si>
  <si>
    <t>Formato CIPC-01</t>
  </si>
  <si>
    <t>NOMBRE DEL ENTE: COMISIÓN DE AGUA POTABLE Y ALCANTARILLADO DEL MUNICIPIO DE ACAPULCO</t>
  </si>
  <si>
    <t xml:space="preserve">Conciliación entre los Ingresos Presupuestarios y Contables </t>
  </si>
  <si>
    <t>Correspondientes del 01 de Enero al 30 de Junio de 2022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</si>
  <si>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</si>
  <si>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</si>
  <si>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</si>
  <si>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</si>
  <si>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</si>
  <si>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</si>
  <si>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</si>
  <si>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</si>
  <si>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</si>
  <si>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</si>
  <si>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</si>
  <si>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</si>
  <si>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</si>
  <si>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</si>
  <si>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</si>
  <si>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>"Bajo protesta de decir verdad declaramos que los Estados Financieros y sus Notas, son razonablemente correctos y son responsabilidad del emisor"</t>
  </si>
  <si>
    <t>Formato CEPGC-02</t>
  </si>
  <si>
    <t>NOMBRE DEL ENTE PÚBLICO: COMISIÓN DE AGUA POTABLE Y ALCANTARILLADO DEL MUNICIPIO DE ACAPULCO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</si>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</sst>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  <numFmt numFmtId="169" formatCode="&quot;$&quot;#,##0.00"/>
    <numFmt numFmtId="170" formatCode="0_ ;\-0\ "/>
    <numFmt numFmtId="171" formatCode="0.00_ ;\-0.00\ "/>
  </numFmts>
  <fonts count="8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color rgb="FF5F6368"/>
      <name val="Arial"/>
      <family val="2"/>
    </font>
    <font>
      <sz val="10"/>
      <color rgb="FF4D5156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84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4" borderId="0" applyNumberFormat="0" applyBorder="0" applyAlignment="0" applyProtection="0"/>
    <xf numFmtId="0" fontId="42" fillId="16" borderId="1" applyNumberFormat="0" applyAlignment="0" applyProtection="0"/>
    <xf numFmtId="0" fontId="43" fillId="1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6" fillId="7" borderId="1" applyNumberFormat="0" applyAlignment="0" applyProtection="0"/>
    <xf numFmtId="0" fontId="47" fillId="3" borderId="0" applyNumberFormat="0" applyBorder="0" applyAlignment="0" applyProtection="0"/>
    <xf numFmtId="0" fontId="49" fillId="22" borderId="0" applyNumberFormat="0" applyBorder="0" applyAlignment="0" applyProtection="0"/>
    <xf numFmtId="0" fontId="48" fillId="23" borderId="4" applyNumberFormat="0" applyFont="0" applyAlignment="0" applyProtection="0"/>
    <xf numFmtId="0" fontId="50" fillId="16" borderId="5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45" fillId="0" borderId="8" applyNumberFormat="0" applyFill="0" applyAlignment="0" applyProtection="0"/>
    <xf numFmtId="0" fontId="50" fillId="0" borderId="9" applyNumberFormat="0" applyFill="0" applyAlignment="0" applyProtection="0"/>
    <xf numFmtId="0" fontId="37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8" fillId="0" borderId="0"/>
    <xf numFmtId="9" fontId="36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1" fillId="0" borderId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0" borderId="0"/>
    <xf numFmtId="0" fontId="30" fillId="0" borderId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16" borderId="13" applyNumberFormat="0" applyAlignment="0" applyProtection="0"/>
    <xf numFmtId="0" fontId="46" fillId="7" borderId="13" applyNumberFormat="0" applyAlignment="0" applyProtection="0"/>
    <xf numFmtId="0" fontId="48" fillId="23" borderId="14" applyNumberFormat="0" applyFont="0" applyAlignment="0" applyProtection="0"/>
    <xf numFmtId="0" fontId="50" fillId="16" borderId="15" applyNumberFormat="0" applyAlignment="0" applyProtection="0"/>
    <xf numFmtId="0" fontId="45" fillId="0" borderId="16" applyNumberFormat="0" applyFill="0" applyAlignment="0" applyProtection="0"/>
    <xf numFmtId="0" fontId="50" fillId="0" borderId="17" applyNumberFormat="0" applyFill="0" applyAlignment="0" applyProtection="0"/>
    <xf numFmtId="164" fontId="3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0" fontId="59" fillId="0" borderId="0"/>
    <xf numFmtId="0" fontId="26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167" fontId="36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61" fillId="0" borderId="0"/>
    <xf numFmtId="0" fontId="23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6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64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7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79" fillId="0" borderId="0" applyFont="0" applyFill="0" applyBorder="0" applyAlignment="0" applyProtection="0"/>
  </cellStyleXfs>
  <cellXfs count="951">
    <xf numFmtId="0" fontId="0" fillId="0" borderId="0" xfId="0"/>
    <xf numFmtId="0" fontId="36" fillId="0" borderId="0" xfId="46"/>
    <xf numFmtId="0" fontId="23" fillId="0" borderId="0" xfId="107"/>
    <xf numFmtId="0" fontId="58" fillId="0" borderId="0" xfId="107" applyFont="1" applyBorder="1"/>
    <xf numFmtId="4" fontId="58" fillId="0" borderId="0" xfId="107" applyNumberFormat="1" applyFont="1" applyFill="1" applyBorder="1" applyAlignment="1">
      <alignment horizontal="right" vertical="center" wrapText="1"/>
    </xf>
    <xf numFmtId="0" fontId="58" fillId="0" borderId="0" xfId="107" applyFont="1"/>
    <xf numFmtId="0" fontId="36" fillId="0" borderId="0" xfId="109" applyFont="1" applyFill="1" applyBorder="1" applyAlignment="1">
      <alignment horizontal="center" vertical="top" wrapText="1"/>
    </xf>
    <xf numFmtId="0" fontId="58" fillId="0" borderId="0" xfId="107" applyFont="1" applyFill="1"/>
    <xf numFmtId="0" fontId="60" fillId="0" borderId="0" xfId="107" applyFont="1" applyAlignment="1">
      <alignment horizontal="right"/>
    </xf>
    <xf numFmtId="0" fontId="63" fillId="0" borderId="0" xfId="95" applyFont="1" applyAlignment="1">
      <alignment horizontal="right"/>
    </xf>
    <xf numFmtId="0" fontId="62" fillId="0" borderId="0" xfId="0" applyFont="1" applyAlignment="1">
      <alignment horizontal="justify"/>
    </xf>
    <xf numFmtId="0" fontId="58" fillId="0" borderId="11" xfId="107" applyFont="1" applyBorder="1"/>
    <xf numFmtId="49" fontId="58" fillId="0" borderId="20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left" vertical="center" wrapText="1"/>
    </xf>
    <xf numFmtId="4" fontId="58" fillId="0" borderId="22" xfId="107" applyNumberFormat="1" applyFont="1" applyFill="1" applyBorder="1" applyAlignment="1">
      <alignment horizontal="right" vertical="center" wrapText="1"/>
    </xf>
    <xf numFmtId="49" fontId="58" fillId="0" borderId="23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right" vertical="center" wrapText="1"/>
    </xf>
    <xf numFmtId="49" fontId="58" fillId="0" borderId="11" xfId="119" applyNumberFormat="1" applyFont="1" applyFill="1" applyBorder="1" applyAlignment="1">
      <alignment horizontal="left" vertical="center" wrapText="1"/>
    </xf>
    <xf numFmtId="4" fontId="58" fillId="0" borderId="11" xfId="107" applyNumberFormat="1" applyFont="1" applyFill="1" applyBorder="1" applyAlignment="1">
      <alignment horizontal="right" vertical="center" wrapText="1"/>
    </xf>
    <xf numFmtId="0" fontId="58" fillId="0" borderId="11" xfId="107" applyFont="1" applyFill="1" applyBorder="1"/>
    <xf numFmtId="0" fontId="58" fillId="0" borderId="11" xfId="95" applyFont="1" applyBorder="1" applyAlignment="1">
      <alignment vertical="center"/>
    </xf>
    <xf numFmtId="49" fontId="58" fillId="0" borderId="11" xfId="95" applyNumberFormat="1" applyFont="1" applyFill="1" applyBorder="1" applyAlignment="1">
      <alignment horizontal="left" vertical="center" wrapText="1"/>
    </xf>
    <xf numFmtId="4" fontId="58" fillId="0" borderId="11" xfId="95" applyNumberFormat="1" applyFont="1" applyFill="1" applyBorder="1" applyAlignment="1">
      <alignment horizontal="center" vertical="center" wrapText="1"/>
    </xf>
    <xf numFmtId="4" fontId="58" fillId="0" borderId="11" xfId="95" applyNumberFormat="1" applyFont="1" applyFill="1" applyBorder="1" applyAlignment="1">
      <alignment horizontal="right" vertical="center" wrapText="1"/>
    </xf>
    <xf numFmtId="0" fontId="58" fillId="0" borderId="0" xfId="162" applyFont="1"/>
    <xf numFmtId="0" fontId="60" fillId="0" borderId="0" xfId="162" applyFont="1" applyAlignment="1">
      <alignment horizontal="right"/>
    </xf>
    <xf numFmtId="0" fontId="13" fillId="0" borderId="0" xfId="162"/>
    <xf numFmtId="0" fontId="69" fillId="0" borderId="0" xfId="162" applyFont="1" applyBorder="1"/>
    <xf numFmtId="4" fontId="69" fillId="0" borderId="0" xfId="162" applyNumberFormat="1" applyFont="1" applyFill="1" applyBorder="1" applyAlignment="1">
      <alignment horizontal="right" vertical="center" wrapText="1"/>
    </xf>
    <xf numFmtId="0" fontId="69" fillId="0" borderId="0" xfId="162" applyFont="1" applyFill="1" applyBorder="1"/>
    <xf numFmtId="0" fontId="63" fillId="0" borderId="0" xfId="162" applyFont="1" applyAlignment="1">
      <alignment horizontal="right"/>
    </xf>
    <xf numFmtId="4" fontId="58" fillId="0" borderId="31" xfId="0" applyNumberFormat="1" applyFont="1" applyBorder="1" applyAlignment="1">
      <alignment horizontal="right" vertical="center" wrapText="1"/>
    </xf>
    <xf numFmtId="0" fontId="58" fillId="0" borderId="19" xfId="162" applyFont="1" applyBorder="1" applyAlignment="1">
      <alignment wrapText="1"/>
    </xf>
    <xf numFmtId="0" fontId="58" fillId="0" borderId="19" xfId="162" applyFont="1" applyBorder="1" applyAlignment="1">
      <alignment horizontal="left" vertical="center"/>
    </xf>
    <xf numFmtId="49" fontId="60" fillId="0" borderId="11" xfId="162" applyNumberFormat="1" applyFont="1" applyFill="1" applyBorder="1" applyAlignment="1">
      <alignment horizontal="left" vertical="center" wrapText="1"/>
    </xf>
    <xf numFmtId="0" fontId="58" fillId="0" borderId="22" xfId="162" applyFont="1" applyBorder="1" applyAlignment="1">
      <alignment wrapText="1"/>
    </xf>
    <xf numFmtId="0" fontId="58" fillId="0" borderId="10" xfId="162" applyFont="1" applyBorder="1" applyAlignment="1">
      <alignment vertical="center"/>
    </xf>
    <xf numFmtId="4" fontId="60" fillId="0" borderId="38" xfId="162" applyNumberFormat="1" applyFont="1" applyFill="1" applyBorder="1" applyAlignment="1">
      <alignment horizontal="right" vertical="center" wrapText="1"/>
    </xf>
    <xf numFmtId="49" fontId="60" fillId="0" borderId="28" xfId="162" applyNumberFormat="1" applyFont="1" applyFill="1" applyBorder="1" applyAlignment="1">
      <alignment horizontal="left" vertical="center" wrapText="1"/>
    </xf>
    <xf numFmtId="0" fontId="58" fillId="0" borderId="10" xfId="162" applyFont="1" applyBorder="1"/>
    <xf numFmtId="4" fontId="60" fillId="0" borderId="44" xfId="162" applyNumberFormat="1" applyFont="1" applyFill="1" applyBorder="1" applyAlignment="1">
      <alignment horizontal="right" vertical="center" wrapText="1"/>
    </xf>
    <xf numFmtId="0" fontId="13" fillId="0" borderId="0" xfId="164"/>
    <xf numFmtId="0" fontId="65" fillId="0" borderId="0" xfId="164" applyFont="1" applyAlignment="1">
      <alignment horizontal="right"/>
    </xf>
    <xf numFmtId="0" fontId="63" fillId="0" borderId="0" xfId="164" applyFont="1" applyAlignment="1">
      <alignment horizontal="right"/>
    </xf>
    <xf numFmtId="0" fontId="58" fillId="0" borderId="10" xfId="164" applyFont="1" applyBorder="1"/>
    <xf numFmtId="49" fontId="58" fillId="0" borderId="20" xfId="164" applyNumberFormat="1" applyFont="1" applyFill="1" applyBorder="1" applyAlignment="1">
      <alignment horizontal="left" vertical="center" wrapText="1"/>
    </xf>
    <xf numFmtId="4" fontId="58" fillId="0" borderId="30" xfId="164" applyNumberFormat="1" applyFont="1" applyFill="1" applyBorder="1" applyAlignment="1">
      <alignment horizontal="right" vertical="center" wrapText="1"/>
    </xf>
    <xf numFmtId="4" fontId="58" fillId="0" borderId="21" xfId="164" applyNumberFormat="1" applyFont="1" applyFill="1" applyBorder="1" applyAlignment="1">
      <alignment horizontal="right" wrapText="1"/>
    </xf>
    <xf numFmtId="4" fontId="58" fillId="0" borderId="26" xfId="164" applyNumberFormat="1" applyFont="1" applyFill="1" applyBorder="1" applyAlignment="1">
      <alignment horizontal="right" wrapText="1"/>
    </xf>
    <xf numFmtId="4" fontId="58" fillId="0" borderId="12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vertical="center"/>
    </xf>
    <xf numFmtId="0" fontId="58" fillId="0" borderId="10" xfId="164" applyFont="1" applyBorder="1" applyAlignment="1">
      <alignment vertical="top"/>
    </xf>
    <xf numFmtId="49" fontId="60" fillId="0" borderId="11" xfId="164" applyNumberFormat="1" applyFont="1" applyFill="1" applyBorder="1" applyAlignment="1">
      <alignment horizontal="left" vertical="center" wrapText="1"/>
    </xf>
    <xf numFmtId="4" fontId="60" fillId="0" borderId="11" xfId="164" applyNumberFormat="1" applyFont="1" applyFill="1" applyBorder="1" applyAlignment="1">
      <alignment horizontal="right" vertical="center" wrapText="1"/>
    </xf>
    <xf numFmtId="0" fontId="58" fillId="0" borderId="0" xfId="167" applyFont="1"/>
    <xf numFmtId="0" fontId="63" fillId="0" borderId="0" xfId="167" applyFont="1" applyAlignment="1">
      <alignment horizontal="right"/>
    </xf>
    <xf numFmtId="0" fontId="62" fillId="0" borderId="0" xfId="168" applyFont="1" applyFill="1" applyBorder="1" applyAlignment="1">
      <alignment vertical="top"/>
    </xf>
    <xf numFmtId="0" fontId="60" fillId="24" borderId="11" xfId="167" applyFont="1" applyFill="1" applyBorder="1" applyAlignment="1">
      <alignment horizontal="left" vertical="center"/>
    </xf>
    <xf numFmtId="0" fontId="58" fillId="24" borderId="25" xfId="167" applyFont="1" applyFill="1" applyBorder="1" applyAlignment="1">
      <alignment horizontal="center" vertical="center" wrapText="1"/>
    </xf>
    <xf numFmtId="0" fontId="58" fillId="24" borderId="26" xfId="167" applyFont="1" applyFill="1" applyBorder="1" applyAlignment="1">
      <alignment horizontal="center" vertical="center" wrapText="1"/>
    </xf>
    <xf numFmtId="0" fontId="58" fillId="24" borderId="12" xfId="167" applyFont="1" applyFill="1" applyBorder="1" applyAlignment="1">
      <alignment horizontal="center" vertical="center" wrapText="1"/>
    </xf>
    <xf numFmtId="49" fontId="58" fillId="0" borderId="20" xfId="167" applyNumberFormat="1" applyFont="1" applyFill="1" applyBorder="1" applyAlignment="1">
      <alignment horizontal="left" vertical="center" wrapText="1"/>
    </xf>
    <xf numFmtId="4" fontId="58" fillId="0" borderId="30" xfId="167" applyNumberFormat="1" applyFont="1" applyFill="1" applyBorder="1" applyAlignment="1">
      <alignment horizontal="right" vertical="center" wrapText="1"/>
    </xf>
    <xf numFmtId="0" fontId="58" fillId="0" borderId="11" xfId="167" applyFont="1" applyBorder="1"/>
    <xf numFmtId="49" fontId="58" fillId="0" borderId="23" xfId="167" applyNumberFormat="1" applyFont="1" applyFill="1" applyBorder="1" applyAlignment="1">
      <alignment horizontal="left" vertical="center" wrapText="1"/>
    </xf>
    <xf numFmtId="4" fontId="58" fillId="0" borderId="31" xfId="167" applyNumberFormat="1" applyFont="1" applyFill="1" applyBorder="1" applyAlignment="1">
      <alignment horizontal="right" wrapText="1"/>
    </xf>
    <xf numFmtId="49" fontId="60" fillId="0" borderId="23" xfId="167" applyNumberFormat="1" applyFont="1" applyFill="1" applyBorder="1" applyAlignment="1">
      <alignment horizontal="left" vertical="center" wrapText="1"/>
    </xf>
    <xf numFmtId="4" fontId="60" fillId="0" borderId="31" xfId="167" applyNumberFormat="1" applyFont="1" applyFill="1" applyBorder="1" applyAlignment="1">
      <alignment horizontal="right" wrapText="1"/>
    </xf>
    <xf numFmtId="0" fontId="58" fillId="0" borderId="11" xfId="162" applyFont="1" applyBorder="1"/>
    <xf numFmtId="4" fontId="58" fillId="0" borderId="11" xfId="162" applyNumberFormat="1" applyFont="1" applyFill="1" applyBorder="1" applyAlignment="1">
      <alignment horizontal="right" wrapText="1"/>
    </xf>
    <xf numFmtId="4" fontId="58" fillId="0" borderId="11" xfId="162" applyNumberFormat="1" applyFont="1" applyFill="1" applyBorder="1" applyAlignment="1">
      <alignment horizontal="right" vertical="center" wrapText="1"/>
    </xf>
    <xf numFmtId="49" fontId="58" fillId="0" borderId="23" xfId="162" applyNumberFormat="1" applyFont="1" applyFill="1" applyBorder="1" applyAlignment="1">
      <alignment horizontal="left" vertical="center" wrapText="1"/>
    </xf>
    <xf numFmtId="0" fontId="65" fillId="0" borderId="0" xfId="167" applyFont="1" applyAlignment="1">
      <alignment horizontal="right"/>
    </xf>
    <xf numFmtId="0" fontId="58" fillId="0" borderId="0" xfId="171" applyFont="1"/>
    <xf numFmtId="0" fontId="58" fillId="0" borderId="11" xfId="171" applyFont="1" applyBorder="1"/>
    <xf numFmtId="49" fontId="58" fillId="0" borderId="20" xfId="171" applyNumberFormat="1" applyFont="1" applyFill="1" applyBorder="1" applyAlignment="1">
      <alignment horizontal="left" vertical="center" wrapText="1"/>
    </xf>
    <xf numFmtId="4" fontId="58" fillId="0" borderId="11" xfId="171" applyNumberFormat="1" applyFont="1" applyFill="1" applyBorder="1" applyAlignment="1">
      <alignment horizontal="right" vertical="center" wrapText="1"/>
    </xf>
    <xf numFmtId="4" fontId="58" fillId="0" borderId="11" xfId="171" applyNumberFormat="1" applyFont="1" applyFill="1" applyBorder="1" applyAlignment="1">
      <alignment horizontal="right" wrapText="1"/>
    </xf>
    <xf numFmtId="49" fontId="58" fillId="0" borderId="23" xfId="171" applyNumberFormat="1" applyFont="1" applyFill="1" applyBorder="1" applyAlignment="1">
      <alignment horizontal="left" vertical="center" wrapText="1"/>
    </xf>
    <xf numFmtId="0" fontId="58" fillId="0" borderId="0" xfId="164" applyFont="1"/>
    <xf numFmtId="4" fontId="60" fillId="25" borderId="11" xfId="166" applyNumberFormat="1" applyFont="1" applyFill="1" applyBorder="1" applyAlignment="1">
      <alignment horizontal="center" vertical="center" wrapText="1"/>
    </xf>
    <xf numFmtId="0" fontId="58" fillId="0" borderId="11" xfId="164" applyFont="1" applyBorder="1" applyAlignment="1">
      <alignment horizontal="left"/>
    </xf>
    <xf numFmtId="49" fontId="58" fillId="0" borderId="11" xfId="164" applyNumberFormat="1" applyFont="1" applyFill="1" applyBorder="1" applyAlignment="1">
      <alignment horizontal="left" vertical="center" wrapText="1"/>
    </xf>
    <xf numFmtId="4" fontId="58" fillId="0" borderId="11" xfId="164" applyNumberFormat="1" applyFont="1" applyFill="1" applyBorder="1" applyAlignment="1">
      <alignment wrapText="1"/>
    </xf>
    <xf numFmtId="168" fontId="36" fillId="0" borderId="11" xfId="47" applyNumberFormat="1" applyFont="1" applyFill="1" applyBorder="1" applyAlignment="1">
      <alignment horizontal="right"/>
    </xf>
    <xf numFmtId="4" fontId="58" fillId="0" borderId="11" xfId="164" applyNumberFormat="1" applyFont="1" applyBorder="1" applyAlignment="1">
      <alignment wrapText="1"/>
    </xf>
    <xf numFmtId="0" fontId="58" fillId="0" borderId="11" xfId="164" applyFont="1" applyBorder="1" applyAlignment="1">
      <alignment horizontal="left" wrapText="1"/>
    </xf>
    <xf numFmtId="9" fontId="36" fillId="0" borderId="11" xfId="165" applyNumberFormat="1" applyFont="1" applyFill="1" applyBorder="1" applyAlignment="1">
      <alignment horizontal="center"/>
    </xf>
    <xf numFmtId="43" fontId="36" fillId="0" borderId="11" xfId="47" applyFont="1" applyFill="1" applyBorder="1" applyAlignment="1">
      <alignment horizontal="right"/>
    </xf>
    <xf numFmtId="4" fontId="58" fillId="0" borderId="11" xfId="164" applyNumberFormat="1" applyFont="1" applyBorder="1" applyAlignment="1">
      <alignment horizontal="left" wrapText="1"/>
    </xf>
    <xf numFmtId="4" fontId="60" fillId="0" borderId="11" xfId="164" applyNumberFormat="1" applyFont="1" applyFill="1" applyBorder="1" applyAlignment="1">
      <alignment wrapText="1"/>
    </xf>
    <xf numFmtId="0" fontId="58" fillId="0" borderId="18" xfId="164" applyFont="1" applyBorder="1" applyAlignment="1">
      <alignment horizontal="left"/>
    </xf>
    <xf numFmtId="49" fontId="58" fillId="0" borderId="18" xfId="164" applyNumberFormat="1" applyFont="1" applyFill="1" applyBorder="1" applyAlignment="1">
      <alignment horizontal="left" vertical="center" wrapText="1"/>
    </xf>
    <xf numFmtId="4" fontId="58" fillId="0" borderId="18" xfId="164" applyNumberFormat="1" applyFont="1" applyFill="1" applyBorder="1" applyAlignment="1">
      <alignment wrapText="1"/>
    </xf>
    <xf numFmtId="4" fontId="58" fillId="0" borderId="18" xfId="164" applyNumberFormat="1" applyFont="1" applyBorder="1" applyAlignment="1">
      <alignment wrapText="1"/>
    </xf>
    <xf numFmtId="0" fontId="58" fillId="0" borderId="18" xfId="164" applyFont="1" applyBorder="1" applyAlignment="1">
      <alignment horizontal="left" wrapText="1"/>
    </xf>
    <xf numFmtId="4" fontId="58" fillId="0" borderId="0" xfId="164" applyNumberFormat="1" applyFont="1"/>
    <xf numFmtId="0" fontId="36" fillId="0" borderId="11" xfId="165" applyFont="1" applyFill="1" applyBorder="1" applyAlignment="1">
      <alignment horizontal="left"/>
    </xf>
    <xf numFmtId="4" fontId="58" fillId="0" borderId="11" xfId="164" applyNumberFormat="1" applyFont="1" applyFill="1" applyBorder="1" applyAlignment="1">
      <alignment horizontal="right" wrapText="1"/>
    </xf>
    <xf numFmtId="9" fontId="58" fillId="0" borderId="11" xfId="164" applyNumberFormat="1" applyFont="1" applyBorder="1" applyAlignment="1">
      <alignment horizontal="center" wrapText="1"/>
    </xf>
    <xf numFmtId="0" fontId="58" fillId="0" borderId="11" xfId="164" applyFont="1" applyBorder="1"/>
    <xf numFmtId="0" fontId="60" fillId="0" borderId="21" xfId="164" applyFont="1" applyFill="1" applyBorder="1" applyAlignment="1">
      <alignment horizontal="left" vertical="center" wrapText="1"/>
    </xf>
    <xf numFmtId="4" fontId="58" fillId="0" borderId="11" xfId="164" applyNumberFormat="1" applyFont="1" applyBorder="1"/>
    <xf numFmtId="0" fontId="70" fillId="0" borderId="0" xfId="174" applyFont="1"/>
    <xf numFmtId="0" fontId="63" fillId="0" borderId="0" xfId="174" applyFont="1" applyAlignment="1">
      <alignment horizontal="right"/>
    </xf>
    <xf numFmtId="0" fontId="13" fillId="0" borderId="0" xfId="174"/>
    <xf numFmtId="0" fontId="60" fillId="0" borderId="0" xfId="175" applyFont="1" applyAlignment="1">
      <alignment horizontal="center"/>
    </xf>
    <xf numFmtId="0" fontId="60" fillId="0" borderId="11" xfId="174" applyFont="1" applyBorder="1" applyAlignment="1">
      <alignment horizontal="left"/>
    </xf>
    <xf numFmtId="49" fontId="60" fillId="0" borderId="11" xfId="174" applyNumberFormat="1" applyFont="1" applyFill="1" applyBorder="1" applyAlignment="1">
      <alignment horizontal="left" vertical="center" wrapText="1"/>
    </xf>
    <xf numFmtId="4" fontId="58" fillId="0" borderId="11" xfId="174" applyNumberFormat="1" applyFont="1" applyFill="1" applyBorder="1" applyAlignment="1">
      <alignment wrapText="1"/>
    </xf>
    <xf numFmtId="4" fontId="58" fillId="0" borderId="11" xfId="174" applyNumberFormat="1" applyFont="1" applyBorder="1" applyAlignment="1">
      <alignment wrapText="1"/>
    </xf>
    <xf numFmtId="0" fontId="58" fillId="0" borderId="11" xfId="174" applyFont="1" applyBorder="1" applyAlignment="1">
      <alignment horizontal="left" wrapText="1"/>
    </xf>
    <xf numFmtId="0" fontId="58" fillId="0" borderId="11" xfId="174" applyFont="1" applyBorder="1" applyAlignment="1">
      <alignment horizontal="left"/>
    </xf>
    <xf numFmtId="49" fontId="58" fillId="0" borderId="11" xfId="174" applyNumberFormat="1" applyFont="1" applyFill="1" applyBorder="1" applyAlignment="1">
      <alignment horizontal="left" vertical="center" wrapText="1"/>
    </xf>
    <xf numFmtId="0" fontId="58" fillId="0" borderId="25" xfId="174" applyFont="1" applyBorder="1" applyAlignment="1">
      <alignment horizontal="left"/>
    </xf>
    <xf numFmtId="0" fontId="58" fillId="0" borderId="12" xfId="174" applyFont="1" applyBorder="1" applyAlignment="1">
      <alignment horizontal="left" wrapText="1"/>
    </xf>
    <xf numFmtId="4" fontId="60" fillId="0" borderId="11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/>
    </xf>
    <xf numFmtId="49" fontId="60" fillId="0" borderId="18" xfId="174" applyNumberFormat="1" applyFont="1" applyFill="1" applyBorder="1" applyAlignment="1">
      <alignment horizontal="left" vertical="center" wrapText="1"/>
    </xf>
    <xf numFmtId="4" fontId="60" fillId="0" borderId="18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 wrapText="1"/>
    </xf>
    <xf numFmtId="0" fontId="36" fillId="0" borderId="25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/>
    </xf>
    <xf numFmtId="0" fontId="62" fillId="0" borderId="12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 wrapText="1"/>
    </xf>
    <xf numFmtId="4" fontId="58" fillId="0" borderId="26" xfId="174" applyNumberFormat="1" applyFont="1" applyFill="1" applyBorder="1" applyAlignment="1">
      <alignment wrapText="1"/>
    </xf>
    <xf numFmtId="0" fontId="36" fillId="0" borderId="11" xfId="168" applyFont="1" applyFill="1" applyBorder="1" applyAlignment="1">
      <alignment horizontal="left"/>
    </xf>
    <xf numFmtId="9" fontId="36" fillId="0" borderId="11" xfId="168" applyNumberFormat="1" applyFont="1" applyFill="1" applyBorder="1" applyAlignment="1">
      <alignment horizontal="center"/>
    </xf>
    <xf numFmtId="0" fontId="58" fillId="0" borderId="11" xfId="174" applyFont="1" applyBorder="1"/>
    <xf numFmtId="0" fontId="60" fillId="0" borderId="21" xfId="174" applyFont="1" applyFill="1" applyBorder="1" applyAlignment="1">
      <alignment horizontal="left" vertical="center" wrapText="1"/>
    </xf>
    <xf numFmtId="4" fontId="60" fillId="0" borderId="11" xfId="174" applyNumberFormat="1" applyFont="1" applyFill="1" applyBorder="1" applyAlignment="1">
      <alignment horizontal="right" vertical="center" wrapText="1"/>
    </xf>
    <xf numFmtId="4" fontId="60" fillId="0" borderId="11" xfId="174" applyNumberFormat="1" applyFont="1" applyFill="1" applyBorder="1" applyAlignment="1">
      <alignment horizontal="right" wrapText="1"/>
    </xf>
    <xf numFmtId="0" fontId="70" fillId="0" borderId="11" xfId="171" applyFont="1" applyBorder="1" applyAlignment="1">
      <alignment horizontal="left"/>
    </xf>
    <xf numFmtId="0" fontId="36" fillId="0" borderId="11" xfId="0" applyFont="1" applyBorder="1" applyAlignment="1">
      <alignment wrapText="1"/>
    </xf>
    <xf numFmtId="0" fontId="70" fillId="0" borderId="11" xfId="171" applyFont="1" applyBorder="1" applyAlignment="1">
      <alignment horizontal="center"/>
    </xf>
    <xf numFmtId="0" fontId="58" fillId="0" borderId="11" xfId="171" applyFont="1" applyBorder="1" applyAlignment="1">
      <alignment horizontal="left"/>
    </xf>
    <xf numFmtId="0" fontId="71" fillId="0" borderId="0" xfId="0" applyFont="1"/>
    <xf numFmtId="0" fontId="58" fillId="24" borderId="11" xfId="164" applyFont="1" applyFill="1" applyBorder="1" applyAlignment="1">
      <alignment horizontal="left" vertical="center"/>
    </xf>
    <xf numFmtId="4" fontId="58" fillId="24" borderId="30" xfId="164" applyNumberFormat="1" applyFont="1" applyFill="1" applyBorder="1" applyAlignment="1">
      <alignment horizontal="right" vertical="center" wrapText="1"/>
    </xf>
    <xf numFmtId="49" fontId="58" fillId="0" borderId="31" xfId="164" applyNumberFormat="1" applyFont="1" applyFill="1" applyBorder="1" applyAlignment="1">
      <alignment horizontal="center" vertical="center" wrapText="1"/>
    </xf>
    <xf numFmtId="4" fontId="58" fillId="0" borderId="22" xfId="164" applyNumberFormat="1" applyFont="1" applyFill="1" applyBorder="1" applyAlignment="1">
      <alignment horizontal="right" wrapText="1"/>
    </xf>
    <xf numFmtId="49" fontId="60" fillId="0" borderId="23" xfId="164" applyNumberFormat="1" applyFont="1" applyFill="1" applyBorder="1" applyAlignment="1">
      <alignment horizontal="left" vertical="center" wrapText="1"/>
    </xf>
    <xf numFmtId="4" fontId="60" fillId="0" borderId="31" xfId="164" applyNumberFormat="1" applyFont="1" applyFill="1" applyBorder="1" applyAlignment="1">
      <alignment horizontal="right" wrapText="1"/>
    </xf>
    <xf numFmtId="4" fontId="58" fillId="0" borderId="31" xfId="164" applyNumberFormat="1" applyFont="1" applyFill="1" applyBorder="1" applyAlignment="1">
      <alignment horizontal="right" wrapText="1"/>
    </xf>
    <xf numFmtId="0" fontId="63" fillId="0" borderId="0" xfId="177" applyFont="1" applyAlignment="1">
      <alignment horizontal="right"/>
    </xf>
    <xf numFmtId="0" fontId="72" fillId="0" borderId="0" xfId="0" applyFont="1" applyAlignment="1">
      <alignment vertical="center"/>
    </xf>
    <xf numFmtId="0" fontId="58" fillId="0" borderId="0" xfId="179" applyFont="1"/>
    <xf numFmtId="0" fontId="63" fillId="0" borderId="0" xfId="179" applyFont="1" applyAlignment="1">
      <alignment horizontal="right"/>
    </xf>
    <xf numFmtId="0" fontId="60" fillId="25" borderId="11" xfId="179" applyFont="1" applyFill="1" applyBorder="1" applyAlignment="1">
      <alignment horizontal="center" vertical="center"/>
    </xf>
    <xf numFmtId="0" fontId="58" fillId="25" borderId="11" xfId="179" applyFont="1" applyFill="1" applyBorder="1" applyAlignment="1">
      <alignment horizontal="center" vertical="center"/>
    </xf>
    <xf numFmtId="4" fontId="58" fillId="25" borderId="11" xfId="181" applyNumberFormat="1" applyFont="1" applyFill="1" applyBorder="1" applyAlignment="1">
      <alignment horizontal="center" vertical="center" wrapText="1"/>
    </xf>
    <xf numFmtId="0" fontId="58" fillId="25" borderId="11" xfId="179" applyFont="1" applyFill="1" applyBorder="1" applyAlignment="1">
      <alignment horizontal="center" vertical="center" wrapText="1"/>
    </xf>
    <xf numFmtId="49" fontId="58" fillId="0" borderId="50" xfId="179" applyNumberFormat="1" applyFont="1" applyFill="1" applyBorder="1" applyAlignment="1">
      <alignment horizontal="left" vertical="center" wrapText="1"/>
    </xf>
    <xf numFmtId="4" fontId="58" fillId="0" borderId="0" xfId="0" applyNumberFormat="1" applyFont="1" applyAlignment="1">
      <alignment wrapText="1"/>
    </xf>
    <xf numFmtId="4" fontId="58" fillId="0" borderId="11" xfId="179" applyNumberFormat="1" applyFont="1" applyFill="1" applyBorder="1" applyAlignment="1">
      <alignment horizontal="center" wrapText="1"/>
    </xf>
    <xf numFmtId="4" fontId="58" fillId="0" borderId="22" xfId="179" applyNumberFormat="1" applyFont="1" applyFill="1" applyBorder="1" applyAlignment="1">
      <alignment horizontal="right" wrapText="1"/>
    </xf>
    <xf numFmtId="0" fontId="58" fillId="0" borderId="11" xfId="179" applyFont="1" applyBorder="1" applyAlignment="1">
      <alignment vertical="center"/>
    </xf>
    <xf numFmtId="4" fontId="58" fillId="0" borderId="43" xfId="179" applyNumberFormat="1" applyFont="1" applyFill="1" applyBorder="1" applyAlignment="1">
      <alignment horizontal="right" vertical="center" wrapText="1"/>
    </xf>
    <xf numFmtId="49" fontId="58" fillId="0" borderId="24" xfId="179" applyNumberFormat="1" applyFont="1" applyFill="1" applyBorder="1" applyAlignment="1">
      <alignment horizontal="center" vertical="center" wrapText="1"/>
    </xf>
    <xf numFmtId="0" fontId="58" fillId="0" borderId="11" xfId="179" applyFont="1" applyBorder="1"/>
    <xf numFmtId="49" fontId="58" fillId="0" borderId="11" xfId="179" applyNumberFormat="1" applyFont="1" applyFill="1" applyBorder="1" applyAlignment="1">
      <alignment horizontal="left" vertical="center" wrapText="1"/>
    </xf>
    <xf numFmtId="4" fontId="58" fillId="0" borderId="11" xfId="179" applyNumberFormat="1" applyFont="1" applyFill="1" applyBorder="1" applyAlignment="1">
      <alignment horizontal="right" vertical="center" wrapText="1"/>
    </xf>
    <xf numFmtId="4" fontId="58" fillId="0" borderId="31" xfId="179" applyNumberFormat="1" applyFont="1" applyFill="1" applyBorder="1" applyAlignment="1">
      <alignment horizontal="right" wrapText="1"/>
    </xf>
    <xf numFmtId="0" fontId="36" fillId="0" borderId="25" xfId="180" applyFont="1" applyFill="1" applyBorder="1" applyAlignment="1">
      <alignment horizontal="left" vertical="top"/>
    </xf>
    <xf numFmtId="4" fontId="58" fillId="0" borderId="11" xfId="179" applyNumberFormat="1" applyFont="1" applyFill="1" applyBorder="1" applyAlignment="1">
      <alignment horizontal="right" wrapText="1"/>
    </xf>
    <xf numFmtId="44" fontId="58" fillId="0" borderId="0" xfId="48" applyFont="1"/>
    <xf numFmtId="44" fontId="62" fillId="0" borderId="0" xfId="48" applyFont="1" applyFill="1" applyBorder="1" applyAlignment="1">
      <alignment vertical="top"/>
    </xf>
    <xf numFmtId="44" fontId="60" fillId="25" borderId="53" xfId="48" applyFont="1" applyFill="1" applyBorder="1" applyAlignment="1">
      <alignment horizontal="center" vertical="center" wrapText="1"/>
    </xf>
    <xf numFmtId="0" fontId="72" fillId="27" borderId="55" xfId="0" applyFont="1" applyFill="1" applyBorder="1" applyAlignment="1">
      <alignment horizontal="center" vertical="top" wrapText="1"/>
    </xf>
    <xf numFmtId="0" fontId="72" fillId="27" borderId="11" xfId="0" applyFont="1" applyFill="1" applyBorder="1" applyAlignment="1">
      <alignment vertical="top" wrapText="1"/>
    </xf>
    <xf numFmtId="0" fontId="72" fillId="27" borderId="56" xfId="0" applyFont="1" applyFill="1" applyBorder="1" applyAlignment="1">
      <alignment vertical="top" wrapText="1"/>
    </xf>
    <xf numFmtId="0" fontId="72" fillId="27" borderId="56" xfId="0" applyFont="1" applyFill="1" applyBorder="1" applyAlignment="1">
      <alignment vertical="center" wrapText="1"/>
    </xf>
    <xf numFmtId="0" fontId="74" fillId="27" borderId="11" xfId="0" applyFont="1" applyFill="1" applyBorder="1" applyAlignment="1">
      <alignment vertical="top" wrapText="1"/>
    </xf>
    <xf numFmtId="44" fontId="58" fillId="0" borderId="11" xfId="48" applyFont="1" applyFill="1" applyBorder="1"/>
    <xf numFmtId="0" fontId="74" fillId="27" borderId="57" xfId="0" applyFont="1" applyFill="1" applyBorder="1" applyAlignment="1">
      <alignment horizontal="center" vertical="top" wrapText="1"/>
    </xf>
    <xf numFmtId="0" fontId="74" fillId="27" borderId="58" xfId="0" applyFont="1" applyFill="1" applyBorder="1" applyAlignment="1">
      <alignment vertical="top" wrapText="1"/>
    </xf>
    <xf numFmtId="44" fontId="74" fillId="27" borderId="58" xfId="48" applyFont="1" applyFill="1" applyBorder="1" applyAlignment="1">
      <alignment vertical="top" wrapText="1"/>
    </xf>
    <xf numFmtId="0" fontId="36" fillId="0" borderId="0" xfId="0" applyFont="1"/>
    <xf numFmtId="0" fontId="72" fillId="27" borderId="55" xfId="0" applyFont="1" applyFill="1" applyBorder="1" applyAlignment="1">
      <alignment horizontal="center" vertical="center" wrapText="1"/>
    </xf>
    <xf numFmtId="168" fontId="72" fillId="0" borderId="11" xfId="48" applyNumberFormat="1" applyFont="1" applyFill="1" applyBorder="1" applyAlignment="1">
      <alignment vertical="center" wrapText="1"/>
    </xf>
    <xf numFmtId="168" fontId="74" fillId="0" borderId="11" xfId="48" applyNumberFormat="1" applyFont="1" applyFill="1" applyBorder="1" applyAlignment="1">
      <alignment vertical="top" wrapText="1"/>
    </xf>
    <xf numFmtId="0" fontId="72" fillId="0" borderId="0" xfId="0" applyFont="1"/>
    <xf numFmtId="168" fontId="72" fillId="0" borderId="61" xfId="48" applyNumberFormat="1" applyFont="1" applyFill="1" applyBorder="1" applyAlignment="1">
      <alignment vertical="top" wrapText="1"/>
    </xf>
    <xf numFmtId="0" fontId="72" fillId="27" borderId="61" xfId="0" applyFont="1" applyFill="1" applyBorder="1" applyAlignment="1">
      <alignment vertical="top" wrapText="1"/>
    </xf>
    <xf numFmtId="168" fontId="72" fillId="27" borderId="62" xfId="0" applyNumberFormat="1" applyFont="1" applyFill="1" applyBorder="1" applyAlignment="1">
      <alignment vertical="top" wrapText="1"/>
    </xf>
    <xf numFmtId="168" fontId="72" fillId="27" borderId="56" xfId="0" applyNumberFormat="1" applyFont="1" applyFill="1" applyBorder="1" applyAlignment="1">
      <alignment vertical="top" wrapText="1"/>
    </xf>
    <xf numFmtId="7" fontId="74" fillId="27" borderId="58" xfId="48" applyNumberFormat="1" applyFont="1" applyFill="1" applyBorder="1" applyAlignment="1">
      <alignment vertical="top" wrapText="1"/>
    </xf>
    <xf numFmtId="0" fontId="12" fillId="0" borderId="0" xfId="201"/>
    <xf numFmtId="0" fontId="65" fillId="0" borderId="0" xfId="179" applyFont="1" applyAlignment="1">
      <alignment horizontal="right"/>
    </xf>
    <xf numFmtId="0" fontId="67" fillId="0" borderId="0" xfId="202" applyFont="1" applyFill="1" applyBorder="1" applyAlignment="1">
      <alignment vertical="top"/>
    </xf>
    <xf numFmtId="0" fontId="65" fillId="0" borderId="0" xfId="201" applyFont="1" applyAlignment="1">
      <alignment horizontal="right"/>
    </xf>
    <xf numFmtId="0" fontId="68" fillId="25" borderId="11" xfId="201" applyFont="1" applyFill="1" applyBorder="1" applyAlignment="1">
      <alignment horizontal="center" vertical="center"/>
    </xf>
    <xf numFmtId="0" fontId="68" fillId="25" borderId="12" xfId="201" applyFont="1" applyFill="1" applyBorder="1" applyAlignment="1">
      <alignment horizontal="center" vertical="center"/>
    </xf>
    <xf numFmtId="0" fontId="68" fillId="25" borderId="11" xfId="203" applyNumberFormat="1" applyFont="1" applyFill="1" applyBorder="1" applyAlignment="1">
      <alignment horizontal="center" vertical="center" wrapText="1"/>
    </xf>
    <xf numFmtId="4" fontId="12" fillId="0" borderId="0" xfId="201" applyNumberFormat="1"/>
    <xf numFmtId="0" fontId="12" fillId="0" borderId="0" xfId="204"/>
    <xf numFmtId="0" fontId="60" fillId="0" borderId="0" xfId="204" applyFont="1" applyAlignment="1">
      <alignment horizontal="center"/>
    </xf>
    <xf numFmtId="0" fontId="60" fillId="25" borderId="11" xfId="204" applyFont="1" applyFill="1" applyBorder="1" applyAlignment="1">
      <alignment horizontal="center" vertical="center"/>
    </xf>
    <xf numFmtId="0" fontId="60" fillId="25" borderId="12" xfId="204" applyFont="1" applyFill="1" applyBorder="1" applyAlignment="1">
      <alignment horizontal="center" vertical="center"/>
    </xf>
    <xf numFmtId="0" fontId="60" fillId="25" borderId="11" xfId="190" applyNumberFormat="1" applyFont="1" applyFill="1" applyBorder="1" applyAlignment="1">
      <alignment horizontal="center" vertical="center" wrapText="1"/>
    </xf>
    <xf numFmtId="0" fontId="58" fillId="0" borderId="63" xfId="204" applyFont="1" applyBorder="1" applyAlignment="1">
      <alignment horizontal="center"/>
    </xf>
    <xf numFmtId="0" fontId="58" fillId="0" borderId="63" xfId="204" applyFont="1" applyBorder="1" applyAlignment="1">
      <alignment horizontal="left"/>
    </xf>
    <xf numFmtId="0" fontId="58" fillId="0" borderId="65" xfId="204" applyFont="1" applyBorder="1" applyAlignment="1">
      <alignment horizontal="center"/>
    </xf>
    <xf numFmtId="43" fontId="58" fillId="0" borderId="11" xfId="47" applyFont="1" applyBorder="1" applyAlignment="1">
      <alignment horizontal="center"/>
    </xf>
    <xf numFmtId="0" fontId="58" fillId="0" borderId="10" xfId="204" applyFont="1" applyBorder="1" applyAlignment="1">
      <alignment horizontal="center"/>
    </xf>
    <xf numFmtId="0" fontId="58" fillId="0" borderId="11" xfId="204" applyFont="1" applyBorder="1" applyAlignment="1">
      <alignment horizontal="center"/>
    </xf>
    <xf numFmtId="0" fontId="58" fillId="0" borderId="66" xfId="204" applyFont="1" applyBorder="1" applyAlignment="1">
      <alignment horizontal="center"/>
    </xf>
    <xf numFmtId="0" fontId="58" fillId="0" borderId="63" xfId="204" applyFont="1" applyBorder="1" applyAlignment="1"/>
    <xf numFmtId="0" fontId="58" fillId="0" borderId="47" xfId="204" applyFont="1" applyBorder="1" applyAlignment="1">
      <alignment horizontal="center"/>
    </xf>
    <xf numFmtId="0" fontId="60" fillId="0" borderId="20" xfId="204" applyFont="1" applyFill="1" applyBorder="1" applyAlignment="1">
      <alignment horizontal="center" vertical="center" wrapText="1"/>
    </xf>
    <xf numFmtId="0" fontId="58" fillId="0" borderId="0" xfId="205" applyFont="1" applyAlignment="1">
      <alignment horizontal="center"/>
    </xf>
    <xf numFmtId="0" fontId="58" fillId="0" borderId="0" xfId="205" applyFont="1"/>
    <xf numFmtId="0" fontId="63" fillId="0" borderId="0" xfId="206" applyFont="1" applyAlignment="1">
      <alignment horizontal="right"/>
    </xf>
    <xf numFmtId="0" fontId="11" fillId="0" borderId="0" xfId="205"/>
    <xf numFmtId="0" fontId="66" fillId="0" borderId="0" xfId="205" applyFont="1" applyAlignment="1">
      <alignment vertical="center"/>
    </xf>
    <xf numFmtId="0" fontId="73" fillId="0" borderId="0" xfId="205" applyFont="1" applyAlignment="1">
      <alignment vertical="center"/>
    </xf>
    <xf numFmtId="0" fontId="66" fillId="0" borderId="0" xfId="205" applyFont="1" applyAlignment="1"/>
    <xf numFmtId="0" fontId="62" fillId="0" borderId="0" xfId="207" applyFont="1" applyFill="1" applyBorder="1" applyAlignment="1">
      <alignment vertical="top"/>
    </xf>
    <xf numFmtId="0" fontId="63" fillId="0" borderId="0" xfId="208" applyFont="1" applyAlignment="1">
      <alignment horizontal="right"/>
    </xf>
    <xf numFmtId="0" fontId="60" fillId="25" borderId="52" xfId="205" applyFont="1" applyFill="1" applyBorder="1" applyAlignment="1">
      <alignment horizontal="center" vertical="center"/>
    </xf>
    <xf numFmtId="0" fontId="60" fillId="25" borderId="53" xfId="205" applyFont="1" applyFill="1" applyBorder="1" applyAlignment="1">
      <alignment horizontal="center" vertical="center"/>
    </xf>
    <xf numFmtId="4" fontId="60" fillId="25" borderId="53" xfId="209" applyNumberFormat="1" applyFont="1" applyFill="1" applyBorder="1" applyAlignment="1">
      <alignment horizontal="center" vertical="center" wrapText="1"/>
    </xf>
    <xf numFmtId="4" fontId="60" fillId="25" borderId="54" xfId="209" applyNumberFormat="1" applyFont="1" applyFill="1" applyBorder="1" applyAlignment="1">
      <alignment horizontal="center" vertical="center" wrapText="1"/>
    </xf>
    <xf numFmtId="4" fontId="58" fillId="0" borderId="11" xfId="205" applyNumberFormat="1" applyFont="1" applyFill="1" applyBorder="1" applyAlignment="1">
      <alignment horizontal="right" wrapText="1"/>
    </xf>
    <xf numFmtId="0" fontId="58" fillId="0" borderId="55" xfId="205" applyFont="1" applyBorder="1" applyAlignment="1">
      <alignment horizontal="center"/>
    </xf>
    <xf numFmtId="0" fontId="58" fillId="0" borderId="11" xfId="205" applyFont="1" applyBorder="1"/>
    <xf numFmtId="0" fontId="58" fillId="0" borderId="56" xfId="205" applyFont="1" applyBorder="1"/>
    <xf numFmtId="0" fontId="58" fillId="0" borderId="58" xfId="205" applyFont="1" applyBorder="1" applyAlignment="1">
      <alignment horizontal="center" vertical="center"/>
    </xf>
    <xf numFmtId="0" fontId="58" fillId="0" borderId="59" xfId="205" applyFont="1" applyBorder="1"/>
    <xf numFmtId="0" fontId="60" fillId="0" borderId="0" xfId="205" applyFont="1" applyAlignment="1">
      <alignment horizontal="center"/>
    </xf>
    <xf numFmtId="4" fontId="58" fillId="0" borderId="11" xfId="205" applyNumberFormat="1" applyFont="1" applyFill="1" applyBorder="1" applyAlignment="1">
      <alignment horizontal="center" vertical="center" wrapText="1"/>
    </xf>
    <xf numFmtId="0" fontId="65" fillId="0" borderId="0" xfId="206" applyFont="1" applyAlignment="1">
      <alignment horizontal="right"/>
    </xf>
    <xf numFmtId="0" fontId="58" fillId="0" borderId="10" xfId="204" applyFont="1" applyBorder="1"/>
    <xf numFmtId="0" fontId="58" fillId="0" borderId="68" xfId="204" applyFont="1" applyBorder="1" applyAlignment="1">
      <alignment horizontal="center"/>
    </xf>
    <xf numFmtId="0" fontId="58" fillId="0" borderId="67" xfId="204" applyFont="1" applyBorder="1" applyAlignment="1">
      <alignment horizontal="center"/>
    </xf>
    <xf numFmtId="0" fontId="58" fillId="0" borderId="48" xfId="204" applyFont="1" applyBorder="1" applyAlignment="1">
      <alignment horizontal="center"/>
    </xf>
    <xf numFmtId="0" fontId="58" fillId="0" borderId="66" xfId="204" applyFont="1" applyBorder="1" applyAlignment="1">
      <alignment horizontal="left"/>
    </xf>
    <xf numFmtId="169" fontId="58" fillId="0" borderId="11" xfId="204" applyNumberFormat="1" applyFont="1" applyBorder="1" applyAlignment="1">
      <alignment horizontal="right"/>
    </xf>
    <xf numFmtId="169" fontId="58" fillId="0" borderId="63" xfId="204" applyNumberFormat="1" applyFont="1" applyBorder="1" applyAlignment="1">
      <alignment horizontal="right"/>
    </xf>
    <xf numFmtId="4" fontId="58" fillId="0" borderId="39" xfId="162" applyNumberFormat="1" applyFont="1" applyFill="1" applyBorder="1" applyAlignment="1">
      <alignment horizontal="center" vertical="center" wrapText="1"/>
    </xf>
    <xf numFmtId="0" fontId="60" fillId="0" borderId="49" xfId="171" applyFont="1" applyFill="1" applyBorder="1" applyAlignment="1">
      <alignment horizontal="left" vertical="center" wrapText="1"/>
    </xf>
    <xf numFmtId="4" fontId="60" fillId="0" borderId="11" xfId="171" applyNumberFormat="1" applyFont="1" applyFill="1" applyBorder="1" applyAlignment="1">
      <alignment horizontal="right" vertical="center" wrapText="1"/>
    </xf>
    <xf numFmtId="0" fontId="60" fillId="0" borderId="23" xfId="162" applyFont="1" applyFill="1" applyBorder="1" applyAlignment="1">
      <alignment horizontal="left" vertical="center" wrapText="1"/>
    </xf>
    <xf numFmtId="4" fontId="60" fillId="0" borderId="11" xfId="162" applyNumberFormat="1" applyFont="1" applyFill="1" applyBorder="1" applyAlignment="1">
      <alignment horizontal="right" vertical="center" wrapText="1"/>
    </xf>
    <xf numFmtId="0" fontId="62" fillId="0" borderId="0" xfId="60" applyFont="1" applyAlignment="1">
      <alignment vertical="center"/>
    </xf>
    <xf numFmtId="0" fontId="58" fillId="0" borderId="11" xfId="167" applyFont="1" applyBorder="1" applyAlignment="1">
      <alignment vertical="top"/>
    </xf>
    <xf numFmtId="0" fontId="60" fillId="0" borderId="10" xfId="167" applyFont="1" applyBorder="1"/>
    <xf numFmtId="4" fontId="60" fillId="24" borderId="11" xfId="166" applyNumberFormat="1" applyFont="1" applyFill="1" applyBorder="1" applyAlignment="1">
      <alignment horizontal="center" vertical="center" wrapText="1"/>
    </xf>
    <xf numFmtId="0" fontId="60" fillId="24" borderId="11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4" fontId="60" fillId="24" borderId="11" xfId="173" applyNumberFormat="1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/>
    </xf>
    <xf numFmtId="4" fontId="60" fillId="24" borderId="11" xfId="163" applyNumberFormat="1" applyFont="1" applyFill="1" applyBorder="1" applyAlignment="1">
      <alignment horizontal="center" vertical="center" wrapText="1"/>
    </xf>
    <xf numFmtId="0" fontId="60" fillId="24" borderId="11" xfId="174" applyFont="1" applyFill="1" applyBorder="1" applyAlignment="1">
      <alignment horizontal="center" vertical="center"/>
    </xf>
    <xf numFmtId="4" fontId="60" fillId="24" borderId="11" xfId="169" applyNumberFormat="1" applyFont="1" applyFill="1" applyBorder="1" applyAlignment="1">
      <alignment horizontal="center" vertical="center" wrapText="1"/>
    </xf>
    <xf numFmtId="0" fontId="58" fillId="0" borderId="0" xfId="225" applyFont="1"/>
    <xf numFmtId="0" fontId="63" fillId="0" borderId="0" xfId="225" applyFont="1" applyAlignment="1">
      <alignment horizontal="right"/>
    </xf>
    <xf numFmtId="0" fontId="58" fillId="25" borderId="11" xfId="225" applyFont="1" applyFill="1" applyBorder="1" applyAlignment="1">
      <alignment horizontal="center" vertical="center" wrapText="1"/>
    </xf>
    <xf numFmtId="0" fontId="58" fillId="24" borderId="11" xfId="225" applyFont="1" applyFill="1" applyBorder="1" applyAlignment="1">
      <alignment horizontal="center" vertical="center"/>
    </xf>
    <xf numFmtId="0" fontId="58" fillId="24" borderId="11" xfId="225" applyFont="1" applyFill="1" applyBorder="1" applyAlignment="1">
      <alignment horizontal="left" vertical="center" wrapText="1"/>
    </xf>
    <xf numFmtId="4" fontId="58" fillId="24" borderId="10" xfId="226" applyNumberFormat="1" applyFont="1" applyFill="1" applyBorder="1" applyAlignment="1">
      <alignment horizontal="right" vertical="center" wrapText="1"/>
    </xf>
    <xf numFmtId="49" fontId="58" fillId="0" borderId="24" xfId="225" applyNumberFormat="1" applyFont="1" applyFill="1" applyBorder="1" applyAlignment="1">
      <alignment horizontal="center" vertical="center" wrapText="1"/>
    </xf>
    <xf numFmtId="4" fontId="58" fillId="0" borderId="22" xfId="225" applyNumberFormat="1" applyFont="1" applyFill="1" applyBorder="1" applyAlignment="1">
      <alignment horizontal="right" wrapText="1"/>
    </xf>
    <xf numFmtId="4" fontId="58" fillId="24" borderId="10" xfId="226" applyNumberFormat="1" applyFont="1" applyFill="1" applyBorder="1" applyAlignment="1">
      <alignment horizontal="left" vertical="center" wrapText="1"/>
    </xf>
    <xf numFmtId="0" fontId="58" fillId="24" borderId="11" xfId="225" applyFont="1" applyFill="1" applyBorder="1" applyAlignment="1">
      <alignment horizontal="left" vertical="center"/>
    </xf>
    <xf numFmtId="0" fontId="58" fillId="24" borderId="10" xfId="225" applyFont="1" applyFill="1" applyBorder="1" applyAlignment="1">
      <alignment horizontal="center" vertical="center"/>
    </xf>
    <xf numFmtId="4" fontId="58" fillId="24" borderId="30" xfId="225" applyNumberFormat="1" applyFont="1" applyFill="1" applyBorder="1" applyAlignment="1">
      <alignment horizontal="right" vertical="center" wrapText="1"/>
    </xf>
    <xf numFmtId="49" fontId="58" fillId="0" borderId="31" xfId="225" applyNumberFormat="1" applyFont="1" applyFill="1" applyBorder="1" applyAlignment="1">
      <alignment horizontal="center" vertical="center" wrapText="1"/>
    </xf>
    <xf numFmtId="0" fontId="58" fillId="0" borderId="11" xfId="225" applyFont="1" applyBorder="1"/>
    <xf numFmtId="49" fontId="60" fillId="0" borderId="23" xfId="225" applyNumberFormat="1" applyFont="1" applyFill="1" applyBorder="1" applyAlignment="1">
      <alignment horizontal="left" vertical="center" wrapText="1"/>
    </xf>
    <xf numFmtId="4" fontId="60" fillId="0" borderId="31" xfId="225" applyNumberFormat="1" applyFont="1" applyFill="1" applyBorder="1" applyAlignment="1">
      <alignment horizontal="right" wrapText="1"/>
    </xf>
    <xf numFmtId="4" fontId="58" fillId="0" borderId="31" xfId="225" applyNumberFormat="1" applyFont="1" applyFill="1" applyBorder="1" applyAlignment="1">
      <alignment horizontal="right" wrapText="1"/>
    </xf>
    <xf numFmtId="0" fontId="60" fillId="24" borderId="11" xfId="107" applyFont="1" applyFill="1" applyBorder="1" applyAlignment="1">
      <alignment horizontal="center" vertical="center"/>
    </xf>
    <xf numFmtId="0" fontId="60" fillId="24" borderId="12" xfId="107" applyFont="1" applyFill="1" applyBorder="1" applyAlignment="1">
      <alignment horizontal="center" vertical="center"/>
    </xf>
    <xf numFmtId="44" fontId="72" fillId="0" borderId="11" xfId="48" applyFont="1" applyFill="1" applyBorder="1" applyAlignment="1">
      <alignment horizontal="right" vertical="top" wrapText="1"/>
    </xf>
    <xf numFmtId="44" fontId="74" fillId="0" borderId="11" xfId="48" applyFont="1" applyFill="1" applyBorder="1" applyAlignment="1">
      <alignment horizontal="right" vertical="top" wrapText="1"/>
    </xf>
    <xf numFmtId="10" fontId="36" fillId="0" borderId="11" xfId="165" applyNumberFormat="1" applyFont="1" applyFill="1" applyBorder="1" applyAlignment="1">
      <alignment horizontal="center"/>
    </xf>
    <xf numFmtId="0" fontId="75" fillId="0" borderId="0" xfId="0" applyFont="1" applyAlignment="1">
      <alignment horizontal="justify"/>
    </xf>
    <xf numFmtId="0" fontId="66" fillId="0" borderId="0" xfId="101" applyFont="1" applyAlignment="1">
      <alignment horizontal="center"/>
    </xf>
    <xf numFmtId="4" fontId="60" fillId="24" borderId="11" xfId="108" applyNumberFormat="1" applyFont="1" applyFill="1" applyBorder="1" applyAlignment="1">
      <alignment horizontal="center" vertical="center" wrapText="1"/>
    </xf>
    <xf numFmtId="0" fontId="66" fillId="0" borderId="0" xfId="107" applyFont="1" applyAlignment="1">
      <alignment horizontal="center"/>
    </xf>
    <xf numFmtId="4" fontId="58" fillId="0" borderId="47" xfId="107" applyNumberFormat="1" applyFont="1" applyFill="1" applyBorder="1" applyAlignment="1">
      <alignment horizontal="right" vertical="center" wrapText="1"/>
    </xf>
    <xf numFmtId="0" fontId="58" fillId="0" borderId="11" xfId="107" applyFont="1" applyBorder="1" applyAlignment="1">
      <alignment vertical="center"/>
    </xf>
    <xf numFmtId="4" fontId="62" fillId="0" borderId="11" xfId="0" applyNumberFormat="1" applyFont="1" applyBorder="1" applyAlignment="1">
      <alignment horizontal="right" wrapText="1"/>
    </xf>
    <xf numFmtId="168" fontId="72" fillId="0" borderId="11" xfId="48" applyNumberFormat="1" applyFont="1" applyFill="1" applyBorder="1" applyAlignment="1">
      <alignment wrapText="1"/>
    </xf>
    <xf numFmtId="0" fontId="60" fillId="0" borderId="11" xfId="201" applyFont="1" applyBorder="1" applyAlignment="1">
      <alignment horizontal="center"/>
    </xf>
    <xf numFmtId="0" fontId="60" fillId="0" borderId="11" xfId="201" applyFont="1" applyBorder="1" applyAlignment="1">
      <alignment horizontal="left"/>
    </xf>
    <xf numFmtId="44" fontId="60" fillId="0" borderId="63" xfId="48" applyFont="1" applyBorder="1" applyAlignment="1">
      <alignment horizontal="center"/>
    </xf>
    <xf numFmtId="4" fontId="60" fillId="0" borderId="63" xfId="48" applyNumberFormat="1" applyFont="1" applyBorder="1" applyAlignment="1">
      <alignment horizontal="right"/>
    </xf>
    <xf numFmtId="0" fontId="58" fillId="0" borderId="11" xfId="201" applyFont="1" applyBorder="1" applyAlignment="1">
      <alignment horizontal="center"/>
    </xf>
    <xf numFmtId="0" fontId="58" fillId="0" borderId="11" xfId="201" applyFont="1" applyBorder="1" applyAlignment="1">
      <alignment horizontal="left"/>
    </xf>
    <xf numFmtId="168" fontId="58" fillId="0" borderId="19" xfId="48" applyNumberFormat="1" applyFont="1" applyBorder="1" applyAlignment="1">
      <alignment horizontal="right"/>
    </xf>
    <xf numFmtId="4" fontId="60" fillId="0" borderId="11" xfId="48" applyNumberFormat="1" applyFont="1" applyFill="1" applyBorder="1" applyAlignment="1">
      <alignment horizontal="right" vertical="center" wrapText="1"/>
    </xf>
    <xf numFmtId="2" fontId="60" fillId="0" borderId="11" xfId="48" applyNumberFormat="1" applyFont="1" applyFill="1" applyBorder="1" applyAlignment="1">
      <alignment horizontal="right" vertical="center" wrapText="1"/>
    </xf>
    <xf numFmtId="2" fontId="58" fillId="0" borderId="11" xfId="48" applyNumberFormat="1" applyFont="1" applyFill="1" applyBorder="1" applyAlignment="1">
      <alignment horizontal="right" vertical="center" wrapText="1"/>
    </xf>
    <xf numFmtId="44" fontId="60" fillId="0" borderId="19" xfId="48" applyFont="1" applyBorder="1" applyAlignment="1">
      <alignment horizontal="center"/>
    </xf>
    <xf numFmtId="11" fontId="58" fillId="0" borderId="11" xfId="201" applyNumberFormat="1" applyFont="1" applyBorder="1" applyAlignment="1">
      <alignment horizontal="center"/>
    </xf>
    <xf numFmtId="11" fontId="58" fillId="0" borderId="11" xfId="201" applyNumberFormat="1" applyFont="1" applyBorder="1" applyAlignment="1">
      <alignment horizontal="left"/>
    </xf>
    <xf numFmtId="11" fontId="58" fillId="0" borderId="11" xfId="48" applyNumberFormat="1" applyFont="1" applyBorder="1" applyAlignment="1">
      <alignment horizontal="center"/>
    </xf>
    <xf numFmtId="4" fontId="58" fillId="0" borderId="19" xfId="48" applyNumberFormat="1" applyFont="1" applyBorder="1" applyAlignment="1">
      <alignment horizontal="right"/>
    </xf>
    <xf numFmtId="2" fontId="58" fillId="0" borderId="19" xfId="48" applyNumberFormat="1" applyFont="1" applyBorder="1" applyAlignment="1">
      <alignment horizontal="right"/>
    </xf>
    <xf numFmtId="0" fontId="60" fillId="0" borderId="10" xfId="201" applyFont="1" applyBorder="1" applyAlignment="1">
      <alignment horizontal="center"/>
    </xf>
    <xf numFmtId="0" fontId="60" fillId="0" borderId="10" xfId="201" applyFont="1" applyBorder="1" applyAlignment="1">
      <alignment horizontal="left"/>
    </xf>
    <xf numFmtId="0" fontId="58" fillId="0" borderId="10" xfId="201" applyFont="1" applyBorder="1" applyAlignment="1">
      <alignment horizontal="left"/>
    </xf>
    <xf numFmtId="4" fontId="58" fillId="0" borderId="11" xfId="48" applyNumberFormat="1" applyFont="1" applyBorder="1" applyAlignment="1">
      <alignment horizontal="right"/>
    </xf>
    <xf numFmtId="4" fontId="58" fillId="0" borderId="11" xfId="48" applyNumberFormat="1" applyFont="1" applyFill="1" applyBorder="1" applyAlignment="1">
      <alignment horizontal="right" vertical="center" wrapText="1"/>
    </xf>
    <xf numFmtId="0" fontId="58" fillId="0" borderId="47" xfId="201" applyFont="1" applyBorder="1" applyAlignment="1">
      <alignment horizontal="center"/>
    </xf>
    <xf numFmtId="4" fontId="58" fillId="0" borderId="32" xfId="48" applyNumberFormat="1" applyFont="1" applyBorder="1" applyAlignment="1">
      <alignment horizontal="right"/>
    </xf>
    <xf numFmtId="2" fontId="58" fillId="0" borderId="11" xfId="48" applyNumberFormat="1" applyFont="1" applyFill="1" applyBorder="1" applyAlignment="1">
      <alignment horizontal="center" vertical="center" wrapText="1"/>
    </xf>
    <xf numFmtId="4" fontId="58" fillId="0" borderId="19" xfId="201" applyNumberFormat="1" applyFont="1" applyBorder="1" applyAlignment="1">
      <alignment horizontal="right"/>
    </xf>
    <xf numFmtId="0" fontId="58" fillId="0" borderId="64" xfId="201" applyFont="1" applyBorder="1" applyAlignment="1">
      <alignment horizontal="center"/>
    </xf>
    <xf numFmtId="0" fontId="60" fillId="0" borderId="63" xfId="201" applyFont="1" applyBorder="1" applyAlignment="1">
      <alignment horizontal="left"/>
    </xf>
    <xf numFmtId="169" fontId="60" fillId="0" borderId="63" xfId="201" applyNumberFormat="1" applyFont="1" applyBorder="1" applyAlignment="1">
      <alignment horizontal="right"/>
    </xf>
    <xf numFmtId="4" fontId="58" fillId="0" borderId="63" xfId="201" applyNumberFormat="1" applyFont="1" applyBorder="1" applyAlignment="1">
      <alignment horizontal="right"/>
    </xf>
    <xf numFmtId="2" fontId="58" fillId="0" borderId="63" xfId="201" applyNumberFormat="1" applyFont="1" applyBorder="1" applyAlignment="1">
      <alignment horizontal="right"/>
    </xf>
    <xf numFmtId="0" fontId="60" fillId="0" borderId="64" xfId="201" applyFont="1" applyBorder="1" applyAlignment="1">
      <alignment horizontal="center"/>
    </xf>
    <xf numFmtId="0" fontId="58" fillId="0" borderId="45" xfId="201" applyFont="1" applyBorder="1" applyAlignment="1">
      <alignment horizontal="center"/>
    </xf>
    <xf numFmtId="0" fontId="58" fillId="0" borderId="32" xfId="201" applyFont="1" applyBorder="1" applyAlignment="1">
      <alignment horizontal="left"/>
    </xf>
    <xf numFmtId="169" fontId="60" fillId="0" borderId="19" xfId="201" applyNumberFormat="1" applyFont="1" applyBorder="1" applyAlignment="1">
      <alignment horizontal="right"/>
    </xf>
    <xf numFmtId="4" fontId="60" fillId="0" borderId="19" xfId="201" applyNumberFormat="1" applyFont="1" applyBorder="1" applyAlignment="1">
      <alignment horizontal="right"/>
    </xf>
    <xf numFmtId="0" fontId="58" fillId="0" borderId="11" xfId="201" applyFont="1" applyBorder="1"/>
    <xf numFmtId="0" fontId="60" fillId="0" borderId="50" xfId="201" applyFont="1" applyFill="1" applyBorder="1" applyAlignment="1">
      <alignment horizontal="left" vertical="center" wrapText="1"/>
    </xf>
    <xf numFmtId="44" fontId="60" fillId="0" borderId="11" xfId="48" applyFont="1" applyFill="1" applyBorder="1" applyAlignment="1">
      <alignment horizontal="right" vertical="center" wrapText="1"/>
    </xf>
    <xf numFmtId="169" fontId="60" fillId="0" borderId="11" xfId="48" applyNumberFormat="1" applyFont="1" applyFill="1" applyBorder="1" applyAlignment="1">
      <alignment horizontal="right" vertical="center" wrapText="1"/>
    </xf>
    <xf numFmtId="4" fontId="60" fillId="0" borderId="11" xfId="48" applyNumberFormat="1" applyFont="1" applyBorder="1" applyAlignment="1">
      <alignment horizontal="right"/>
    </xf>
    <xf numFmtId="0" fontId="75" fillId="0" borderId="0" xfId="0" applyFont="1" applyAlignment="1">
      <alignment horizontal="justify" wrapText="1"/>
    </xf>
    <xf numFmtId="10" fontId="60" fillId="24" borderId="11" xfId="48" applyNumberFormat="1" applyFont="1" applyFill="1" applyBorder="1" applyAlignment="1">
      <alignment horizontal="center" vertical="center" wrapText="1"/>
    </xf>
    <xf numFmtId="0" fontId="74" fillId="0" borderId="11" xfId="0" applyFont="1" applyFill="1" applyBorder="1" applyAlignment="1">
      <alignment vertical="top" wrapText="1"/>
    </xf>
    <xf numFmtId="44" fontId="72" fillId="27" borderId="11" xfId="0" applyNumberFormat="1" applyFont="1" applyFill="1" applyBorder="1" applyAlignment="1">
      <alignment vertical="top" wrapText="1"/>
    </xf>
    <xf numFmtId="0" fontId="72" fillId="0" borderId="11" xfId="0" applyFont="1" applyFill="1" applyBorder="1" applyAlignment="1">
      <alignment vertical="top" wrapText="1"/>
    </xf>
    <xf numFmtId="10" fontId="74" fillId="0" borderId="11" xfId="48" applyNumberFormat="1" applyFont="1" applyFill="1" applyBorder="1" applyAlignment="1">
      <alignment horizontal="center" vertical="top" wrapText="1"/>
    </xf>
    <xf numFmtId="10" fontId="60" fillId="0" borderId="11" xfId="48" applyNumberFormat="1" applyFont="1" applyFill="1" applyBorder="1" applyAlignment="1">
      <alignment horizontal="center" vertical="center" wrapText="1"/>
    </xf>
    <xf numFmtId="44" fontId="58" fillId="0" borderId="11" xfId="48" applyFont="1" applyFill="1" applyBorder="1" applyAlignment="1">
      <alignment horizontal="right" vertical="center" wrapText="1"/>
    </xf>
    <xf numFmtId="7" fontId="58" fillId="0" borderId="11" xfId="48" applyNumberFormat="1" applyFont="1" applyFill="1" applyBorder="1" applyAlignment="1">
      <alignment horizontal="right" vertical="center" wrapText="1"/>
    </xf>
    <xf numFmtId="44" fontId="60" fillId="24" borderId="11" xfId="48" applyFont="1" applyFill="1" applyBorder="1" applyAlignment="1">
      <alignment horizontal="right" vertical="center" wrapText="1"/>
    </xf>
    <xf numFmtId="7" fontId="72" fillId="0" borderId="11" xfId="48" applyNumberFormat="1" applyFont="1" applyFill="1" applyBorder="1" applyAlignment="1">
      <alignment horizontal="right" vertical="top" wrapText="1"/>
    </xf>
    <xf numFmtId="7" fontId="60" fillId="0" borderId="11" xfId="48" applyNumberFormat="1" applyFont="1" applyFill="1" applyBorder="1" applyAlignment="1">
      <alignment horizontal="right" vertical="center" wrapText="1"/>
    </xf>
    <xf numFmtId="44" fontId="74" fillId="27" borderId="11" xfId="48" applyFont="1" applyFill="1" applyBorder="1" applyAlignment="1">
      <alignment horizontal="right" vertical="top" wrapText="1"/>
    </xf>
    <xf numFmtId="7" fontId="60" fillId="0" borderId="19" xfId="48" applyNumberFormat="1" applyFont="1" applyBorder="1" applyAlignment="1">
      <alignment horizontal="right"/>
    </xf>
    <xf numFmtId="0" fontId="58" fillId="0" borderId="0" xfId="247" applyFont="1"/>
    <xf numFmtId="0" fontId="60" fillId="0" borderId="0" xfId="247" applyFont="1" applyAlignment="1">
      <alignment horizontal="right"/>
    </xf>
    <xf numFmtId="49" fontId="60" fillId="0" borderId="11" xfId="247" applyNumberFormat="1" applyFont="1" applyFill="1" applyBorder="1" applyAlignment="1">
      <alignment horizontal="left" vertical="center" wrapText="1"/>
    </xf>
    <xf numFmtId="0" fontId="58" fillId="0" borderId="11" xfId="247" applyFont="1" applyBorder="1"/>
    <xf numFmtId="49" fontId="60" fillId="0" borderId="73" xfId="247" applyNumberFormat="1" applyFont="1" applyFill="1" applyBorder="1" applyAlignment="1">
      <alignment horizontal="left" vertical="center" wrapText="1"/>
    </xf>
    <xf numFmtId="4" fontId="60" fillId="0" borderId="72" xfId="247" applyNumberFormat="1" applyFont="1" applyFill="1" applyBorder="1" applyAlignment="1">
      <alignment horizontal="right" vertical="center" wrapText="1"/>
    </xf>
    <xf numFmtId="4" fontId="60" fillId="0" borderId="36" xfId="247" applyNumberFormat="1" applyFont="1" applyFill="1" applyBorder="1" applyAlignment="1">
      <alignment horizontal="right" vertical="center" wrapText="1"/>
    </xf>
    <xf numFmtId="4" fontId="58" fillId="0" borderId="40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vertical="center"/>
    </xf>
    <xf numFmtId="4" fontId="60" fillId="24" borderId="11" xfId="248" applyNumberFormat="1" applyFont="1" applyFill="1" applyBorder="1" applyAlignment="1">
      <alignment horizontal="right" vertical="center" wrapText="1"/>
    </xf>
    <xf numFmtId="4" fontId="58" fillId="0" borderId="11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horizontal="left" vertical="center"/>
    </xf>
    <xf numFmtId="4" fontId="60" fillId="0" borderId="34" xfId="0" applyNumberFormat="1" applyFont="1" applyBorder="1" applyAlignment="1">
      <alignment horizontal="right" vertical="center" wrapText="1"/>
    </xf>
    <xf numFmtId="49" fontId="58" fillId="0" borderId="75" xfId="162" applyNumberFormat="1" applyFont="1" applyFill="1" applyBorder="1" applyAlignment="1">
      <alignment horizontal="left" vertical="center" wrapText="1"/>
    </xf>
    <xf numFmtId="4" fontId="58" fillId="0" borderId="40" xfId="0" applyNumberFormat="1" applyFont="1" applyBorder="1" applyAlignment="1">
      <alignment horizontal="right" vertical="center" wrapText="1"/>
    </xf>
    <xf numFmtId="4" fontId="58" fillId="0" borderId="41" xfId="0" applyNumberFormat="1" applyFont="1" applyBorder="1" applyAlignment="1">
      <alignment horizontal="right" vertical="center" wrapText="1"/>
    </xf>
    <xf numFmtId="0" fontId="58" fillId="0" borderId="30" xfId="162" applyFont="1" applyBorder="1" applyAlignment="1">
      <alignment horizontal="center" vertical="center"/>
    </xf>
    <xf numFmtId="0" fontId="58" fillId="0" borderId="46" xfId="162" applyFont="1" applyBorder="1" applyAlignment="1">
      <alignment wrapText="1"/>
    </xf>
    <xf numFmtId="0" fontId="58" fillId="0" borderId="48" xfId="162" applyFont="1" applyBorder="1" applyAlignment="1">
      <alignment wrapText="1"/>
    </xf>
    <xf numFmtId="4" fontId="60" fillId="0" borderId="72" xfId="0" applyNumberFormat="1" applyFont="1" applyBorder="1" applyAlignment="1">
      <alignment horizontal="right" vertical="center" wrapText="1"/>
    </xf>
    <xf numFmtId="4" fontId="58" fillId="0" borderId="33" xfId="0" applyNumberFormat="1" applyFont="1" applyBorder="1" applyAlignment="1">
      <alignment horizontal="right" vertical="center" wrapText="1"/>
    </xf>
    <xf numFmtId="4" fontId="60" fillId="0" borderId="76" xfId="0" applyNumberFormat="1" applyFont="1" applyBorder="1" applyAlignment="1">
      <alignment horizontal="right" vertical="center" wrapText="1"/>
    </xf>
    <xf numFmtId="0" fontId="58" fillId="0" borderId="0" xfId="162" applyFont="1" applyBorder="1" applyAlignment="1">
      <alignment horizontal="center" vertical="center"/>
    </xf>
    <xf numFmtId="0" fontId="58" fillId="0" borderId="11" xfId="247" applyFont="1" applyBorder="1" applyAlignment="1">
      <alignment vertical="top"/>
    </xf>
    <xf numFmtId="49" fontId="58" fillId="0" borderId="23" xfId="247" applyNumberFormat="1" applyFont="1" applyFill="1" applyBorder="1" applyAlignment="1">
      <alignment horizontal="left" vertical="center" wrapText="1"/>
    </xf>
    <xf numFmtId="44" fontId="3" fillId="0" borderId="0" xfId="48" applyFont="1"/>
    <xf numFmtId="0" fontId="58" fillId="0" borderId="59" xfId="249" applyFont="1" applyBorder="1"/>
    <xf numFmtId="0" fontId="58" fillId="0" borderId="58" xfId="249" applyFont="1" applyBorder="1" applyAlignment="1">
      <alignment horizontal="center" vertical="center"/>
    </xf>
    <xf numFmtId="0" fontId="58" fillId="0" borderId="56" xfId="249" applyFont="1" applyBorder="1"/>
    <xf numFmtId="0" fontId="58" fillId="0" borderId="11" xfId="249" applyFont="1" applyBorder="1"/>
    <xf numFmtId="0" fontId="58" fillId="0" borderId="55" xfId="249" applyFont="1" applyBorder="1" applyAlignment="1">
      <alignment horizontal="center"/>
    </xf>
    <xf numFmtId="4" fontId="58" fillId="0" borderId="11" xfId="249" applyNumberFormat="1" applyFont="1" applyFill="1" applyBorder="1" applyAlignment="1">
      <alignment horizontal="right" wrapText="1"/>
    </xf>
    <xf numFmtId="4" fontId="58" fillId="0" borderId="11" xfId="249" applyNumberFormat="1" applyFont="1" applyFill="1" applyBorder="1" applyAlignment="1">
      <alignment horizontal="center" wrapText="1"/>
    </xf>
    <xf numFmtId="4" fontId="60" fillId="25" borderId="54" xfId="251" applyNumberFormat="1" applyFont="1" applyFill="1" applyBorder="1" applyAlignment="1">
      <alignment horizontal="center" vertical="center" wrapText="1"/>
    </xf>
    <xf numFmtId="4" fontId="60" fillId="25" borderId="53" xfId="251" applyNumberFormat="1" applyFont="1" applyFill="1" applyBorder="1" applyAlignment="1">
      <alignment horizontal="center" vertical="center" wrapText="1"/>
    </xf>
    <xf numFmtId="0" fontId="60" fillId="25" borderId="53" xfId="249" applyFont="1" applyFill="1" applyBorder="1" applyAlignment="1">
      <alignment horizontal="center" vertical="center"/>
    </xf>
    <xf numFmtId="0" fontId="60" fillId="25" borderId="52" xfId="249" applyFont="1" applyFill="1" applyBorder="1" applyAlignment="1">
      <alignment horizontal="center" vertical="center"/>
    </xf>
    <xf numFmtId="0" fontId="58" fillId="0" borderId="0" xfId="249" applyFont="1"/>
    <xf numFmtId="0" fontId="58" fillId="0" borderId="0" xfId="249" applyFont="1" applyAlignment="1">
      <alignment horizontal="center"/>
    </xf>
    <xf numFmtId="0" fontId="58" fillId="0" borderId="0" xfId="254" applyFont="1" applyAlignment="1">
      <alignment horizontal="center"/>
    </xf>
    <xf numFmtId="0" fontId="58" fillId="0" borderId="0" xfId="254" applyFont="1"/>
    <xf numFmtId="0" fontId="65" fillId="0" borderId="0" xfId="252" applyFont="1" applyAlignment="1">
      <alignment horizontal="right"/>
    </xf>
    <xf numFmtId="0" fontId="60" fillId="25" borderId="52" xfId="254" applyFont="1" applyFill="1" applyBorder="1" applyAlignment="1">
      <alignment horizontal="center" vertical="center"/>
    </xf>
    <xf numFmtId="0" fontId="60" fillId="25" borderId="53" xfId="254" applyFont="1" applyFill="1" applyBorder="1" applyAlignment="1">
      <alignment horizontal="center" vertical="center"/>
    </xf>
    <xf numFmtId="4" fontId="60" fillId="25" borderId="53" xfId="256" applyNumberFormat="1" applyFont="1" applyFill="1" applyBorder="1" applyAlignment="1">
      <alignment horizontal="center" vertical="center" wrapText="1"/>
    </xf>
    <xf numFmtId="4" fontId="60" fillId="25" borderId="54" xfId="256" applyNumberFormat="1" applyFont="1" applyFill="1" applyBorder="1" applyAlignment="1">
      <alignment horizontal="center" vertical="center" wrapText="1"/>
    </xf>
    <xf numFmtId="4" fontId="58" fillId="0" borderId="11" xfId="254" applyNumberFormat="1" applyFont="1" applyFill="1" applyBorder="1" applyAlignment="1">
      <alignment horizontal="left" wrapText="1"/>
    </xf>
    <xf numFmtId="168" fontId="72" fillId="0" borderId="11" xfId="48" applyNumberFormat="1" applyFont="1" applyFill="1" applyBorder="1" applyAlignment="1">
      <alignment vertical="top" wrapText="1"/>
    </xf>
    <xf numFmtId="0" fontId="58" fillId="0" borderId="55" xfId="254" applyFont="1" applyBorder="1" applyAlignment="1">
      <alignment horizontal="center"/>
    </xf>
    <xf numFmtId="0" fontId="58" fillId="0" borderId="11" xfId="254" applyFont="1" applyBorder="1"/>
    <xf numFmtId="168" fontId="58" fillId="0" borderId="11" xfId="48" applyNumberFormat="1" applyFont="1" applyFill="1" applyBorder="1" applyAlignment="1">
      <alignment horizontal="right"/>
    </xf>
    <xf numFmtId="168" fontId="58" fillId="0" borderId="56" xfId="254" applyNumberFormat="1" applyFont="1" applyBorder="1"/>
    <xf numFmtId="0" fontId="58" fillId="0" borderId="58" xfId="254" applyFont="1" applyBorder="1" applyAlignment="1">
      <alignment horizontal="center" vertical="center"/>
    </xf>
    <xf numFmtId="0" fontId="58" fillId="0" borderId="59" xfId="254" applyFont="1" applyBorder="1"/>
    <xf numFmtId="0" fontId="3" fillId="0" borderId="0" xfId="258"/>
    <xf numFmtId="0" fontId="3" fillId="0" borderId="0" xfId="258" applyAlignment="1">
      <alignment horizontal="center"/>
    </xf>
    <xf numFmtId="4" fontId="58" fillId="0" borderId="11" xfId="258" applyNumberFormat="1" applyFont="1" applyFill="1" applyBorder="1" applyAlignment="1">
      <alignment horizontal="right" wrapText="1"/>
    </xf>
    <xf numFmtId="10" fontId="60" fillId="0" borderId="11" xfId="258" applyNumberFormat="1" applyFont="1" applyFill="1" applyBorder="1" applyAlignment="1">
      <alignment horizontal="center" wrapText="1"/>
    </xf>
    <xf numFmtId="10" fontId="58" fillId="0" borderId="11" xfId="258" applyNumberFormat="1" applyFont="1" applyBorder="1" applyAlignment="1">
      <alignment horizontal="center"/>
    </xf>
    <xf numFmtId="49" fontId="58" fillId="0" borderId="11" xfId="258" applyNumberFormat="1" applyFont="1" applyFill="1" applyBorder="1" applyAlignment="1">
      <alignment horizontal="left" vertical="center" wrapText="1"/>
    </xf>
    <xf numFmtId="0" fontId="58" fillId="0" borderId="11" xfId="258" applyFont="1" applyBorder="1"/>
    <xf numFmtId="49" fontId="60" fillId="0" borderId="11" xfId="258" applyNumberFormat="1" applyFont="1" applyFill="1" applyBorder="1" applyAlignment="1">
      <alignment horizontal="left" vertical="center" wrapText="1"/>
    </xf>
    <xf numFmtId="0" fontId="60" fillId="0" borderId="11" xfId="258" applyFont="1" applyBorder="1"/>
    <xf numFmtId="10" fontId="60" fillId="0" borderId="11" xfId="258" applyNumberFormat="1" applyFont="1" applyBorder="1" applyAlignment="1">
      <alignment horizontal="center"/>
    </xf>
    <xf numFmtId="4" fontId="60" fillId="24" borderId="11" xfId="259" applyNumberFormat="1" applyFont="1" applyFill="1" applyBorder="1" applyAlignment="1">
      <alignment horizontal="center" vertical="center" wrapText="1"/>
    </xf>
    <xf numFmtId="0" fontId="60" fillId="24" borderId="12" xfId="258" applyFont="1" applyFill="1" applyBorder="1" applyAlignment="1">
      <alignment horizontal="left" vertical="center"/>
    </xf>
    <xf numFmtId="0" fontId="60" fillId="24" borderId="11" xfId="258" applyFont="1" applyFill="1" applyBorder="1" applyAlignment="1">
      <alignment horizontal="left" vertical="center"/>
    </xf>
    <xf numFmtId="0" fontId="58" fillId="0" borderId="0" xfId="261" applyFont="1"/>
    <xf numFmtId="0" fontId="63" fillId="0" borderId="0" xfId="262" applyFont="1" applyAlignment="1">
      <alignment horizontal="right"/>
    </xf>
    <xf numFmtId="0" fontId="62" fillId="0" borderId="0" xfId="264" applyFont="1" applyFill="1" applyBorder="1" applyAlignment="1">
      <alignment vertical="top"/>
    </xf>
    <xf numFmtId="0" fontId="70" fillId="0" borderId="0" xfId="261" applyFont="1"/>
    <xf numFmtId="0" fontId="36" fillId="0" borderId="28" xfId="264" applyFont="1" applyFill="1" applyBorder="1" applyAlignment="1">
      <alignment vertical="top"/>
    </xf>
    <xf numFmtId="0" fontId="62" fillId="0" borderId="28" xfId="264" applyFont="1" applyFill="1" applyBorder="1" applyAlignment="1">
      <alignment vertical="top"/>
    </xf>
    <xf numFmtId="0" fontId="60" fillId="25" borderId="11" xfId="261" applyFont="1" applyFill="1" applyBorder="1" applyAlignment="1">
      <alignment horizontal="center" vertical="center"/>
    </xf>
    <xf numFmtId="0" fontId="60" fillId="25" borderId="12" xfId="261" applyFont="1" applyFill="1" applyBorder="1" applyAlignment="1">
      <alignment horizontal="center" vertical="center"/>
    </xf>
    <xf numFmtId="4" fontId="60" fillId="25" borderId="11" xfId="265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center"/>
    </xf>
    <xf numFmtId="49" fontId="58" fillId="0" borderId="20" xfId="261" applyNumberFormat="1" applyFont="1" applyFill="1" applyBorder="1" applyAlignment="1">
      <alignment horizontal="left" vertical="center" wrapText="1"/>
    </xf>
    <xf numFmtId="4" fontId="58" fillId="0" borderId="11" xfId="261" applyNumberFormat="1" applyFont="1" applyFill="1" applyBorder="1" applyAlignment="1">
      <alignment horizontal="right" vertical="center" wrapText="1"/>
    </xf>
    <xf numFmtId="4" fontId="58" fillId="0" borderId="11" xfId="261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justify"/>
    </xf>
    <xf numFmtId="4" fontId="58" fillId="0" borderId="11" xfId="261" applyNumberFormat="1" applyFont="1" applyFill="1" applyBorder="1" applyAlignment="1">
      <alignment horizontal="right" wrapText="1"/>
    </xf>
    <xf numFmtId="4" fontId="58" fillId="0" borderId="11" xfId="261" applyNumberFormat="1" applyFont="1" applyFill="1" applyBorder="1" applyAlignment="1">
      <alignment horizontal="center" wrapText="1"/>
    </xf>
    <xf numFmtId="49" fontId="58" fillId="0" borderId="20" xfId="261" applyNumberFormat="1" applyFont="1" applyFill="1" applyBorder="1" applyAlignment="1">
      <alignment horizontal="center" vertical="center" wrapText="1"/>
    </xf>
    <xf numFmtId="0" fontId="60" fillId="0" borderId="23" xfId="261" applyFont="1" applyFill="1" applyBorder="1" applyAlignment="1">
      <alignment horizontal="center" vertical="center" wrapText="1"/>
    </xf>
    <xf numFmtId="4" fontId="60" fillId="0" borderId="11" xfId="261" applyNumberFormat="1" applyFont="1" applyFill="1" applyBorder="1" applyAlignment="1">
      <alignment horizontal="right" vertical="center" wrapText="1"/>
    </xf>
    <xf numFmtId="0" fontId="58" fillId="0" borderId="0" xfId="257" applyFont="1"/>
    <xf numFmtId="0" fontId="62" fillId="0" borderId="0" xfId="268" applyFont="1" applyFill="1" applyBorder="1" applyAlignment="1">
      <alignment vertical="top"/>
    </xf>
    <xf numFmtId="0" fontId="62" fillId="0" borderId="28" xfId="268" applyFont="1" applyFill="1" applyBorder="1" applyAlignment="1">
      <alignment vertical="top"/>
    </xf>
    <xf numFmtId="0" fontId="58" fillId="25" borderId="11" xfId="257" applyFont="1" applyFill="1" applyBorder="1" applyAlignment="1">
      <alignment horizontal="center" vertical="center"/>
    </xf>
    <xf numFmtId="0" fontId="58" fillId="25" borderId="12" xfId="257" applyFont="1" applyFill="1" applyBorder="1" applyAlignment="1">
      <alignment horizontal="center" vertical="center"/>
    </xf>
    <xf numFmtId="4" fontId="58" fillId="25" borderId="11" xfId="269" applyNumberFormat="1" applyFont="1" applyFill="1" applyBorder="1" applyAlignment="1">
      <alignment horizontal="center" vertical="center" wrapText="1"/>
    </xf>
    <xf numFmtId="49" fontId="58" fillId="0" borderId="20" xfId="257" applyNumberFormat="1" applyFont="1" applyFill="1" applyBorder="1" applyAlignment="1">
      <alignment horizontal="left" vertical="center" wrapText="1"/>
    </xf>
    <xf numFmtId="4" fontId="58" fillId="0" borderId="11" xfId="257" applyNumberFormat="1" applyFont="1" applyFill="1" applyBorder="1" applyAlignment="1">
      <alignment horizontal="right" vertical="center" wrapText="1"/>
    </xf>
    <xf numFmtId="11" fontId="58" fillId="0" borderId="11" xfId="257" applyNumberFormat="1" applyFont="1" applyBorder="1" applyAlignment="1">
      <alignment vertical="center" wrapText="1"/>
    </xf>
    <xf numFmtId="0" fontId="58" fillId="0" borderId="11" xfId="257" applyFont="1" applyBorder="1" applyAlignment="1">
      <alignment horizontal="left" vertical="center"/>
    </xf>
    <xf numFmtId="0" fontId="58" fillId="0" borderId="11" xfId="257" applyFont="1" applyBorder="1"/>
    <xf numFmtId="49" fontId="60" fillId="0" borderId="20" xfId="257" applyNumberFormat="1" applyFont="1" applyFill="1" applyBorder="1" applyAlignment="1">
      <alignment horizontal="left" vertical="center" wrapText="1"/>
    </xf>
    <xf numFmtId="4" fontId="60" fillId="0" borderId="11" xfId="257" applyNumberFormat="1" applyFont="1" applyFill="1" applyBorder="1" applyAlignment="1">
      <alignment horizontal="right" vertical="center" wrapText="1"/>
    </xf>
    <xf numFmtId="0" fontId="58" fillId="0" borderId="70" xfId="257" applyFont="1" applyBorder="1"/>
    <xf numFmtId="49" fontId="58" fillId="0" borderId="0" xfId="257" applyNumberFormat="1" applyFont="1" applyFill="1" applyBorder="1" applyAlignment="1">
      <alignment horizontal="left" vertical="center" wrapText="1"/>
    </xf>
    <xf numFmtId="4" fontId="58" fillId="0" borderId="70" xfId="257" applyNumberFormat="1" applyFont="1" applyFill="1" applyBorder="1" applyAlignment="1">
      <alignment horizontal="right" vertical="center" wrapText="1"/>
    </xf>
    <xf numFmtId="4" fontId="58" fillId="0" borderId="70" xfId="257" applyNumberFormat="1" applyFont="1" applyFill="1" applyBorder="1" applyAlignment="1">
      <alignment horizontal="right" wrapText="1"/>
    </xf>
    <xf numFmtId="0" fontId="58" fillId="0" borderId="11" xfId="257" applyFont="1" applyBorder="1" applyAlignment="1">
      <alignment vertical="justify"/>
    </xf>
    <xf numFmtId="0" fontId="58" fillId="0" borderId="11" xfId="257" applyFont="1" applyBorder="1" applyAlignment="1">
      <alignment horizontal="center" vertical="center"/>
    </xf>
    <xf numFmtId="49" fontId="58" fillId="0" borderId="51" xfId="257" applyNumberFormat="1" applyFont="1" applyFill="1" applyBorder="1" applyAlignment="1">
      <alignment horizontal="left" vertical="center" wrapText="1"/>
    </xf>
    <xf numFmtId="49" fontId="60" fillId="0" borderId="28" xfId="257" applyNumberFormat="1" applyFont="1" applyFill="1" applyBorder="1" applyAlignment="1">
      <alignment horizontal="left" vertical="center" wrapText="1"/>
    </xf>
    <xf numFmtId="0" fontId="58" fillId="0" borderId="0" xfId="257" applyFont="1" applyBorder="1"/>
    <xf numFmtId="49" fontId="60" fillId="0" borderId="0" xfId="257" applyNumberFormat="1" applyFont="1" applyFill="1" applyBorder="1" applyAlignment="1">
      <alignment horizontal="left" vertical="center" wrapText="1"/>
    </xf>
    <xf numFmtId="4" fontId="60" fillId="0" borderId="0" xfId="257" applyNumberFormat="1" applyFont="1" applyFill="1" applyBorder="1" applyAlignment="1">
      <alignment horizontal="right" vertical="center" wrapText="1"/>
    </xf>
    <xf numFmtId="0" fontId="58" fillId="0" borderId="23" xfId="257" applyFont="1" applyFill="1" applyBorder="1" applyAlignment="1">
      <alignment horizontal="left" vertical="center" wrapText="1"/>
    </xf>
    <xf numFmtId="0" fontId="58" fillId="0" borderId="0" xfId="257" applyFont="1" applyFill="1" applyBorder="1" applyAlignment="1">
      <alignment horizontal="left" vertical="center" wrapText="1"/>
    </xf>
    <xf numFmtId="4" fontId="60" fillId="0" borderId="10" xfId="257" applyNumberFormat="1" applyFont="1" applyFill="1" applyBorder="1" applyAlignment="1">
      <alignment horizontal="right" vertical="center" wrapText="1"/>
    </xf>
    <xf numFmtId="0" fontId="58" fillId="0" borderId="10" xfId="257" applyFont="1" applyBorder="1"/>
    <xf numFmtId="0" fontId="58" fillId="0" borderId="11" xfId="257" applyFont="1" applyFill="1" applyBorder="1" applyAlignment="1">
      <alignment horizontal="left" vertical="center" wrapText="1"/>
    </xf>
    <xf numFmtId="4" fontId="60" fillId="0" borderId="31" xfId="0" applyNumberFormat="1" applyFont="1" applyBorder="1" applyAlignment="1">
      <alignment horizontal="right" vertical="center" wrapText="1"/>
    </xf>
    <xf numFmtId="0" fontId="58" fillId="0" borderId="31" xfId="162" applyFont="1" applyBorder="1" applyAlignment="1">
      <alignment horizontal="center" vertical="center"/>
    </xf>
    <xf numFmtId="4" fontId="58" fillId="0" borderId="31" xfId="162" applyNumberFormat="1" applyFont="1" applyBorder="1" applyAlignment="1">
      <alignment wrapText="1"/>
    </xf>
    <xf numFmtId="0" fontId="58" fillId="0" borderId="0" xfId="270" applyFont="1"/>
    <xf numFmtId="0" fontId="63" fillId="0" borderId="0" xfId="270" applyFont="1" applyAlignment="1">
      <alignment horizontal="right"/>
    </xf>
    <xf numFmtId="0" fontId="58" fillId="24" borderId="10" xfId="270" applyFont="1" applyFill="1" applyBorder="1" applyAlignment="1">
      <alignment vertical="top"/>
    </xf>
    <xf numFmtId="0" fontId="58" fillId="24" borderId="11" xfId="270" applyFont="1" applyFill="1" applyBorder="1" applyAlignment="1">
      <alignment horizontal="left" vertical="center"/>
    </xf>
    <xf numFmtId="4" fontId="58" fillId="0" borderId="30" xfId="270" applyNumberFormat="1" applyFont="1" applyFill="1" applyBorder="1" applyAlignment="1">
      <alignment horizontal="right" vertical="center" wrapText="1"/>
    </xf>
    <xf numFmtId="4" fontId="58" fillId="0" borderId="31" xfId="270" applyNumberFormat="1" applyFont="1" applyFill="1" applyBorder="1" applyAlignment="1">
      <alignment horizontal="right" wrapText="1"/>
    </xf>
    <xf numFmtId="4" fontId="58" fillId="0" borderId="37" xfId="270" applyNumberFormat="1" applyFont="1" applyFill="1" applyBorder="1" applyAlignment="1">
      <alignment horizontal="right" vertical="center" wrapText="1"/>
    </xf>
    <xf numFmtId="0" fontId="58" fillId="0" borderId="10" xfId="270" applyFont="1" applyBorder="1" applyAlignment="1">
      <alignment vertical="top"/>
    </xf>
    <xf numFmtId="49" fontId="58" fillId="0" borderId="20" xfId="270" applyNumberFormat="1" applyFont="1" applyFill="1" applyBorder="1" applyAlignment="1">
      <alignment horizontal="left" vertical="center" wrapText="1"/>
    </xf>
    <xf numFmtId="4" fontId="58" fillId="0" borderId="21" xfId="270" applyNumberFormat="1" applyFont="1" applyFill="1" applyBorder="1" applyAlignment="1">
      <alignment horizontal="right" wrapText="1"/>
    </xf>
    <xf numFmtId="4" fontId="58" fillId="0" borderId="22" xfId="270" applyNumberFormat="1" applyFont="1" applyFill="1" applyBorder="1" applyAlignment="1">
      <alignment horizontal="right" wrapText="1"/>
    </xf>
    <xf numFmtId="49" fontId="58" fillId="0" borderId="23" xfId="270" applyNumberFormat="1" applyFont="1" applyFill="1" applyBorder="1" applyAlignment="1">
      <alignment horizontal="left" vertical="center" wrapText="1"/>
    </xf>
    <xf numFmtId="49" fontId="58" fillId="0" borderId="23" xfId="270" applyNumberFormat="1" applyFont="1" applyFill="1" applyBorder="1" applyAlignment="1">
      <alignment horizontal="left" vertical="top" wrapText="1"/>
    </xf>
    <xf numFmtId="0" fontId="58" fillId="0" borderId="11" xfId="270" applyFont="1" applyBorder="1" applyAlignment="1">
      <alignment vertical="top"/>
    </xf>
    <xf numFmtId="0" fontId="58" fillId="0" borderId="11" xfId="270" applyFont="1" applyBorder="1" applyAlignment="1">
      <alignment horizontal="center" vertical="top"/>
    </xf>
    <xf numFmtId="4" fontId="58" fillId="0" borderId="41" xfId="270" applyNumberFormat="1" applyFont="1" applyFill="1" applyBorder="1" applyAlignment="1">
      <alignment horizontal="right" wrapText="1"/>
    </xf>
    <xf numFmtId="4" fontId="58" fillId="0" borderId="40" xfId="270" applyNumberFormat="1" applyFont="1" applyFill="1" applyBorder="1" applyAlignment="1">
      <alignment horizontal="right" wrapText="1"/>
    </xf>
    <xf numFmtId="0" fontId="58" fillId="0" borderId="11" xfId="270" applyFont="1" applyBorder="1"/>
    <xf numFmtId="11" fontId="58" fillId="0" borderId="11" xfId="270" applyNumberFormat="1" applyFont="1" applyFill="1" applyBorder="1" applyAlignment="1">
      <alignment horizontal="right" wrapText="1"/>
    </xf>
    <xf numFmtId="0" fontId="60" fillId="0" borderId="24" xfId="270" applyFont="1" applyFill="1" applyBorder="1" applyAlignment="1">
      <alignment horizontal="left" vertical="center" wrapText="1"/>
    </xf>
    <xf numFmtId="4" fontId="60" fillId="0" borderId="10" xfId="270" applyNumberFormat="1" applyFont="1" applyFill="1" applyBorder="1" applyAlignment="1">
      <alignment horizontal="right" vertical="center" wrapText="1"/>
    </xf>
    <xf numFmtId="0" fontId="58" fillId="0" borderId="0" xfId="270" applyFont="1" applyAlignment="1">
      <alignment horizontal="justify"/>
    </xf>
    <xf numFmtId="0" fontId="60" fillId="0" borderId="0" xfId="179" applyFont="1" applyAlignment="1">
      <alignment horizontal="center"/>
    </xf>
    <xf numFmtId="4" fontId="58" fillId="0" borderId="73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horizontal="center" vertical="center"/>
    </xf>
    <xf numFmtId="0" fontId="62" fillId="0" borderId="0" xfId="0" applyFont="1"/>
    <xf numFmtId="0" fontId="60" fillId="0" borderId="0" xfId="270" applyFont="1" applyAlignment="1">
      <alignment horizontal="center"/>
    </xf>
    <xf numFmtId="0" fontId="62" fillId="0" borderId="0" xfId="0" applyFont="1" applyAlignment="1">
      <alignment horizontal="left" vertical="justify"/>
    </xf>
    <xf numFmtId="0" fontId="36" fillId="0" borderId="11" xfId="0" applyFont="1" applyBorder="1" applyAlignment="1">
      <alignment vertical="top" wrapText="1"/>
    </xf>
    <xf numFmtId="0" fontId="58" fillId="0" borderId="11" xfId="171" applyFont="1" applyBorder="1" applyAlignment="1">
      <alignment horizontal="left" vertical="top"/>
    </xf>
    <xf numFmtId="0" fontId="60" fillId="0" borderId="11" xfId="107" applyFont="1" applyFill="1" applyBorder="1" applyAlignment="1">
      <alignment horizontal="left" vertical="center" wrapText="1"/>
    </xf>
    <xf numFmtId="4" fontId="60" fillId="0" borderId="11" xfId="107" applyNumberFormat="1" applyFont="1" applyFill="1" applyBorder="1" applyAlignment="1">
      <alignment horizontal="right" vertical="center" wrapText="1"/>
    </xf>
    <xf numFmtId="0" fontId="60" fillId="0" borderId="24" xfId="107" applyFont="1" applyFill="1" applyBorder="1" applyAlignment="1">
      <alignment horizontal="left" vertical="center" wrapText="1"/>
    </xf>
    <xf numFmtId="4" fontId="60" fillId="0" borderId="21" xfId="107" applyNumberFormat="1" applyFont="1" applyFill="1" applyBorder="1" applyAlignment="1">
      <alignment horizontal="right" vertical="center" wrapText="1"/>
    </xf>
    <xf numFmtId="4" fontId="60" fillId="0" borderId="22" xfId="107" applyNumberFormat="1" applyFont="1" applyFill="1" applyBorder="1" applyAlignment="1">
      <alignment horizontal="right" vertical="center" wrapText="1"/>
    </xf>
    <xf numFmtId="7" fontId="60" fillId="0" borderId="10" xfId="48" applyNumberFormat="1" applyFont="1" applyFill="1" applyBorder="1" applyAlignment="1">
      <alignment horizontal="right" vertical="center" wrapText="1"/>
    </xf>
    <xf numFmtId="0" fontId="60" fillId="0" borderId="0" xfId="119" applyFont="1" applyAlignment="1">
      <alignment horizontal="left" vertical="justify"/>
    </xf>
    <xf numFmtId="0" fontId="60" fillId="0" borderId="0" xfId="174" applyFont="1" applyAlignment="1">
      <alignment horizontal="center"/>
    </xf>
    <xf numFmtId="0" fontId="36" fillId="0" borderId="0" xfId="189" applyFont="1" applyFill="1" applyBorder="1" applyAlignment="1">
      <alignment horizontal="left" vertical="top"/>
    </xf>
    <xf numFmtId="0" fontId="58" fillId="24" borderId="63" xfId="204" applyFont="1" applyFill="1" applyBorder="1" applyAlignment="1">
      <alignment horizontal="left"/>
    </xf>
    <xf numFmtId="0" fontId="58" fillId="24" borderId="45" xfId="204" applyFont="1" applyFill="1" applyBorder="1" applyAlignment="1">
      <alignment horizontal="center"/>
    </xf>
    <xf numFmtId="44" fontId="58" fillId="0" borderId="32" xfId="48" applyFont="1" applyBorder="1" applyAlignment="1">
      <alignment horizontal="center"/>
    </xf>
    <xf numFmtId="0" fontId="58" fillId="0" borderId="32" xfId="204" applyFont="1" applyBorder="1" applyAlignment="1">
      <alignment horizontal="center"/>
    </xf>
    <xf numFmtId="0" fontId="62" fillId="0" borderId="12" xfId="165" applyFont="1" applyFill="1" applyBorder="1" applyAlignment="1">
      <alignment horizontal="left"/>
    </xf>
    <xf numFmtId="0" fontId="60" fillId="24" borderId="10" xfId="270" applyFont="1" applyFill="1" applyBorder="1" applyAlignment="1">
      <alignment vertical="top"/>
    </xf>
    <xf numFmtId="0" fontId="60" fillId="24" borderId="11" xfId="270" applyFont="1" applyFill="1" applyBorder="1" applyAlignment="1">
      <alignment horizontal="left" vertical="center"/>
    </xf>
    <xf numFmtId="0" fontId="60" fillId="24" borderId="11" xfId="225" applyFont="1" applyFill="1" applyBorder="1" applyAlignment="1">
      <alignment horizontal="left" vertical="center" wrapText="1"/>
    </xf>
    <xf numFmtId="0" fontId="74" fillId="27" borderId="60" xfId="0" applyFont="1" applyFill="1" applyBorder="1" applyAlignment="1">
      <alignment horizontal="center" vertical="center" wrapText="1"/>
    </xf>
    <xf numFmtId="0" fontId="74" fillId="0" borderId="61" xfId="0" applyFont="1" applyBorder="1"/>
    <xf numFmtId="168" fontId="72" fillId="0" borderId="10" xfId="48" applyNumberFormat="1" applyFont="1" applyFill="1" applyBorder="1" applyAlignment="1">
      <alignment vertical="top" wrapText="1"/>
    </xf>
    <xf numFmtId="0" fontId="72" fillId="27" borderId="10" xfId="0" applyFont="1" applyFill="1" applyBorder="1" applyAlignment="1">
      <alignment vertical="top" wrapText="1"/>
    </xf>
    <xf numFmtId="0" fontId="74" fillId="27" borderId="55" xfId="0" applyFont="1" applyFill="1" applyBorder="1" applyAlignment="1">
      <alignment horizontal="center" vertical="top" wrapText="1"/>
    </xf>
    <xf numFmtId="4" fontId="60" fillId="0" borderId="11" xfId="249" applyNumberFormat="1" applyFont="1" applyFill="1" applyBorder="1" applyAlignment="1">
      <alignment horizontal="center" wrapText="1"/>
    </xf>
    <xf numFmtId="0" fontId="72" fillId="27" borderId="77" xfId="0" applyFont="1" applyFill="1" applyBorder="1" applyAlignment="1">
      <alignment horizontal="center" vertical="center" wrapText="1"/>
    </xf>
    <xf numFmtId="0" fontId="62" fillId="0" borderId="11" xfId="165" applyFont="1" applyFill="1" applyBorder="1" applyAlignment="1">
      <alignment horizontal="left"/>
    </xf>
    <xf numFmtId="0" fontId="62" fillId="0" borderId="11" xfId="165" applyFont="1" applyFill="1" applyBorder="1" applyAlignment="1">
      <alignment horizontal="left" wrapText="1"/>
    </xf>
    <xf numFmtId="0" fontId="62" fillId="0" borderId="71" xfId="165" applyFont="1" applyFill="1" applyBorder="1" applyAlignment="1">
      <alignment horizontal="left" vertical="top"/>
    </xf>
    <xf numFmtId="0" fontId="58" fillId="24" borderId="45" xfId="204" applyFont="1" applyFill="1" applyBorder="1" applyAlignment="1">
      <alignment horizontal="left"/>
    </xf>
    <xf numFmtId="0" fontId="58" fillId="24" borderId="11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/>
    </xf>
    <xf numFmtId="4" fontId="58" fillId="24" borderId="11" xfId="164" applyNumberFormat="1" applyFont="1" applyFill="1" applyBorder="1" applyAlignment="1">
      <alignment horizontal="right" vertical="center" wrapText="1"/>
    </xf>
    <xf numFmtId="0" fontId="58" fillId="24" borderId="11" xfId="164" applyFont="1" applyFill="1" applyBorder="1" applyAlignment="1">
      <alignment horizontal="left" vertical="center" wrapText="1"/>
    </xf>
    <xf numFmtId="4" fontId="58" fillId="24" borderId="19" xfId="166" applyNumberFormat="1" applyFont="1" applyFill="1" applyBorder="1" applyAlignment="1">
      <alignment horizontal="right" vertical="center" wrapText="1"/>
    </xf>
    <xf numFmtId="4" fontId="58" fillId="24" borderId="11" xfId="166" applyNumberFormat="1" applyFont="1" applyFill="1" applyBorder="1" applyAlignment="1">
      <alignment horizontal="right" vertical="top" wrapText="1"/>
    </xf>
    <xf numFmtId="4" fontId="58" fillId="24" borderId="19" xfId="166" applyNumberFormat="1" applyFont="1" applyFill="1" applyBorder="1" applyAlignment="1">
      <alignment horizontal="right" vertical="top" wrapText="1"/>
    </xf>
    <xf numFmtId="0" fontId="70" fillId="0" borderId="0" xfId="116" applyFont="1"/>
    <xf numFmtId="4" fontId="58" fillId="0" borderId="40" xfId="0" applyNumberFormat="1" applyFont="1" applyBorder="1" applyAlignment="1">
      <alignment vertical="top" wrapText="1"/>
    </xf>
    <xf numFmtId="4" fontId="58" fillId="0" borderId="31" xfId="0" applyNumberFormat="1" applyFont="1" applyBorder="1" applyAlignment="1">
      <alignment horizontal="right" vertical="top" wrapText="1"/>
    </xf>
    <xf numFmtId="0" fontId="58" fillId="0" borderId="69" xfId="162" applyFont="1" applyBorder="1" applyAlignment="1">
      <alignment horizontal="center" vertical="top"/>
    </xf>
    <xf numFmtId="0" fontId="58" fillId="0" borderId="19" xfId="162" applyFont="1" applyBorder="1" applyAlignment="1">
      <alignment vertical="top" wrapText="1"/>
    </xf>
    <xf numFmtId="4" fontId="58" fillId="0" borderId="31" xfId="162" applyNumberFormat="1" applyFont="1" applyFill="1" applyBorder="1" applyAlignment="1">
      <alignment horizontal="center" vertical="top" wrapText="1"/>
    </xf>
    <xf numFmtId="4" fontId="58" fillId="0" borderId="41" xfId="162" applyNumberFormat="1" applyFont="1" applyFill="1" applyBorder="1" applyAlignment="1">
      <alignment horizontal="right" vertical="top" wrapText="1"/>
    </xf>
    <xf numFmtId="4" fontId="58" fillId="0" borderId="31" xfId="0" applyNumberFormat="1" applyFont="1" applyBorder="1" applyAlignment="1">
      <alignment vertical="top" wrapText="1"/>
    </xf>
    <xf numFmtId="0" fontId="58" fillId="0" borderId="11" xfId="162" applyFont="1" applyBorder="1" applyAlignment="1">
      <alignment horizontal="left" vertical="top"/>
    </xf>
    <xf numFmtId="0" fontId="58" fillId="0" borderId="19" xfId="162" applyFont="1" applyBorder="1" applyAlignment="1">
      <alignment horizontal="left" vertical="top"/>
    </xf>
    <xf numFmtId="4" fontId="58" fillId="0" borderId="72" xfId="247" applyNumberFormat="1" applyFont="1" applyFill="1" applyBorder="1" applyAlignment="1">
      <alignment horizontal="right" vertical="top" wrapText="1"/>
    </xf>
    <xf numFmtId="4" fontId="58" fillId="0" borderId="35" xfId="162" applyNumberFormat="1" applyFont="1" applyFill="1" applyBorder="1" applyAlignment="1">
      <alignment horizontal="right" vertical="top" wrapText="1"/>
    </xf>
    <xf numFmtId="4" fontId="58" fillId="0" borderId="31" xfId="162" applyNumberFormat="1" applyFont="1" applyBorder="1" applyAlignment="1">
      <alignment vertical="top" wrapText="1"/>
    </xf>
    <xf numFmtId="0" fontId="58" fillId="0" borderId="11" xfId="162" applyFont="1" applyBorder="1" applyAlignment="1">
      <alignment vertical="top"/>
    </xf>
    <xf numFmtId="49" fontId="58" fillId="0" borderId="26" xfId="162" applyNumberFormat="1" applyFont="1" applyFill="1" applyBorder="1" applyAlignment="1">
      <alignment horizontal="left" vertical="top" wrapText="1"/>
    </xf>
    <xf numFmtId="0" fontId="58" fillId="0" borderId="69" xfId="162" applyFont="1" applyBorder="1" applyAlignment="1">
      <alignment vertical="top" wrapText="1"/>
    </xf>
    <xf numFmtId="49" fontId="58" fillId="0" borderId="43" xfId="162" applyNumberFormat="1" applyFont="1" applyFill="1" applyBorder="1" applyAlignment="1">
      <alignment horizontal="left" vertical="top" wrapText="1"/>
    </xf>
    <xf numFmtId="0" fontId="58" fillId="0" borderId="11" xfId="164" applyFont="1" applyBorder="1" applyAlignment="1">
      <alignment horizontal="left" vertical="top"/>
    </xf>
    <xf numFmtId="4" fontId="58" fillId="0" borderId="11" xfId="164" applyNumberFormat="1" applyFont="1" applyFill="1" applyBorder="1" applyAlignment="1">
      <alignment vertical="top" wrapText="1"/>
    </xf>
    <xf numFmtId="168" fontId="36" fillId="0" borderId="11" xfId="47" applyNumberFormat="1" applyFont="1" applyFill="1" applyBorder="1" applyAlignment="1">
      <alignment horizontal="right" vertical="top"/>
    </xf>
    <xf numFmtId="4" fontId="58" fillId="0" borderId="11" xfId="164" applyNumberFormat="1" applyFont="1" applyBorder="1" applyAlignment="1">
      <alignment vertical="top" wrapText="1"/>
    </xf>
    <xf numFmtId="4" fontId="58" fillId="0" borderId="31" xfId="167" applyNumberFormat="1" applyFont="1" applyFill="1" applyBorder="1" applyAlignment="1">
      <alignment horizontal="right" vertical="top" wrapText="1"/>
    </xf>
    <xf numFmtId="0" fontId="58" fillId="24" borderId="27" xfId="247" applyFont="1" applyFill="1" applyBorder="1" applyAlignment="1">
      <alignment horizontal="left" vertical="top" wrapText="1"/>
    </xf>
    <xf numFmtId="49" fontId="58" fillId="0" borderId="20" xfId="247" applyNumberFormat="1" applyFont="1" applyFill="1" applyBorder="1" applyAlignment="1">
      <alignment horizontal="left" vertical="top" wrapText="1"/>
    </xf>
    <xf numFmtId="4" fontId="58" fillId="0" borderId="31" xfId="247" applyNumberFormat="1" applyFont="1" applyFill="1" applyBorder="1" applyAlignment="1">
      <alignment horizontal="right" vertical="top" wrapText="1"/>
    </xf>
    <xf numFmtId="0" fontId="58" fillId="0" borderId="10" xfId="247" applyFont="1" applyBorder="1" applyAlignment="1">
      <alignment vertical="top"/>
    </xf>
    <xf numFmtId="4" fontId="58" fillId="0" borderId="11" xfId="270" applyNumberFormat="1" applyFont="1" applyFill="1" applyBorder="1" applyAlignment="1">
      <alignment horizontal="right" wrapText="1"/>
    </xf>
    <xf numFmtId="0" fontId="72" fillId="0" borderId="11" xfId="0" applyFont="1" applyFill="1" applyBorder="1" applyAlignment="1">
      <alignment horizontal="left" vertical="top" wrapText="1"/>
    </xf>
    <xf numFmtId="10" fontId="58" fillId="0" borderId="11" xfId="258" applyNumberFormat="1" applyFont="1" applyBorder="1" applyAlignment="1">
      <alignment horizontal="center" vertical="top"/>
    </xf>
    <xf numFmtId="4" fontId="58" fillId="0" borderId="21" xfId="247" applyNumberFormat="1" applyFont="1" applyFill="1" applyBorder="1" applyAlignment="1">
      <alignment horizontal="center" vertical="top" wrapText="1"/>
    </xf>
    <xf numFmtId="0" fontId="58" fillId="0" borderId="28" xfId="247" applyFont="1" applyBorder="1"/>
    <xf numFmtId="49" fontId="58" fillId="0" borderId="28" xfId="247" applyNumberFormat="1" applyFont="1" applyFill="1" applyBorder="1" applyAlignment="1">
      <alignment horizontal="center" vertical="center" wrapText="1"/>
    </xf>
    <xf numFmtId="4" fontId="62" fillId="0" borderId="28" xfId="0" applyNumberFormat="1" applyFont="1" applyBorder="1" applyAlignment="1">
      <alignment horizontal="right" wrapText="1"/>
    </xf>
    <xf numFmtId="4" fontId="60" fillId="0" borderId="28" xfId="247" applyNumberFormat="1" applyFont="1" applyFill="1" applyBorder="1" applyAlignment="1">
      <alignment horizontal="right" vertical="center" wrapText="1"/>
    </xf>
    <xf numFmtId="4" fontId="60" fillId="0" borderId="78" xfId="247" applyNumberFormat="1" applyFont="1" applyFill="1" applyBorder="1" applyAlignment="1">
      <alignment horizontal="right" vertical="center" wrapText="1"/>
    </xf>
    <xf numFmtId="0" fontId="58" fillId="0" borderId="70" xfId="247" applyFont="1" applyBorder="1"/>
    <xf numFmtId="49" fontId="60" fillId="0" borderId="70" xfId="247" applyNumberFormat="1" applyFont="1" applyFill="1" applyBorder="1" applyAlignment="1">
      <alignment horizontal="left" vertical="center" wrapText="1"/>
    </xf>
    <xf numFmtId="4" fontId="62" fillId="0" borderId="70" xfId="0" applyNumberFormat="1" applyFont="1" applyBorder="1" applyAlignment="1">
      <alignment horizontal="right" wrapText="1"/>
    </xf>
    <xf numFmtId="4" fontId="62" fillId="0" borderId="46" xfId="0" applyNumberFormat="1" applyFont="1" applyBorder="1" applyAlignment="1">
      <alignment horizontal="right" wrapText="1"/>
    </xf>
    <xf numFmtId="0" fontId="62" fillId="0" borderId="28" xfId="168" applyFont="1" applyFill="1" applyBorder="1" applyAlignment="1">
      <alignment horizontal="left"/>
    </xf>
    <xf numFmtId="0" fontId="58" fillId="24" borderId="28" xfId="164" applyFont="1" applyFill="1" applyBorder="1" applyAlignment="1">
      <alignment horizontal="center" vertical="center"/>
    </xf>
    <xf numFmtId="0" fontId="58" fillId="24" borderId="28" xfId="164" applyFont="1" applyFill="1" applyBorder="1" applyAlignment="1">
      <alignment horizontal="left" vertical="center" wrapText="1"/>
    </xf>
    <xf numFmtId="4" fontId="58" fillId="24" borderId="28" xfId="166" applyNumberFormat="1" applyFont="1" applyFill="1" applyBorder="1" applyAlignment="1">
      <alignment horizontal="right" vertical="center" wrapText="1"/>
    </xf>
    <xf numFmtId="0" fontId="58" fillId="24" borderId="0" xfId="164" applyFont="1" applyFill="1" applyBorder="1" applyAlignment="1">
      <alignment horizontal="center" vertical="center" wrapText="1"/>
    </xf>
    <xf numFmtId="0" fontId="62" fillId="0" borderId="0" xfId="109" applyFont="1" applyFill="1" applyBorder="1" applyAlignment="1">
      <alignment vertical="top"/>
    </xf>
    <xf numFmtId="0" fontId="62" fillId="0" borderId="0" xfId="0" applyFont="1" applyAlignment="1">
      <alignment horizontal="justify" wrapText="1"/>
    </xf>
    <xf numFmtId="0" fontId="36" fillId="0" borderId="0" xfId="255" applyFont="1" applyFill="1" applyBorder="1" applyAlignment="1">
      <alignment horizontal="left" vertical="top" wrapText="1"/>
    </xf>
    <xf numFmtId="0" fontId="62" fillId="0" borderId="0" xfId="0" applyFont="1" applyAlignment="1">
      <alignment horizontal="justify" vertical="center"/>
    </xf>
    <xf numFmtId="0" fontId="60" fillId="0" borderId="0" xfId="205" applyFont="1" applyAlignment="1"/>
    <xf numFmtId="0" fontId="60" fillId="0" borderId="0" xfId="247" applyFont="1" applyAlignment="1"/>
    <xf numFmtId="0" fontId="60" fillId="0" borderId="0" xfId="247" applyFont="1" applyAlignment="1">
      <alignment horizontal="center"/>
    </xf>
    <xf numFmtId="0" fontId="60" fillId="0" borderId="0" xfId="162" applyFont="1" applyAlignment="1"/>
    <xf numFmtId="0" fontId="70" fillId="0" borderId="0" xfId="162" applyFont="1"/>
    <xf numFmtId="0" fontId="62" fillId="0" borderId="0" xfId="165" applyFont="1" applyFill="1" applyBorder="1" applyAlignment="1">
      <alignment horizontal="left" vertical="justify"/>
    </xf>
    <xf numFmtId="0" fontId="62" fillId="0" borderId="0" xfId="165" applyFont="1" applyFill="1" applyBorder="1" applyAlignment="1">
      <alignment vertical="justify"/>
    </xf>
    <xf numFmtId="0" fontId="63" fillId="0" borderId="0" xfId="164" applyFont="1" applyAlignment="1">
      <alignment horizontal="right" vertical="justify"/>
    </xf>
    <xf numFmtId="0" fontId="70" fillId="0" borderId="0" xfId="225" applyFont="1"/>
    <xf numFmtId="0" fontId="62" fillId="0" borderId="0" xfId="0" applyFont="1" applyAlignment="1">
      <alignment horizontal="center" wrapText="1"/>
    </xf>
    <xf numFmtId="0" fontId="62" fillId="0" borderId="0" xfId="260" applyFont="1" applyFill="1" applyBorder="1" applyAlignment="1">
      <alignment horizontal="left" vertical="top" wrapText="1"/>
    </xf>
    <xf numFmtId="0" fontId="70" fillId="0" borderId="0" xfId="258" applyFont="1"/>
    <xf numFmtId="44" fontId="70" fillId="0" borderId="0" xfId="48" applyFont="1"/>
    <xf numFmtId="0" fontId="70" fillId="0" borderId="0" xfId="258" applyFont="1" applyAlignment="1">
      <alignment horizontal="center"/>
    </xf>
    <xf numFmtId="0" fontId="60" fillId="0" borderId="0" xfId="258" applyFont="1" applyAlignment="1">
      <alignment horizontal="center"/>
    </xf>
    <xf numFmtId="0" fontId="60" fillId="0" borderId="11" xfId="258" applyFont="1" applyBorder="1" applyAlignment="1">
      <alignment vertical="top"/>
    </xf>
    <xf numFmtId="0" fontId="58" fillId="0" borderId="11" xfId="258" applyFont="1" applyBorder="1" applyAlignment="1">
      <alignment vertical="center"/>
    </xf>
    <xf numFmtId="0" fontId="60" fillId="0" borderId="0" xfId="257" applyFont="1" applyAlignment="1">
      <alignment horizontal="center"/>
    </xf>
    <xf numFmtId="0" fontId="58" fillId="0" borderId="11" xfId="257" applyFont="1" applyBorder="1" applyAlignment="1">
      <alignment vertical="top"/>
    </xf>
    <xf numFmtId="49" fontId="58" fillId="0" borderId="20" xfId="257" applyNumberFormat="1" applyFont="1" applyFill="1" applyBorder="1" applyAlignment="1">
      <alignment horizontal="left" vertical="top" wrapText="1"/>
    </xf>
    <xf numFmtId="4" fontId="58" fillId="0" borderId="11" xfId="257" applyNumberFormat="1" applyFont="1" applyFill="1" applyBorder="1" applyAlignment="1">
      <alignment horizontal="right" vertical="top" wrapText="1"/>
    </xf>
    <xf numFmtId="11" fontId="58" fillId="0" borderId="11" xfId="257" applyNumberFormat="1" applyFont="1" applyBorder="1" applyAlignment="1">
      <alignment vertical="top" wrapText="1"/>
    </xf>
    <xf numFmtId="0" fontId="58" fillId="0" borderId="11" xfId="257" applyFont="1" applyBorder="1" applyAlignment="1">
      <alignment horizontal="left" vertical="top"/>
    </xf>
    <xf numFmtId="0" fontId="58" fillId="0" borderId="11" xfId="257" applyFont="1" applyBorder="1" applyAlignment="1">
      <alignment horizontal="center" vertical="top"/>
    </xf>
    <xf numFmtId="0" fontId="58" fillId="0" borderId="11" xfId="95" applyFont="1" applyBorder="1" applyAlignment="1">
      <alignment horizontal="center" vertical="center"/>
    </xf>
    <xf numFmtId="0" fontId="60" fillId="0" borderId="0" xfId="107" applyFont="1" applyAlignment="1">
      <alignment horizontal="center"/>
    </xf>
    <xf numFmtId="0" fontId="60" fillId="0" borderId="0" xfId="101" applyFont="1" applyAlignment="1">
      <alignment horizontal="center"/>
    </xf>
    <xf numFmtId="0" fontId="60" fillId="24" borderId="11" xfId="247" applyFont="1" applyFill="1" applyBorder="1" applyAlignment="1">
      <alignment horizontal="center" vertical="center" wrapText="1"/>
    </xf>
    <xf numFmtId="0" fontId="58" fillId="24" borderId="10" xfId="247" applyFont="1" applyFill="1" applyBorder="1" applyAlignment="1">
      <alignment horizontal="center" vertical="top"/>
    </xf>
    <xf numFmtId="4" fontId="58" fillId="0" borderId="11" xfId="247" applyNumberFormat="1" applyFont="1" applyFill="1" applyBorder="1" applyAlignment="1">
      <alignment horizontal="right" vertical="top" wrapText="1"/>
    </xf>
    <xf numFmtId="4" fontId="58" fillId="24" borderId="10" xfId="248" applyNumberFormat="1" applyFont="1" applyFill="1" applyBorder="1" applyAlignment="1">
      <alignment horizontal="center" vertical="top" wrapText="1"/>
    </xf>
    <xf numFmtId="0" fontId="58" fillId="0" borderId="10" xfId="247" applyFont="1" applyBorder="1"/>
    <xf numFmtId="4" fontId="60" fillId="0" borderId="11" xfId="247" applyNumberFormat="1" applyFont="1" applyFill="1" applyBorder="1" applyAlignment="1">
      <alignment horizontal="right" vertical="center" wrapText="1"/>
    </xf>
    <xf numFmtId="0" fontId="58" fillId="0" borderId="0" xfId="247" applyFont="1" applyBorder="1"/>
    <xf numFmtId="49" fontId="58" fillId="0" borderId="0" xfId="247" applyNumberFormat="1" applyFont="1" applyFill="1" applyBorder="1" applyAlignment="1">
      <alignment horizontal="left" vertical="center" wrapText="1"/>
    </xf>
    <xf numFmtId="4" fontId="58" fillId="0" borderId="0" xfId="247" applyNumberFormat="1" applyFont="1" applyFill="1" applyBorder="1" applyAlignment="1">
      <alignment horizontal="right" vertical="center" wrapText="1"/>
    </xf>
    <xf numFmtId="4" fontId="58" fillId="24" borderId="11" xfId="248" applyNumberFormat="1" applyFont="1" applyFill="1" applyBorder="1" applyAlignment="1">
      <alignment horizontal="center" vertical="center" wrapText="1"/>
    </xf>
    <xf numFmtId="0" fontId="60" fillId="24" borderId="11" xfId="162" applyFont="1" applyFill="1" applyBorder="1" applyAlignment="1">
      <alignment horizontal="center" vertical="center" wrapText="1"/>
    </xf>
    <xf numFmtId="4" fontId="58" fillId="0" borderId="30" xfId="164" applyNumberFormat="1" applyFont="1" applyFill="1" applyBorder="1" applyAlignment="1">
      <alignment horizontal="right" vertical="top" wrapText="1"/>
    </xf>
    <xf numFmtId="49" fontId="58" fillId="0" borderId="23" xfId="167" applyNumberFormat="1" applyFont="1" applyFill="1" applyBorder="1" applyAlignment="1">
      <alignment horizontal="left" vertical="top" wrapText="1"/>
    </xf>
    <xf numFmtId="0" fontId="70" fillId="0" borderId="0" xfId="205" applyFont="1"/>
    <xf numFmtId="0" fontId="72" fillId="27" borderId="0" xfId="0" applyFont="1" applyFill="1" applyBorder="1" applyAlignment="1">
      <alignment vertical="top" wrapText="1"/>
    </xf>
    <xf numFmtId="0" fontId="60" fillId="25" borderId="11" xfId="258" applyFont="1" applyFill="1" applyBorder="1" applyAlignment="1">
      <alignment horizontal="center" vertical="center"/>
    </xf>
    <xf numFmtId="0" fontId="60" fillId="25" borderId="12" xfId="258" applyFont="1" applyFill="1" applyBorder="1" applyAlignment="1">
      <alignment horizontal="center" vertical="center"/>
    </xf>
    <xf numFmtId="44" fontId="60" fillId="25" borderId="11" xfId="48" applyFont="1" applyFill="1" applyBorder="1" applyAlignment="1">
      <alignment horizontal="center" vertical="center" wrapText="1"/>
    </xf>
    <xf numFmtId="4" fontId="60" fillId="25" borderId="11" xfId="259" applyNumberFormat="1" applyFont="1" applyFill="1" applyBorder="1" applyAlignment="1">
      <alignment horizontal="center" vertical="center" wrapText="1"/>
    </xf>
    <xf numFmtId="0" fontId="60" fillId="24" borderId="71" xfId="167" applyFont="1" applyFill="1" applyBorder="1" applyAlignment="1">
      <alignment horizontal="left" vertical="center"/>
    </xf>
    <xf numFmtId="0" fontId="58" fillId="24" borderId="73" xfId="167" applyFont="1" applyFill="1" applyBorder="1" applyAlignment="1">
      <alignment horizontal="center" vertical="center" wrapText="1"/>
    </xf>
    <xf numFmtId="0" fontId="60" fillId="24" borderId="10" xfId="164" applyFont="1" applyFill="1" applyBorder="1" applyAlignment="1">
      <alignment horizontal="center" vertical="center"/>
    </xf>
    <xf numFmtId="4" fontId="58" fillId="0" borderId="30" xfId="164" applyNumberFormat="1" applyFont="1" applyFill="1" applyBorder="1" applyAlignment="1">
      <alignment horizontal="right" wrapText="1"/>
    </xf>
    <xf numFmtId="4" fontId="58" fillId="0" borderId="28" xfId="164" applyNumberFormat="1" applyFont="1" applyFill="1" applyBorder="1" applyAlignment="1">
      <alignment horizontal="right" wrapText="1"/>
    </xf>
    <xf numFmtId="4" fontId="58" fillId="0" borderId="78" xfId="164" applyNumberFormat="1" applyFont="1" applyFill="1" applyBorder="1" applyAlignment="1">
      <alignment horizontal="right" wrapText="1"/>
    </xf>
    <xf numFmtId="4" fontId="58" fillId="24" borderId="10" xfId="166" applyNumberFormat="1" applyFont="1" applyFill="1" applyBorder="1" applyAlignment="1">
      <alignment horizontal="center" vertical="center" wrapText="1"/>
    </xf>
    <xf numFmtId="0" fontId="58" fillId="24" borderId="12" xfId="164" applyFont="1" applyFill="1" applyBorder="1" applyAlignment="1">
      <alignment horizontal="center" vertical="center" wrapText="1"/>
    </xf>
    <xf numFmtId="0" fontId="58" fillId="24" borderId="71" xfId="164" applyFont="1" applyFill="1" applyBorder="1" applyAlignment="1">
      <alignment horizontal="center" vertical="center" wrapText="1"/>
    </xf>
    <xf numFmtId="0" fontId="58" fillId="24" borderId="73" xfId="164" applyFont="1" applyFill="1" applyBorder="1" applyAlignment="1">
      <alignment horizontal="center" vertical="center" wrapText="1"/>
    </xf>
    <xf numFmtId="0" fontId="60" fillId="0" borderId="10" xfId="164" applyFont="1" applyBorder="1"/>
    <xf numFmtId="0" fontId="60" fillId="24" borderId="10" xfId="164" applyFont="1" applyFill="1" applyBorder="1" applyAlignment="1"/>
    <xf numFmtId="0" fontId="60" fillId="0" borderId="11" xfId="164" applyFont="1" applyBorder="1" applyAlignment="1">
      <alignment horizontal="left" vertical="top"/>
    </xf>
    <xf numFmtId="0" fontId="58" fillId="24" borderId="32" xfId="164" applyFont="1" applyFill="1" applyBorder="1" applyAlignment="1">
      <alignment horizontal="center" vertical="center" wrapText="1"/>
    </xf>
    <xf numFmtId="0" fontId="60" fillId="24" borderId="11" xfId="164" applyFont="1" applyFill="1" applyBorder="1" applyAlignment="1">
      <alignment horizontal="left" vertical="center"/>
    </xf>
    <xf numFmtId="4" fontId="58" fillId="24" borderId="19" xfId="166" applyNumberFormat="1" applyFont="1" applyFill="1" applyBorder="1" applyAlignment="1">
      <alignment horizontal="center" vertical="center" wrapText="1"/>
    </xf>
    <xf numFmtId="49" fontId="58" fillId="0" borderId="79" xfId="164" applyNumberFormat="1" applyFont="1" applyFill="1" applyBorder="1" applyAlignment="1">
      <alignment horizontal="center" vertical="center" wrapText="1"/>
    </xf>
    <xf numFmtId="4" fontId="58" fillId="0" borderId="80" xfId="164" applyNumberFormat="1" applyFont="1" applyFill="1" applyBorder="1" applyAlignment="1">
      <alignment horizontal="right" wrapText="1"/>
    </xf>
    <xf numFmtId="4" fontId="58" fillId="24" borderId="71" xfId="166" applyNumberFormat="1" applyFont="1" applyFill="1" applyBorder="1" applyAlignment="1">
      <alignment horizontal="center" vertical="center" wrapText="1"/>
    </xf>
    <xf numFmtId="0" fontId="60" fillId="24" borderId="11" xfId="225" applyFont="1" applyFill="1" applyBorder="1" applyAlignment="1">
      <alignment horizontal="center" vertical="top"/>
    </xf>
    <xf numFmtId="0" fontId="58" fillId="24" borderId="11" xfId="225" applyFont="1" applyFill="1" applyBorder="1" applyAlignment="1">
      <alignment horizontal="center" vertical="top"/>
    </xf>
    <xf numFmtId="0" fontId="62" fillId="0" borderId="25" xfId="180" applyFont="1" applyFill="1" applyBorder="1" applyAlignment="1">
      <alignment horizontal="left" vertical="top"/>
    </xf>
    <xf numFmtId="49" fontId="60" fillId="0" borderId="11" xfId="179" applyNumberFormat="1" applyFont="1" applyFill="1" applyBorder="1" applyAlignment="1">
      <alignment horizontal="left" vertical="top" wrapText="1"/>
    </xf>
    <xf numFmtId="49" fontId="60" fillId="0" borderId="11" xfId="179" applyNumberFormat="1" applyFont="1" applyFill="1" applyBorder="1" applyAlignment="1">
      <alignment horizontal="left" vertical="center" wrapText="1"/>
    </xf>
    <xf numFmtId="4" fontId="60" fillId="0" borderId="20" xfId="179" applyNumberFormat="1" applyFont="1" applyFill="1" applyBorder="1" applyAlignment="1">
      <alignment horizontal="right" vertical="center" wrapText="1"/>
    </xf>
    <xf numFmtId="0" fontId="74" fillId="27" borderId="11" xfId="0" applyFont="1" applyFill="1" applyBorder="1" applyAlignment="1">
      <alignment vertical="justify" wrapText="1"/>
    </xf>
    <xf numFmtId="0" fontId="62" fillId="0" borderId="0" xfId="109" applyFont="1" applyFill="1" applyBorder="1" applyAlignment="1">
      <alignment horizontal="left" vertical="top"/>
    </xf>
    <xf numFmtId="0" fontId="62" fillId="0" borderId="0" xfId="0" applyFont="1" applyBorder="1" applyAlignment="1">
      <alignment horizontal="justify"/>
    </xf>
    <xf numFmtId="0" fontId="60" fillId="0" borderId="0" xfId="101" applyFont="1" applyBorder="1" applyAlignment="1">
      <alignment horizontal="center"/>
    </xf>
    <xf numFmtId="0" fontId="60" fillId="0" borderId="0" xfId="107" applyFont="1" applyBorder="1" applyAlignment="1">
      <alignment horizontal="center"/>
    </xf>
    <xf numFmtId="0" fontId="23" fillId="0" borderId="0" xfId="107" applyBorder="1"/>
    <xf numFmtId="43" fontId="60" fillId="0" borderId="0" xfId="275" applyFont="1" applyAlignment="1"/>
    <xf numFmtId="43" fontId="60" fillId="0" borderId="0" xfId="275" applyFont="1" applyAlignment="1">
      <alignment horizontal="center"/>
    </xf>
    <xf numFmtId="168" fontId="60" fillId="0" borderId="19" xfId="48" applyNumberFormat="1" applyFont="1" applyBorder="1" applyAlignment="1">
      <alignment horizontal="right"/>
    </xf>
    <xf numFmtId="0" fontId="62" fillId="0" borderId="11" xfId="0" applyFont="1" applyBorder="1" applyAlignment="1">
      <alignment wrapText="1"/>
    </xf>
    <xf numFmtId="0" fontId="1" fillId="0" borderId="0" xfId="276"/>
    <xf numFmtId="0" fontId="60" fillId="24" borderId="11" xfId="280" applyFont="1" applyFill="1" applyBorder="1" applyAlignment="1">
      <alignment horizontal="center" vertical="center"/>
    </xf>
    <xf numFmtId="0" fontId="60" fillId="24" borderId="11" xfId="281" applyNumberFormat="1" applyFont="1" applyFill="1" applyBorder="1" applyAlignment="1">
      <alignment horizontal="center" vertical="center" wrapText="1"/>
    </xf>
    <xf numFmtId="0" fontId="60" fillId="24" borderId="11" xfId="280" applyFont="1" applyFill="1" applyBorder="1" applyAlignment="1">
      <alignment horizontal="left" vertical="center" wrapText="1"/>
    </xf>
    <xf numFmtId="0" fontId="60" fillId="0" borderId="11" xfId="280" applyFont="1" applyBorder="1" applyAlignment="1">
      <alignment horizontal="left" wrapText="1"/>
    </xf>
    <xf numFmtId="0" fontId="58" fillId="0" borderId="11" xfId="280" applyFont="1" applyBorder="1" applyAlignment="1">
      <alignment horizontal="left"/>
    </xf>
    <xf numFmtId="0" fontId="58" fillId="0" borderId="10" xfId="280" applyFont="1" applyBorder="1" applyAlignment="1">
      <alignment horizontal="left"/>
    </xf>
    <xf numFmtId="0" fontId="58" fillId="0" borderId="11" xfId="280" applyFont="1" applyBorder="1" applyAlignment="1">
      <alignment horizontal="left" wrapText="1"/>
    </xf>
    <xf numFmtId="10" fontId="58" fillId="0" borderId="11" xfId="48" applyNumberFormat="1" applyFont="1" applyFill="1" applyBorder="1" applyAlignment="1">
      <alignment horizontal="center" vertical="center" wrapText="1"/>
    </xf>
    <xf numFmtId="4" fontId="60" fillId="24" borderId="10" xfId="107" applyNumberFormat="1" applyFont="1" applyFill="1" applyBorder="1" applyAlignment="1">
      <alignment horizontal="center" vertical="center" wrapText="1"/>
    </xf>
    <xf numFmtId="0" fontId="70" fillId="0" borderId="0" xfId="162" applyFont="1" applyAlignment="1">
      <alignment vertical="justify"/>
    </xf>
    <xf numFmtId="0" fontId="58" fillId="0" borderId="10" xfId="167" applyFont="1" applyBorder="1"/>
    <xf numFmtId="0" fontId="60" fillId="0" borderId="11" xfId="201" applyFont="1" applyBorder="1" applyAlignment="1">
      <alignment horizontal="left" wrapText="1"/>
    </xf>
    <xf numFmtId="4" fontId="58" fillId="0" borderId="31" xfId="270" applyNumberFormat="1" applyFont="1" applyFill="1" applyBorder="1" applyAlignment="1">
      <alignment horizontal="right" vertical="top" wrapText="1"/>
    </xf>
    <xf numFmtId="4" fontId="58" fillId="0" borderId="21" xfId="270" applyNumberFormat="1" applyFont="1" applyFill="1" applyBorder="1" applyAlignment="1">
      <alignment horizontal="right" vertical="top" wrapText="1"/>
    </xf>
    <xf numFmtId="0" fontId="66" fillId="0" borderId="0" xfId="247" applyFont="1" applyAlignment="1">
      <alignment horizontal="center"/>
    </xf>
    <xf numFmtId="0" fontId="62" fillId="0" borderId="0" xfId="0" applyFont="1" applyAlignment="1">
      <alignment horizontal="left" wrapText="1"/>
    </xf>
    <xf numFmtId="0" fontId="62" fillId="0" borderId="0" xfId="0" applyFont="1" applyAlignment="1">
      <alignment horizontal="left" vertical="justify" wrapText="1"/>
    </xf>
    <xf numFmtId="4" fontId="58" fillId="24" borderId="11" xfId="169" applyNumberFormat="1" applyFont="1" applyFill="1" applyBorder="1" applyAlignment="1">
      <alignment horizontal="center" vertical="center" wrapText="1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justify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wrapText="1"/>
    </xf>
    <xf numFmtId="0" fontId="60" fillId="24" borderId="11" xfId="162" applyFont="1" applyFill="1" applyBorder="1" applyAlignment="1">
      <alignment horizontal="center" vertical="center"/>
    </xf>
    <xf numFmtId="0" fontId="66" fillId="0" borderId="0" xfId="164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0" fillId="0" borderId="0" xfId="162" applyFont="1" applyAlignment="1">
      <alignment horizontal="left" vertical="justify" wrapText="1"/>
    </xf>
    <xf numFmtId="0" fontId="62" fillId="0" borderId="0" xfId="172" applyFont="1" applyFill="1" applyBorder="1" applyAlignment="1">
      <alignment horizontal="left" vertical="top" wrapText="1"/>
    </xf>
    <xf numFmtId="0" fontId="62" fillId="0" borderId="0" xfId="165" applyFont="1" applyFill="1" applyBorder="1" applyAlignment="1">
      <alignment horizontal="left" vertical="top"/>
    </xf>
    <xf numFmtId="0" fontId="36" fillId="0" borderId="0" xfId="0" applyFont="1" applyAlignment="1">
      <alignment horizontal="left" vertical="justify" wrapText="1"/>
    </xf>
    <xf numFmtId="0" fontId="60" fillId="0" borderId="0" xfId="164" applyFont="1" applyAlignment="1">
      <alignment horizontal="left"/>
    </xf>
    <xf numFmtId="0" fontId="66" fillId="0" borderId="0" xfId="174" applyFont="1" applyAlignment="1">
      <alignment horizontal="center" vertical="center"/>
    </xf>
    <xf numFmtId="0" fontId="60" fillId="0" borderId="0" xfId="164" applyFont="1" applyAlignment="1">
      <alignment horizontal="center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2" fontId="6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66" fillId="0" borderId="0" xfId="179" applyFont="1" applyAlignment="1">
      <alignment horizontal="center"/>
    </xf>
    <xf numFmtId="0" fontId="62" fillId="0" borderId="0" xfId="0" applyFont="1" applyAlignment="1">
      <alignment horizontal="justify" vertical="justify"/>
    </xf>
    <xf numFmtId="0" fontId="36" fillId="0" borderId="0" xfId="0" applyFont="1" applyAlignment="1">
      <alignment vertical="justify"/>
    </xf>
    <xf numFmtId="0" fontId="62" fillId="0" borderId="0" xfId="207" applyFont="1" applyFill="1" applyBorder="1" applyAlignment="1">
      <alignment horizontal="left" vertical="top"/>
    </xf>
    <xf numFmtId="0" fontId="66" fillId="0" borderId="0" xfId="254" applyFont="1" applyAlignment="1">
      <alignment horizontal="center"/>
    </xf>
    <xf numFmtId="0" fontId="62" fillId="0" borderId="28" xfId="260" applyFont="1" applyFill="1" applyBorder="1" applyAlignment="1">
      <alignment horizontal="left" vertical="top" wrapText="1"/>
    </xf>
    <xf numFmtId="0" fontId="66" fillId="0" borderId="0" xfId="258" applyFont="1" applyAlignment="1">
      <alignment horizontal="center"/>
    </xf>
    <xf numFmtId="0" fontId="58" fillId="24" borderId="45" xfId="247" applyFont="1" applyFill="1" applyBorder="1" applyAlignment="1">
      <alignment horizontal="left" vertical="top" wrapText="1"/>
    </xf>
    <xf numFmtId="0" fontId="58" fillId="0" borderId="19" xfId="247" applyFont="1" applyBorder="1" applyAlignment="1">
      <alignment vertical="top"/>
    </xf>
    <xf numFmtId="4" fontId="58" fillId="24" borderId="74" xfId="248" applyNumberFormat="1" applyFont="1" applyFill="1" applyBorder="1" applyAlignment="1">
      <alignment horizontal="right" vertical="top" wrapText="1"/>
    </xf>
    <xf numFmtId="4" fontId="58" fillId="24" borderId="32" xfId="248" applyNumberFormat="1" applyFont="1" applyFill="1" applyBorder="1" applyAlignment="1">
      <alignment horizontal="center" vertical="top" wrapText="1"/>
    </xf>
    <xf numFmtId="49" fontId="58" fillId="0" borderId="42" xfId="162" applyNumberFormat="1" applyFont="1" applyFill="1" applyBorder="1" applyAlignment="1">
      <alignment horizontal="left" vertical="top" wrapText="1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left" vertical="justify" wrapText="1"/>
    </xf>
    <xf numFmtId="0" fontId="66" fillId="0" borderId="0" xfId="257" applyFont="1" applyAlignment="1">
      <alignment horizontal="center"/>
    </xf>
    <xf numFmtId="0" fontId="60" fillId="0" borderId="0" xfId="204" applyFont="1" applyAlignment="1">
      <alignment horizontal="left" vertical="justify" wrapText="1"/>
    </xf>
    <xf numFmtId="0" fontId="62" fillId="0" borderId="0" xfId="189" applyFont="1" applyFill="1" applyBorder="1" applyAlignment="1">
      <alignment horizontal="left" vertical="top"/>
    </xf>
    <xf numFmtId="0" fontId="66" fillId="0" borderId="0" xfId="171" applyFont="1" applyAlignment="1">
      <alignment vertical="center"/>
    </xf>
    <xf numFmtId="0" fontId="60" fillId="24" borderId="11" xfId="171" applyFont="1" applyFill="1" applyBorder="1" applyAlignment="1">
      <alignment horizontal="center" vertical="center" wrapText="1"/>
    </xf>
    <xf numFmtId="0" fontId="58" fillId="0" borderId="0" xfId="164" applyFont="1" applyBorder="1"/>
    <xf numFmtId="49" fontId="60" fillId="0" borderId="0" xfId="164" applyNumberFormat="1" applyFont="1" applyFill="1" applyBorder="1" applyAlignment="1">
      <alignment horizontal="left" vertical="center" wrapText="1"/>
    </xf>
    <xf numFmtId="4" fontId="60" fillId="0" borderId="0" xfId="164" applyNumberFormat="1" applyFont="1" applyFill="1" applyBorder="1" applyAlignment="1">
      <alignment horizontal="right" wrapText="1"/>
    </xf>
    <xf numFmtId="4" fontId="58" fillId="0" borderId="0" xfId="164" applyNumberFormat="1" applyFont="1" applyFill="1" applyBorder="1" applyAlignment="1">
      <alignment horizontal="right" wrapText="1"/>
    </xf>
    <xf numFmtId="49" fontId="60" fillId="0" borderId="47" xfId="258" applyNumberFormat="1" applyFont="1" applyFill="1" applyBorder="1" applyAlignment="1">
      <alignment horizontal="left" vertical="center" wrapText="1"/>
    </xf>
    <xf numFmtId="49" fontId="60" fillId="0" borderId="0" xfId="258" applyNumberFormat="1" applyFont="1" applyFill="1" applyBorder="1" applyAlignment="1">
      <alignment horizontal="left" vertical="center" wrapText="1"/>
    </xf>
    <xf numFmtId="0" fontId="62" fillId="0" borderId="0" xfId="0" applyFont="1" applyAlignment="1">
      <alignment horizontal="justify" vertical="justify" wrapText="1"/>
    </xf>
    <xf numFmtId="0" fontId="36" fillId="0" borderId="0" xfId="0" applyFont="1" applyAlignment="1">
      <alignment vertical="justify" wrapText="1"/>
    </xf>
    <xf numFmtId="0" fontId="62" fillId="0" borderId="0" xfId="0" applyFont="1" applyAlignment="1">
      <alignment horizontal="left" vertical="center"/>
    </xf>
    <xf numFmtId="0" fontId="62" fillId="0" borderId="28" xfId="26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62" fillId="0" borderId="0" xfId="0" applyFont="1" applyAlignment="1">
      <alignment vertical="justify" wrapText="1"/>
    </xf>
    <xf numFmtId="2" fontId="62" fillId="0" borderId="0" xfId="0" applyNumberFormat="1" applyFont="1" applyAlignment="1">
      <alignment horizontal="justify" vertical="justify" wrapText="1"/>
    </xf>
    <xf numFmtId="2" fontId="36" fillId="0" borderId="0" xfId="0" applyNumberFormat="1" applyFont="1" applyAlignment="1">
      <alignment vertical="justify" wrapText="1"/>
    </xf>
    <xf numFmtId="0" fontId="62" fillId="0" borderId="0" xfId="0" applyFont="1" applyAlignment="1">
      <alignment horizontal="left" vertical="justify" wrapText="1"/>
    </xf>
    <xf numFmtId="0" fontId="66" fillId="0" borderId="0" xfId="258" applyFont="1" applyAlignment="1">
      <alignment horizontal="center" vertical="center"/>
    </xf>
    <xf numFmtId="0" fontId="66" fillId="0" borderId="0" xfId="258" applyFont="1" applyAlignment="1">
      <alignment horizontal="center"/>
    </xf>
    <xf numFmtId="0" fontId="62" fillId="0" borderId="0" xfId="0" applyFont="1" applyAlignment="1">
      <alignment horizontal="center" vertical="justify" wrapText="1"/>
    </xf>
    <xf numFmtId="0" fontId="36" fillId="0" borderId="0" xfId="0" applyFont="1" applyAlignment="1">
      <alignment horizontal="left" vertical="center" wrapText="1"/>
    </xf>
    <xf numFmtId="0" fontId="73" fillId="0" borderId="0" xfId="258" applyFont="1" applyAlignment="1">
      <alignment horizontal="center" vertical="center"/>
    </xf>
    <xf numFmtId="0" fontId="66" fillId="0" borderId="0" xfId="254" applyFont="1" applyAlignment="1">
      <alignment horizontal="center"/>
    </xf>
    <xf numFmtId="0" fontId="36" fillId="0" borderId="0" xfId="0" applyFont="1" applyAlignment="1">
      <alignment horizontal="left" vertical="justify" wrapText="1"/>
    </xf>
    <xf numFmtId="2" fontId="62" fillId="0" borderId="0" xfId="0" applyNumberFormat="1" applyFont="1" applyAlignment="1">
      <alignment horizontal="left" vertical="justify" wrapText="1"/>
    </xf>
    <xf numFmtId="0" fontId="66" fillId="0" borderId="0" xfId="254" applyFont="1" applyAlignment="1">
      <alignment horizontal="center" vertical="center"/>
    </xf>
    <xf numFmtId="0" fontId="62" fillId="0" borderId="0" xfId="0" applyFont="1" applyAlignment="1">
      <alignment horizontal="justify" vertical="justify"/>
    </xf>
    <xf numFmtId="0" fontId="36" fillId="0" borderId="0" xfId="0" applyFont="1" applyAlignment="1">
      <alignment vertical="justify"/>
    </xf>
    <xf numFmtId="0" fontId="66" fillId="0" borderId="0" xfId="205" applyFont="1" applyAlignment="1">
      <alignment horizontal="center"/>
    </xf>
    <xf numFmtId="0" fontId="62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62" fillId="0" borderId="0" xfId="207" applyFont="1" applyFill="1" applyBorder="1" applyAlignment="1">
      <alignment horizontal="left" vertical="top"/>
    </xf>
    <xf numFmtId="0" fontId="62" fillId="0" borderId="0" xfId="0" applyFont="1" applyAlignment="1">
      <alignment horizontal="left" vertical="center" wrapText="1"/>
    </xf>
    <xf numFmtId="0" fontId="66" fillId="0" borderId="0" xfId="210" applyFont="1" applyAlignment="1">
      <alignment horizontal="center" vertical="center"/>
    </xf>
    <xf numFmtId="0" fontId="66" fillId="0" borderId="0" xfId="205" applyFont="1" applyAlignment="1">
      <alignment horizontal="center" vertical="center"/>
    </xf>
    <xf numFmtId="0" fontId="66" fillId="0" borderId="0" xfId="249" applyFont="1" applyAlignment="1">
      <alignment horizontal="center"/>
    </xf>
    <xf numFmtId="0" fontId="75" fillId="0" borderId="0" xfId="0" applyFont="1" applyAlignment="1">
      <alignment horizontal="center" wrapText="1"/>
    </xf>
    <xf numFmtId="0" fontId="62" fillId="0" borderId="0" xfId="61" applyFont="1" applyAlignment="1">
      <alignment horizontal="justify" vertical="center" wrapText="1"/>
    </xf>
    <xf numFmtId="0" fontId="66" fillId="0" borderId="0" xfId="249" applyFont="1" applyAlignment="1">
      <alignment horizontal="center" vertical="center"/>
    </xf>
    <xf numFmtId="0" fontId="66" fillId="0" borderId="0" xfId="179" applyFont="1" applyAlignment="1">
      <alignment horizontal="center"/>
    </xf>
    <xf numFmtId="0" fontId="66" fillId="0" borderId="0" xfId="179" applyFont="1" applyAlignment="1">
      <alignment horizontal="center" vertical="center"/>
    </xf>
    <xf numFmtId="0" fontId="60" fillId="25" borderId="19" xfId="225" applyFont="1" applyFill="1" applyBorder="1" applyAlignment="1">
      <alignment horizontal="center" vertical="center"/>
    </xf>
    <xf numFmtId="0" fontId="60" fillId="25" borderId="10" xfId="225" applyFont="1" applyFill="1" applyBorder="1" applyAlignment="1">
      <alignment horizontal="center" vertical="center"/>
    </xf>
    <xf numFmtId="0" fontId="58" fillId="25" borderId="19" xfId="225" applyFont="1" applyFill="1" applyBorder="1" applyAlignment="1">
      <alignment horizontal="center" vertical="center"/>
    </xf>
    <xf numFmtId="0" fontId="58" fillId="25" borderId="10" xfId="225" applyFont="1" applyFill="1" applyBorder="1" applyAlignment="1">
      <alignment horizontal="center" vertical="center"/>
    </xf>
    <xf numFmtId="4" fontId="58" fillId="25" borderId="19" xfId="226" applyNumberFormat="1" applyFont="1" applyFill="1" applyBorder="1" applyAlignment="1">
      <alignment horizontal="center" vertical="center" wrapText="1"/>
    </xf>
    <xf numFmtId="4" fontId="58" fillId="25" borderId="10" xfId="226" applyNumberFormat="1" applyFont="1" applyFill="1" applyBorder="1" applyAlignment="1">
      <alignment horizontal="center" vertical="center" wrapText="1"/>
    </xf>
    <xf numFmtId="0" fontId="58" fillId="25" borderId="19" xfId="225" applyFont="1" applyFill="1" applyBorder="1" applyAlignment="1">
      <alignment horizontal="center" vertical="center" wrapText="1"/>
    </xf>
    <xf numFmtId="0" fontId="58" fillId="25" borderId="29" xfId="225" applyFont="1" applyFill="1" applyBorder="1" applyAlignment="1">
      <alignment horizontal="center" vertical="center" wrapText="1"/>
    </xf>
    <xf numFmtId="0" fontId="58" fillId="25" borderId="25" xfId="225" applyFont="1" applyFill="1" applyBorder="1" applyAlignment="1">
      <alignment horizontal="center" vertical="center" wrapText="1"/>
    </xf>
    <xf numFmtId="0" fontId="58" fillId="25" borderId="12" xfId="225" applyFont="1" applyFill="1" applyBorder="1" applyAlignment="1">
      <alignment horizontal="center" vertical="center" wrapText="1"/>
    </xf>
    <xf numFmtId="0" fontId="66" fillId="0" borderId="0" xfId="225" applyFont="1" applyAlignment="1">
      <alignment horizontal="center"/>
    </xf>
    <xf numFmtId="0" fontId="66" fillId="0" borderId="0" xfId="225" applyFont="1" applyAlignment="1">
      <alignment horizontal="center" vertical="center"/>
    </xf>
    <xf numFmtId="0" fontId="60" fillId="25" borderId="11" xfId="270" applyFont="1" applyFill="1" applyBorder="1" applyAlignment="1">
      <alignment horizontal="center" vertical="center"/>
    </xf>
    <xf numFmtId="0" fontId="58" fillId="25" borderId="11" xfId="270" applyFont="1" applyFill="1" applyBorder="1" applyAlignment="1">
      <alignment horizontal="center" vertical="center"/>
    </xf>
    <xf numFmtId="4" fontId="58" fillId="25" borderId="11" xfId="272" applyNumberFormat="1" applyFont="1" applyFill="1" applyBorder="1" applyAlignment="1">
      <alignment horizontal="center" vertical="center" wrapText="1"/>
    </xf>
    <xf numFmtId="0" fontId="58" fillId="25" borderId="19" xfId="270" applyFont="1" applyFill="1" applyBorder="1" applyAlignment="1">
      <alignment horizontal="center" vertical="center" wrapText="1"/>
    </xf>
    <xf numFmtId="0" fontId="58" fillId="25" borderId="29" xfId="270" applyFont="1" applyFill="1" applyBorder="1" applyAlignment="1">
      <alignment horizontal="center" vertical="center" wrapText="1"/>
    </xf>
    <xf numFmtId="0" fontId="58" fillId="25" borderId="10" xfId="270" applyFont="1" applyFill="1" applyBorder="1" applyAlignment="1">
      <alignment horizontal="center" vertical="center" wrapText="1"/>
    </xf>
    <xf numFmtId="2" fontId="62" fillId="0" borderId="0" xfId="0" applyNumberFormat="1" applyFont="1" applyAlignment="1">
      <alignment horizontal="left" vertical="center" wrapText="1"/>
    </xf>
    <xf numFmtId="0" fontId="66" fillId="0" borderId="0" xfId="270" applyFont="1" applyAlignment="1">
      <alignment horizontal="center" vertical="center"/>
    </xf>
    <xf numFmtId="0" fontId="66" fillId="0" borderId="0" xfId="270" applyFont="1" applyAlignment="1">
      <alignment horizontal="center"/>
    </xf>
    <xf numFmtId="0" fontId="60" fillId="0" borderId="0" xfId="164" applyFont="1" applyBorder="1" applyAlignment="1">
      <alignment horizontal="left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2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0" fontId="60" fillId="0" borderId="0" xfId="164" applyFont="1" applyAlignment="1">
      <alignment horizontal="center"/>
    </xf>
    <xf numFmtId="0" fontId="60" fillId="0" borderId="0" xfId="164" applyFont="1" applyAlignment="1">
      <alignment horizontal="left"/>
    </xf>
    <xf numFmtId="0" fontId="66" fillId="0" borderId="0" xfId="164" applyFont="1" applyAlignment="1">
      <alignment horizontal="center" vertical="center"/>
    </xf>
    <xf numFmtId="0" fontId="66" fillId="0" borderId="0" xfId="164" applyFont="1" applyAlignment="1">
      <alignment horizontal="center"/>
    </xf>
    <xf numFmtId="0" fontId="62" fillId="0" borderId="0" xfId="0" applyFont="1" applyBorder="1" applyAlignment="1">
      <alignment horizontal="left" vertical="center" wrapText="1"/>
    </xf>
    <xf numFmtId="0" fontId="66" fillId="0" borderId="0" xfId="171" applyFont="1" applyAlignment="1">
      <alignment horizontal="center" vertical="center"/>
    </xf>
    <xf numFmtId="0" fontId="60" fillId="0" borderId="0" xfId="171" applyFont="1" applyAlignment="1">
      <alignment horizontal="left" vertical="center"/>
    </xf>
    <xf numFmtId="0" fontId="62" fillId="0" borderId="0" xfId="168" applyFont="1" applyFill="1" applyBorder="1" applyAlignment="1">
      <alignment horizontal="left"/>
    </xf>
    <xf numFmtId="0" fontId="66" fillId="0" borderId="0" xfId="174" applyFont="1" applyAlignment="1">
      <alignment horizontal="center" vertical="center"/>
    </xf>
    <xf numFmtId="0" fontId="66" fillId="0" borderId="0" xfId="174" applyFont="1" applyAlignment="1">
      <alignment horizontal="center"/>
    </xf>
    <xf numFmtId="0" fontId="36" fillId="0" borderId="0" xfId="0" applyFont="1" applyAlignment="1">
      <alignment horizontal="justify" wrapText="1"/>
    </xf>
    <xf numFmtId="0" fontId="62" fillId="0" borderId="0" xfId="165" applyFont="1" applyFill="1" applyBorder="1" applyAlignment="1">
      <alignment horizontal="left" vertical="top"/>
    </xf>
    <xf numFmtId="0" fontId="62" fillId="0" borderId="0" xfId="172" applyFont="1" applyFill="1" applyBorder="1" applyAlignment="1">
      <alignment horizontal="left" vertical="top" wrapText="1"/>
    </xf>
    <xf numFmtId="0" fontId="62" fillId="0" borderId="28" xfId="172" applyFont="1" applyFill="1" applyBorder="1" applyAlignment="1">
      <alignment horizontal="left" vertical="top" wrapText="1"/>
    </xf>
    <xf numFmtId="0" fontId="66" fillId="0" borderId="0" xfId="171" applyFont="1" applyAlignment="1">
      <alignment horizontal="center"/>
    </xf>
    <xf numFmtId="0" fontId="66" fillId="0" borderId="0" xfId="162" applyFont="1" applyAlignment="1">
      <alignment horizontal="center"/>
    </xf>
    <xf numFmtId="0" fontId="60" fillId="0" borderId="0" xfId="162" applyFont="1" applyAlignment="1">
      <alignment horizontal="left" vertical="justify" wrapText="1"/>
    </xf>
    <xf numFmtId="0" fontId="66" fillId="0" borderId="0" xfId="162" applyFont="1" applyAlignment="1">
      <alignment horizontal="center" vertical="center"/>
    </xf>
    <xf numFmtId="0" fontId="75" fillId="0" borderId="0" xfId="162" applyFont="1" applyAlignment="1">
      <alignment horizontal="center"/>
    </xf>
    <xf numFmtId="0" fontId="66" fillId="0" borderId="0" xfId="107" applyFont="1" applyAlignment="1">
      <alignment horizontal="center"/>
    </xf>
    <xf numFmtId="0" fontId="66" fillId="0" borderId="0" xfId="107" applyFont="1" applyAlignment="1">
      <alignment horizontal="center" vertical="center"/>
    </xf>
    <xf numFmtId="0" fontId="62" fillId="0" borderId="0" xfId="109" applyFont="1" applyFill="1" applyBorder="1" applyAlignment="1">
      <alignment vertical="top"/>
    </xf>
    <xf numFmtId="0" fontId="62" fillId="0" borderId="18" xfId="0" applyFont="1" applyBorder="1" applyAlignment="1">
      <alignment horizontal="right" vertical="center" wrapText="1"/>
    </xf>
    <xf numFmtId="0" fontId="62" fillId="0" borderId="0" xfId="0" applyFont="1" applyBorder="1" applyAlignment="1">
      <alignment horizontal="right" vertical="center" wrapText="1"/>
    </xf>
    <xf numFmtId="0" fontId="62" fillId="0" borderId="0" xfId="109" applyFont="1" applyFill="1" applyBorder="1" applyAlignment="1">
      <alignment horizontal="left" vertical="top"/>
    </xf>
    <xf numFmtId="0" fontId="60" fillId="24" borderId="19" xfId="107" applyFont="1" applyFill="1" applyBorder="1" applyAlignment="1">
      <alignment horizontal="center" vertical="center"/>
    </xf>
    <xf numFmtId="0" fontId="60" fillId="24" borderId="10" xfId="107" applyFont="1" applyFill="1" applyBorder="1" applyAlignment="1">
      <alignment horizontal="center" vertical="center"/>
    </xf>
    <xf numFmtId="4" fontId="60" fillId="24" borderId="19" xfId="108" applyNumberFormat="1" applyFont="1" applyFill="1" applyBorder="1" applyAlignment="1">
      <alignment horizontal="center" vertical="center" wrapText="1"/>
    </xf>
    <xf numFmtId="4" fontId="60" fillId="24" borderId="10" xfId="108" applyNumberFormat="1" applyFont="1" applyFill="1" applyBorder="1" applyAlignment="1">
      <alignment horizontal="center" vertical="center" wrapText="1"/>
    </xf>
    <xf numFmtId="11" fontId="60" fillId="24" borderId="71" xfId="108" applyNumberFormat="1" applyFont="1" applyFill="1" applyBorder="1" applyAlignment="1">
      <alignment horizontal="center" vertical="center" wrapText="1"/>
    </xf>
    <xf numFmtId="11" fontId="60" fillId="24" borderId="73" xfId="108" applyNumberFormat="1" applyFont="1" applyFill="1" applyBorder="1" applyAlignment="1">
      <alignment horizontal="center" vertical="center" wrapText="1"/>
    </xf>
    <xf numFmtId="11" fontId="60" fillId="24" borderId="12" xfId="108" applyNumberFormat="1" applyFont="1" applyFill="1" applyBorder="1" applyAlignment="1">
      <alignment horizontal="center" vertical="center" wrapText="1"/>
    </xf>
    <xf numFmtId="0" fontId="66" fillId="0" borderId="0" xfId="247" applyFont="1" applyAlignment="1">
      <alignment horizontal="center" vertical="center"/>
    </xf>
    <xf numFmtId="0" fontId="66" fillId="0" borderId="0" xfId="247" applyFont="1" applyAlignment="1">
      <alignment horizontal="center"/>
    </xf>
    <xf numFmtId="0" fontId="60" fillId="0" borderId="0" xfId="247" applyFont="1" applyAlignment="1">
      <alignment horizontal="left" vertical="justify"/>
    </xf>
    <xf numFmtId="0" fontId="74" fillId="0" borderId="0" xfId="0" applyFont="1" applyAlignment="1">
      <alignment horizontal="left" vertical="justify" wrapText="1"/>
    </xf>
    <xf numFmtId="0" fontId="74" fillId="0" borderId="0" xfId="0" applyFont="1" applyAlignment="1">
      <alignment horizontal="left" vertical="distributed" wrapText="1"/>
    </xf>
    <xf numFmtId="0" fontId="60" fillId="24" borderId="11" xfId="247" applyFont="1" applyFill="1" applyBorder="1" applyAlignment="1">
      <alignment horizontal="center" vertical="center"/>
    </xf>
    <xf numFmtId="4" fontId="60" fillId="24" borderId="11" xfId="248" applyNumberFormat="1" applyFont="1" applyFill="1" applyBorder="1" applyAlignment="1">
      <alignment horizontal="center" vertical="center" wrapText="1"/>
    </xf>
    <xf numFmtId="0" fontId="60" fillId="24" borderId="71" xfId="247" applyFont="1" applyFill="1" applyBorder="1" applyAlignment="1">
      <alignment horizontal="center" vertical="center" wrapText="1"/>
    </xf>
    <xf numFmtId="0" fontId="60" fillId="24" borderId="12" xfId="247" applyFont="1" applyFill="1" applyBorder="1" applyAlignment="1">
      <alignment horizontal="center" vertical="center" wrapText="1"/>
    </xf>
    <xf numFmtId="0" fontId="62" fillId="0" borderId="70" xfId="0" applyFont="1" applyBorder="1" applyAlignment="1">
      <alignment horizontal="left" vertical="center" wrapText="1"/>
    </xf>
    <xf numFmtId="0" fontId="60" fillId="24" borderId="25" xfId="162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 wrapText="1"/>
    </xf>
    <xf numFmtId="0" fontId="62" fillId="0" borderId="18" xfId="0" applyFont="1" applyBorder="1" applyAlignment="1">
      <alignment horizontal="left" vertical="center" wrapText="1"/>
    </xf>
    <xf numFmtId="0" fontId="76" fillId="0" borderId="0" xfId="0" applyFont="1" applyAlignment="1">
      <alignment horizontal="left" vertical="justify" wrapText="1"/>
    </xf>
    <xf numFmtId="0" fontId="60" fillId="24" borderId="11" xfId="162" applyFont="1" applyFill="1" applyBorder="1" applyAlignment="1">
      <alignment horizontal="center" vertical="center"/>
    </xf>
    <xf numFmtId="0" fontId="58" fillId="24" borderId="11" xfId="162" applyFont="1" applyFill="1" applyBorder="1" applyAlignment="1">
      <alignment horizontal="center" vertical="center"/>
    </xf>
    <xf numFmtId="4" fontId="58" fillId="24" borderId="11" xfId="163" applyNumberFormat="1" applyFont="1" applyFill="1" applyBorder="1" applyAlignment="1">
      <alignment horizontal="center" vertical="center" wrapText="1"/>
    </xf>
    <xf numFmtId="0" fontId="58" fillId="24" borderId="19" xfId="162" applyFont="1" applyFill="1" applyBorder="1" applyAlignment="1">
      <alignment horizontal="center" vertical="center" wrapText="1"/>
    </xf>
    <xf numFmtId="0" fontId="58" fillId="24" borderId="29" xfId="162" applyFont="1" applyFill="1" applyBorder="1" applyAlignment="1">
      <alignment horizontal="center" vertical="center" wrapText="1"/>
    </xf>
    <xf numFmtId="0" fontId="60" fillId="0" borderId="0" xfId="164" applyFont="1" applyAlignment="1">
      <alignment horizontal="left" vertical="justify" wrapText="1"/>
    </xf>
    <xf numFmtId="0" fontId="58" fillId="24" borderId="45" xfId="164" applyFont="1" applyFill="1" applyBorder="1" applyAlignment="1">
      <alignment horizontal="center" vertical="center" wrapText="1"/>
    </xf>
    <xf numFmtId="0" fontId="58" fillId="24" borderId="70" xfId="164" applyFont="1" applyFill="1" applyBorder="1" applyAlignment="1">
      <alignment horizontal="center" vertical="center" wrapText="1"/>
    </xf>
    <xf numFmtId="0" fontId="58" fillId="24" borderId="46" xfId="164" applyFont="1" applyFill="1" applyBorder="1" applyAlignment="1">
      <alignment horizontal="center" vertical="center" wrapText="1"/>
    </xf>
    <xf numFmtId="0" fontId="66" fillId="0" borderId="0" xfId="167" applyFont="1" applyAlignment="1">
      <alignment horizontal="center" vertical="center"/>
    </xf>
    <xf numFmtId="0" fontId="66" fillId="0" borderId="0" xfId="167" applyFont="1" applyAlignment="1">
      <alignment horizontal="center"/>
    </xf>
    <xf numFmtId="0" fontId="62" fillId="0" borderId="0" xfId="168" applyFont="1" applyFill="1" applyBorder="1" applyAlignment="1">
      <alignment horizontal="left" vertical="top" wrapText="1"/>
    </xf>
    <xf numFmtId="0" fontId="60" fillId="24" borderId="11" xfId="167" applyFont="1" applyFill="1" applyBorder="1" applyAlignment="1">
      <alignment horizontal="center" vertical="center"/>
    </xf>
    <xf numFmtId="0" fontId="58" fillId="24" borderId="11" xfId="167" applyFont="1" applyFill="1" applyBorder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58" fillId="24" borderId="45" xfId="167" applyFont="1" applyFill="1" applyBorder="1" applyAlignment="1">
      <alignment horizontal="center" vertical="center" wrapText="1"/>
    </xf>
    <xf numFmtId="0" fontId="58" fillId="24" borderId="18" xfId="167" applyFont="1" applyFill="1" applyBorder="1" applyAlignment="1">
      <alignment horizontal="center" vertical="center" wrapText="1"/>
    </xf>
    <xf numFmtId="0" fontId="58" fillId="24" borderId="46" xfId="167" applyFont="1" applyFill="1" applyBorder="1" applyAlignment="1">
      <alignment horizontal="center" vertical="center" wrapText="1"/>
    </xf>
    <xf numFmtId="0" fontId="58" fillId="24" borderId="47" xfId="167" applyFont="1" applyFill="1" applyBorder="1" applyAlignment="1">
      <alignment horizontal="center" vertical="center" wrapText="1"/>
    </xf>
    <xf numFmtId="0" fontId="58" fillId="24" borderId="0" xfId="167" applyFont="1" applyFill="1" applyBorder="1" applyAlignment="1">
      <alignment horizontal="center" vertical="center" wrapText="1"/>
    </xf>
    <xf numFmtId="0" fontId="58" fillId="24" borderId="48" xfId="167" applyFont="1" applyFill="1" applyBorder="1" applyAlignment="1">
      <alignment horizontal="center" vertical="center" wrapText="1"/>
    </xf>
    <xf numFmtId="4" fontId="58" fillId="0" borderId="81" xfId="167" applyNumberFormat="1" applyFont="1" applyFill="1" applyBorder="1" applyAlignment="1">
      <alignment horizontal="left" wrapText="1"/>
    </xf>
    <xf numFmtId="4" fontId="58" fillId="0" borderId="82" xfId="167" applyNumberFormat="1" applyFont="1" applyFill="1" applyBorder="1" applyAlignment="1">
      <alignment horizontal="left" wrapText="1"/>
    </xf>
    <xf numFmtId="4" fontId="58" fillId="0" borderId="83" xfId="167" applyNumberFormat="1" applyFont="1" applyFill="1" applyBorder="1" applyAlignment="1">
      <alignment horizontal="left" wrapText="1"/>
    </xf>
    <xf numFmtId="0" fontId="60" fillId="0" borderId="0" xfId="0" applyFont="1" applyAlignment="1">
      <alignment horizontal="left" wrapText="1"/>
    </xf>
    <xf numFmtId="0" fontId="66" fillId="0" borderId="0" xfId="263" applyFont="1" applyAlignment="1">
      <alignment horizontal="center" vertical="center"/>
    </xf>
    <xf numFmtId="0" fontId="66" fillId="0" borderId="0" xfId="261" applyFont="1" applyAlignment="1">
      <alignment horizontal="center" vertical="center"/>
    </xf>
    <xf numFmtId="0" fontId="66" fillId="0" borderId="0" xfId="261" applyFont="1" applyAlignment="1">
      <alignment horizontal="center"/>
    </xf>
    <xf numFmtId="0" fontId="62" fillId="26" borderId="0" xfId="0" applyFont="1" applyFill="1" applyBorder="1" applyAlignment="1" applyProtection="1">
      <alignment horizontal="left" vertical="top" wrapText="1"/>
    </xf>
    <xf numFmtId="0" fontId="62" fillId="26" borderId="70" xfId="0" applyFont="1" applyFill="1" applyBorder="1" applyAlignment="1" applyProtection="1">
      <alignment horizontal="left" vertical="top" wrapText="1"/>
    </xf>
    <xf numFmtId="0" fontId="66" fillId="0" borderId="0" xfId="266" applyFont="1" applyAlignment="1">
      <alignment horizontal="center" vertical="center"/>
    </xf>
    <xf numFmtId="0" fontId="73" fillId="0" borderId="0" xfId="257" applyFont="1" applyAlignment="1">
      <alignment horizontal="center" vertical="center"/>
    </xf>
    <xf numFmtId="0" fontId="66" fillId="0" borderId="0" xfId="257" applyFont="1" applyAlignment="1">
      <alignment horizontal="center" vertical="center"/>
    </xf>
    <xf numFmtId="0" fontId="66" fillId="0" borderId="0" xfId="262" applyFont="1" applyAlignment="1">
      <alignment horizontal="center"/>
    </xf>
    <xf numFmtId="0" fontId="66" fillId="0" borderId="0" xfId="257" applyFont="1" applyAlignment="1">
      <alignment horizontal="center"/>
    </xf>
    <xf numFmtId="0" fontId="58" fillId="0" borderId="0" xfId="204" applyFont="1" applyAlignment="1">
      <alignment horizontal="justify" vertical="justify" wrapText="1"/>
    </xf>
    <xf numFmtId="0" fontId="66" fillId="0" borderId="0" xfId="204" applyFont="1" applyAlignment="1">
      <alignment horizontal="center" vertical="center"/>
    </xf>
    <xf numFmtId="0" fontId="66" fillId="0" borderId="0" xfId="204" applyFont="1" applyAlignment="1">
      <alignment horizontal="center"/>
    </xf>
    <xf numFmtId="0" fontId="60" fillId="0" borderId="0" xfId="204" applyFont="1" applyAlignment="1">
      <alignment horizontal="left" vertical="justify" wrapText="1"/>
    </xf>
    <xf numFmtId="0" fontId="62" fillId="0" borderId="0" xfId="189" applyFont="1" applyFill="1" applyBorder="1" applyAlignment="1">
      <alignment horizontal="left" vertical="top"/>
    </xf>
    <xf numFmtId="0" fontId="58" fillId="25" borderId="25" xfId="204" applyFont="1" applyFill="1" applyBorder="1" applyAlignment="1">
      <alignment horizontal="left"/>
    </xf>
    <xf numFmtId="0" fontId="58" fillId="25" borderId="12" xfId="204" applyFont="1" applyFill="1" applyBorder="1" applyAlignment="1">
      <alignment horizontal="left"/>
    </xf>
    <xf numFmtId="0" fontId="67" fillId="0" borderId="0" xfId="202" applyFont="1" applyFill="1" applyBorder="1" applyAlignment="1">
      <alignment horizontal="left" vertical="top"/>
    </xf>
    <xf numFmtId="0" fontId="73" fillId="0" borderId="0" xfId="201" applyFont="1" applyAlignment="1">
      <alignment horizontal="center" vertical="center"/>
    </xf>
    <xf numFmtId="0" fontId="66" fillId="0" borderId="0" xfId="201" applyFont="1" applyAlignment="1">
      <alignment horizontal="center" vertical="center"/>
    </xf>
    <xf numFmtId="0" fontId="66" fillId="0" borderId="0" xfId="201" applyFont="1" applyAlignment="1">
      <alignment horizontal="center"/>
    </xf>
    <xf numFmtId="0" fontId="38" fillId="0" borderId="0" xfId="0" applyFont="1" applyBorder="1" applyAlignment="1">
      <alignment horizontal="justify" wrapText="1"/>
    </xf>
    <xf numFmtId="0" fontId="66" fillId="0" borderId="0" xfId="216" applyFont="1" applyAlignment="1">
      <alignment horizontal="center" vertical="center"/>
    </xf>
    <xf numFmtId="0" fontId="66" fillId="0" borderId="0" xfId="216" applyFont="1" applyAlignment="1">
      <alignment horizontal="center" wrapText="1"/>
    </xf>
    <xf numFmtId="0" fontId="66" fillId="0" borderId="0" xfId="216" applyFont="1" applyAlignment="1">
      <alignment horizontal="center"/>
    </xf>
    <xf numFmtId="0" fontId="10" fillId="0" borderId="0" xfId="219"/>
    <xf numFmtId="0" fontId="66" fillId="0" borderId="0" xfId="219" applyFont="1" applyAlignment="1">
      <alignment horizontal="left" vertical="center"/>
    </xf>
    <xf numFmtId="0" fontId="66" fillId="0" borderId="0" xfId="219" applyFont="1" applyAlignment="1">
      <alignment horizontal="right" vertical="center"/>
    </xf>
    <xf numFmtId="170" fontId="75" fillId="28" borderId="84" xfId="220" applyNumberFormat="1" applyFont="1" applyFill="1" applyBorder="1" applyAlignment="1" applyProtection="1">
      <alignment horizontal="center" vertical="center"/>
    </xf>
    <xf numFmtId="170" fontId="75" fillId="28" borderId="85" xfId="220" applyNumberFormat="1" applyFont="1" applyFill="1" applyBorder="1" applyAlignment="1" applyProtection="1">
      <alignment horizontal="center" vertical="center"/>
    </xf>
    <xf numFmtId="170" fontId="75" fillId="28" borderId="86" xfId="220" applyNumberFormat="1" applyFont="1" applyFill="1" applyBorder="1" applyAlignment="1" applyProtection="1">
      <alignment horizontal="center" vertical="center"/>
    </xf>
    <xf numFmtId="170" fontId="75" fillId="28" borderId="87" xfId="220" applyNumberFormat="1" applyFont="1" applyFill="1" applyBorder="1" applyAlignment="1" applyProtection="1">
      <alignment horizontal="center" vertical="center"/>
    </xf>
    <xf numFmtId="170" fontId="75" fillId="28" borderId="0" xfId="220" applyNumberFormat="1" applyFont="1" applyFill="1" applyBorder="1" applyAlignment="1" applyProtection="1">
      <alignment horizontal="center" vertical="center"/>
    </xf>
    <xf numFmtId="170" fontId="75" fillId="28" borderId="88" xfId="220" applyNumberFormat="1" applyFont="1" applyFill="1" applyBorder="1" applyAlignment="1" applyProtection="1">
      <alignment horizontal="center" vertical="center"/>
    </xf>
    <xf numFmtId="170" fontId="75" fillId="28" borderId="89" xfId="220" applyNumberFormat="1" applyFont="1" applyFill="1" applyBorder="1" applyAlignment="1" applyProtection="1">
      <alignment horizontal="center" vertical="center"/>
    </xf>
    <xf numFmtId="170" fontId="75" fillId="28" borderId="90" xfId="220" applyNumberFormat="1" applyFont="1" applyFill="1" applyBorder="1" applyAlignment="1" applyProtection="1">
      <alignment horizontal="center" vertical="center"/>
    </xf>
    <xf numFmtId="170" fontId="75" fillId="28" borderId="91" xfId="220" applyNumberFormat="1" applyFont="1" applyFill="1" applyBorder="1" applyAlignment="1" applyProtection="1">
      <alignment horizontal="center" vertical="center"/>
    </xf>
    <xf numFmtId="170" fontId="62" fillId="28" borderId="87" xfId="220" applyNumberFormat="1" applyFont="1" applyFill="1" applyBorder="1" applyAlignment="1" applyProtection="1">
      <alignment horizontal="left" vertical="center"/>
    </xf>
    <xf numFmtId="170" fontId="62" fillId="28" borderId="48" xfId="220" applyNumberFormat="1" applyFont="1" applyFill="1" applyBorder="1" applyAlignment="1" applyProtection="1">
      <alignment horizontal="left" vertical="center"/>
    </xf>
    <xf numFmtId="44" fontId="62" fillId="28" borderId="92" xfId="283" applyFont="1" applyFill="1" applyBorder="1" applyAlignment="1" applyProtection="1">
      <alignment horizontal="center" vertical="center"/>
    </xf>
    <xf numFmtId="170" fontId="62" fillId="28" borderId="89" xfId="220" applyNumberFormat="1" applyFont="1" applyFill="1" applyBorder="1" applyAlignment="1" applyProtection="1">
      <alignment horizontal="left" vertical="center"/>
    </xf>
    <xf numFmtId="170" fontId="62" fillId="28" borderId="93" xfId="220" applyNumberFormat="1" applyFont="1" applyFill="1" applyBorder="1" applyAlignment="1" applyProtection="1">
      <alignment horizontal="left" vertical="center"/>
    </xf>
    <xf numFmtId="44" fontId="62" fillId="28" borderId="94" xfId="283" applyFont="1" applyFill="1" applyBorder="1" applyAlignment="1" applyProtection="1">
      <alignment horizontal="center" vertical="center"/>
    </xf>
    <xf numFmtId="0" fontId="80" fillId="24" borderId="0" xfId="219" applyFont="1" applyFill="1" applyBorder="1" applyAlignment="1">
      <alignment horizontal="center" vertical="center" wrapText="1"/>
    </xf>
    <xf numFmtId="0" fontId="68" fillId="24" borderId="60" xfId="219" applyFont="1" applyFill="1" applyBorder="1" applyAlignment="1">
      <alignment horizontal="left" vertical="center" wrapText="1"/>
    </xf>
    <xf numFmtId="0" fontId="68" fillId="24" borderId="61" xfId="219" applyFont="1" applyFill="1" applyBorder="1" applyAlignment="1">
      <alignment horizontal="left" vertical="center" wrapText="1"/>
    </xf>
    <xf numFmtId="43" fontId="68" fillId="24" borderId="95" xfId="275" quotePrefix="1" applyFont="1" applyFill="1" applyBorder="1" applyAlignment="1" applyProtection="1">
      <alignment horizontal="right" vertical="center" wrapText="1"/>
      <protection locked="0"/>
    </xf>
    <xf numFmtId="0" fontId="69" fillId="24" borderId="55" xfId="219" applyFont="1" applyFill="1" applyBorder="1" applyAlignment="1">
      <alignment horizontal="left" vertical="center" wrapText="1"/>
    </xf>
    <xf numFmtId="0" fontId="69" fillId="24" borderId="11" xfId="219" applyFont="1" applyFill="1" applyBorder="1" applyAlignment="1">
      <alignment vertical="center" wrapText="1"/>
    </xf>
    <xf numFmtId="42" fontId="69" fillId="24" borderId="56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24" borderId="57" xfId="219" applyFont="1" applyFill="1" applyBorder="1" applyAlignment="1">
      <alignment horizontal="left" vertical="center" wrapText="1"/>
    </xf>
    <xf numFmtId="0" fontId="69" fillId="24" borderId="58" xfId="219" applyFont="1" applyFill="1" applyBorder="1" applyAlignment="1">
      <alignment vertical="center" wrapText="1"/>
    </xf>
    <xf numFmtId="43" fontId="69" fillId="24" borderId="59" xfId="275" quotePrefix="1" applyFont="1" applyFill="1" applyBorder="1" applyAlignment="1" applyProtection="1">
      <alignment horizontal="right" vertical="center" wrapText="1"/>
      <protection locked="0"/>
    </xf>
    <xf numFmtId="0" fontId="81" fillId="24" borderId="0" xfId="219" applyFont="1" applyFill="1" applyBorder="1" applyAlignment="1">
      <alignment horizontal="left" vertical="center" wrapText="1"/>
    </xf>
    <xf numFmtId="3" fontId="80" fillId="24" borderId="0" xfId="219" applyNumberFormat="1" applyFont="1" applyFill="1" applyBorder="1" applyAlignment="1" applyProtection="1">
      <alignment horizontal="right" vertical="center" wrapText="1"/>
      <protection locked="0"/>
    </xf>
    <xf numFmtId="0" fontId="60" fillId="24" borderId="60" xfId="219" applyFont="1" applyFill="1" applyBorder="1" applyAlignment="1">
      <alignment horizontal="left" vertical="center" wrapText="1"/>
    </xf>
    <xf numFmtId="0" fontId="60" fillId="24" borderId="61" xfId="219" applyFont="1" applyFill="1" applyBorder="1" applyAlignment="1">
      <alignment horizontal="left" vertical="center" wrapText="1"/>
    </xf>
    <xf numFmtId="42" fontId="60" fillId="24" borderId="95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0" borderId="57" xfId="219" applyFont="1" applyBorder="1" applyAlignment="1">
      <alignment horizontal="left" vertical="center"/>
    </xf>
    <xf numFmtId="0" fontId="69" fillId="0" borderId="58" xfId="219" applyFont="1" applyBorder="1" applyAlignment="1">
      <alignment horizontal="left" vertical="center"/>
    </xf>
    <xf numFmtId="42" fontId="69" fillId="24" borderId="59" xfId="112" quotePrefix="1" applyNumberFormat="1" applyFont="1" applyFill="1" applyBorder="1" applyAlignment="1" applyProtection="1">
      <alignment horizontal="right" vertical="center" wrapText="1"/>
      <protection locked="0"/>
    </xf>
    <xf numFmtId="170" fontId="62" fillId="28" borderId="84" xfId="220" applyNumberFormat="1" applyFont="1" applyFill="1" applyBorder="1" applyAlignment="1" applyProtection="1">
      <alignment horizontal="left" vertical="center"/>
    </xf>
    <xf numFmtId="170" fontId="62" fillId="28" borderId="96" xfId="220" applyNumberFormat="1" applyFont="1" applyFill="1" applyBorder="1" applyAlignment="1" applyProtection="1">
      <alignment horizontal="left" vertical="center"/>
    </xf>
    <xf numFmtId="44" fontId="62" fillId="28" borderId="97" xfId="112" applyFont="1" applyFill="1" applyBorder="1" applyAlignment="1" applyProtection="1">
      <alignment horizontal="center" vertical="center"/>
    </xf>
    <xf numFmtId="44" fontId="62" fillId="28" borderId="94" xfId="112" applyFont="1" applyFill="1" applyBorder="1" applyAlignment="1" applyProtection="1">
      <alignment horizontal="center" vertical="center"/>
    </xf>
    <xf numFmtId="0" fontId="58" fillId="0" borderId="0" xfId="0" applyFont="1" applyAlignment="1">
      <alignment horizontal="left" wrapText="1"/>
    </xf>
    <xf numFmtId="0" fontId="66" fillId="0" borderId="0" xfId="219" applyFont="1" applyAlignment="1">
      <alignment horizontal="center" vertical="center"/>
    </xf>
    <xf numFmtId="44" fontId="62" fillId="0" borderId="97" xfId="112" applyFont="1" applyFill="1" applyBorder="1" applyAlignment="1" applyProtection="1">
      <alignment horizontal="center" vertical="center"/>
    </xf>
    <xf numFmtId="44" fontId="62" fillId="0" borderId="94" xfId="112" applyFont="1" applyFill="1" applyBorder="1" applyAlignment="1" applyProtection="1">
      <alignment horizontal="center" vertical="center"/>
    </xf>
    <xf numFmtId="0" fontId="80" fillId="0" borderId="87" xfId="219" applyFont="1" applyFill="1" applyBorder="1" applyAlignment="1">
      <alignment horizontal="center" vertical="center" wrapText="1"/>
    </xf>
    <xf numFmtId="0" fontId="80" fillId="0" borderId="0" xfId="219" applyFont="1" applyFill="1" applyBorder="1" applyAlignment="1">
      <alignment horizontal="center" vertical="center" wrapText="1"/>
    </xf>
    <xf numFmtId="0" fontId="80" fillId="0" borderId="88" xfId="219" applyFont="1" applyFill="1" applyBorder="1" applyAlignment="1">
      <alignment horizontal="center" vertical="center" wrapText="1"/>
    </xf>
    <xf numFmtId="0" fontId="68" fillId="0" borderId="98" xfId="219" applyFont="1" applyFill="1" applyBorder="1" applyAlignment="1">
      <alignment horizontal="left" vertical="center" wrapText="1"/>
    </xf>
    <xf numFmtId="0" fontId="68" fillId="0" borderId="12" xfId="219" applyFont="1" applyFill="1" applyBorder="1" applyAlignment="1">
      <alignment horizontal="left" vertical="center" wrapText="1"/>
    </xf>
    <xf numFmtId="44" fontId="68" fillId="0" borderId="56" xfId="283" applyFont="1" applyFill="1" applyBorder="1" applyAlignment="1" applyProtection="1">
      <alignment horizontal="right" vertical="center" wrapText="1"/>
      <protection locked="0"/>
    </xf>
    <xf numFmtId="0" fontId="69" fillId="0" borderId="98" xfId="219" applyFont="1" applyFill="1" applyBorder="1" applyAlignment="1">
      <alignment horizontal="left" vertical="center" wrapText="1"/>
    </xf>
    <xf numFmtId="0" fontId="69" fillId="0" borderId="28" xfId="219" applyFont="1" applyFill="1" applyBorder="1" applyAlignment="1">
      <alignment vertical="center" wrapText="1"/>
    </xf>
    <xf numFmtId="4" fontId="38" fillId="0" borderId="56" xfId="219" applyNumberFormat="1" applyFont="1" applyFill="1" applyBorder="1" applyAlignment="1">
      <alignment horizontal="right" vertical="center" wrapText="1"/>
    </xf>
    <xf numFmtId="0" fontId="69" fillId="0" borderId="73" xfId="219" applyFont="1" applyFill="1" applyBorder="1" applyAlignment="1">
      <alignment vertical="center" wrapText="1"/>
    </xf>
    <xf numFmtId="4" fontId="69" fillId="0" borderId="56" xfId="219" applyNumberFormat="1" applyFont="1" applyFill="1" applyBorder="1" applyAlignment="1">
      <alignment horizontal="right" vertical="center" wrapText="1"/>
    </xf>
    <xf numFmtId="2" fontId="69" fillId="0" borderId="98" xfId="219" applyNumberFormat="1" applyFont="1" applyFill="1" applyBorder="1" applyAlignment="1">
      <alignment horizontal="left" vertical="center" wrapText="1"/>
    </xf>
    <xf numFmtId="2" fontId="69" fillId="0" borderId="98" xfId="219" applyNumberFormat="1" applyFont="1" applyFill="1" applyBorder="1" applyAlignment="1">
      <alignment horizontal="left"/>
    </xf>
    <xf numFmtId="0" fontId="69" fillId="0" borderId="12" xfId="219" applyFont="1" applyFill="1" applyBorder="1" applyAlignment="1">
      <alignment vertical="center"/>
    </xf>
    <xf numFmtId="0" fontId="69" fillId="0" borderId="98" xfId="219" applyFont="1" applyFill="1" applyBorder="1" applyAlignment="1">
      <alignment horizontal="left"/>
    </xf>
    <xf numFmtId="171" fontId="38" fillId="0" borderId="98" xfId="220" applyNumberFormat="1" applyFont="1" applyFill="1" applyBorder="1" applyAlignment="1" applyProtection="1">
      <alignment horizontal="left"/>
    </xf>
    <xf numFmtId="170" fontId="38" fillId="0" borderId="12" xfId="220" applyNumberFormat="1" applyFont="1" applyFill="1" applyBorder="1" applyAlignment="1" applyProtection="1">
      <alignment vertical="center"/>
    </xf>
    <xf numFmtId="0" fontId="10" fillId="0" borderId="87" xfId="219" applyFill="1" applyBorder="1" applyAlignment="1">
      <alignment horizontal="center"/>
    </xf>
    <xf numFmtId="0" fontId="10" fillId="0" borderId="0" xfId="219" applyFill="1" applyBorder="1" applyAlignment="1">
      <alignment horizontal="center"/>
    </xf>
    <xf numFmtId="0" fontId="10" fillId="0" borderId="88" xfId="219" applyFill="1" applyBorder="1"/>
    <xf numFmtId="0" fontId="60" fillId="0" borderId="98" xfId="219" applyFont="1" applyFill="1" applyBorder="1" applyAlignment="1">
      <alignment horizontal="left" vertical="center"/>
    </xf>
    <xf numFmtId="0" fontId="60" fillId="0" borderId="12" xfId="219" applyFont="1" applyFill="1" applyBorder="1" applyAlignment="1">
      <alignment horizontal="left" vertical="center"/>
    </xf>
    <xf numFmtId="44" fontId="60" fillId="0" borderId="56" xfId="283" applyFont="1" applyFill="1" applyBorder="1" applyAlignment="1" applyProtection="1">
      <alignment horizontal="right" vertical="center" wrapText="1"/>
      <protection locked="0"/>
    </xf>
    <xf numFmtId="0" fontId="69" fillId="0" borderId="99" xfId="219" applyFont="1" applyFill="1" applyBorder="1" applyAlignment="1">
      <alignment horizontal="left"/>
    </xf>
    <xf numFmtId="0" fontId="10" fillId="0" borderId="87" xfId="219" applyBorder="1"/>
    <xf numFmtId="0" fontId="10" fillId="0" borderId="0" xfId="219" applyBorder="1"/>
    <xf numFmtId="0" fontId="10" fillId="0" borderId="88" xfId="219" applyFill="1" applyBorder="1" applyAlignment="1">
      <alignment horizontal="right"/>
    </xf>
    <xf numFmtId="170" fontId="62" fillId="28" borderId="100" xfId="220" applyNumberFormat="1" applyFont="1" applyFill="1" applyBorder="1" applyAlignment="1" applyProtection="1">
      <alignment horizontal="left" vertical="center"/>
    </xf>
    <xf numFmtId="170" fontId="62" fillId="28" borderId="46" xfId="220" applyNumberFormat="1" applyFont="1" applyFill="1" applyBorder="1" applyAlignment="1" applyProtection="1">
      <alignment horizontal="left" vertical="center"/>
    </xf>
    <xf numFmtId="44" fontId="62" fillId="0" borderId="101" xfId="112" applyFont="1" applyFill="1" applyBorder="1" applyAlignment="1" applyProtection="1">
      <alignment horizontal="right" vertical="center"/>
    </xf>
    <xf numFmtId="44" fontId="62" fillId="0" borderId="94" xfId="112" applyFont="1" applyFill="1" applyBorder="1" applyAlignment="1" applyProtection="1">
      <alignment horizontal="right" vertical="center"/>
    </xf>
    <xf numFmtId="0" fontId="58" fillId="0" borderId="0" xfId="219" applyFont="1" applyAlignment="1">
      <alignment horizontal="left" vertical="center" wrapText="1"/>
    </xf>
  </cellXfs>
  <cellStyles count="284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275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5 2 3" xfId="234"/>
    <cellStyle name="Millares 6" xfId="97"/>
    <cellStyle name="Millares 6 10" xfId="224"/>
    <cellStyle name="Millares 6 11" xfId="229"/>
    <cellStyle name="Millares 6 11 3" xfId="272"/>
    <cellStyle name="Millares 6 2" xfId="102"/>
    <cellStyle name="Millares 6 2 2" xfId="108"/>
    <cellStyle name="Millares 6 2 2 2" xfId="125"/>
    <cellStyle name="Millares 6 2 2 2 2" xfId="163"/>
    <cellStyle name="Millares 6 2 2 2 2 2" xfId="248"/>
    <cellStyle name="Millares 6 2 2 3" xfId="129"/>
    <cellStyle name="Millares 6 2 2 3 2" xfId="173"/>
    <cellStyle name="Millares 6 2 2 4" xfId="149"/>
    <cellStyle name="Millares 6 2 2 4 2" xfId="200"/>
    <cellStyle name="Millares 6 2 2 4 3" xfId="215"/>
    <cellStyle name="Millares 6 2 2 4 3 2" xfId="239"/>
    <cellStyle name="Millares 6 2 2 4 3 3" xfId="259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51"/>
    <cellStyle name="Millares 6 3" xfId="111"/>
    <cellStyle name="Millares 6 4" xfId="146"/>
    <cellStyle name="Millares 6 4 2" xfId="197"/>
    <cellStyle name="Millares 6 4 3" xfId="212"/>
    <cellStyle name="Millares 6 4 3 2" xfId="256"/>
    <cellStyle name="Millares 6 5" xfId="154"/>
    <cellStyle name="Millares 6 5 2" xfId="185"/>
    <cellStyle name="Millares 6 5 2 2" xfId="265"/>
    <cellStyle name="Millares 6 6" xfId="160"/>
    <cellStyle name="Millares 6 6 2" xfId="190"/>
    <cellStyle name="Millares 6 6 2 2" xfId="245"/>
    <cellStyle name="Millares 6 6 2 3" xfId="269"/>
    <cellStyle name="Millares 6 6 2 3 2" xfId="279"/>
    <cellStyle name="Millares 6 7" xfId="166"/>
    <cellStyle name="Millares 6 7 2" xfId="203"/>
    <cellStyle name="Millares 6 7 3" xfId="218"/>
    <cellStyle name="Millares 6 7 3 2" xfId="281"/>
    <cellStyle name="Millares 6 8" xfId="169"/>
    <cellStyle name="Millares 6 8 2" xfId="178"/>
    <cellStyle name="Millares 6 8 3" xfId="226"/>
    <cellStyle name="Millares 6 9" xfId="181"/>
    <cellStyle name="Moneda" xfId="283" builtinId="4"/>
    <cellStyle name="Moneda 2" xfId="44"/>
    <cellStyle name="Moneda 2 2" xfId="48"/>
    <cellStyle name="Moneda 3" xfId="112"/>
    <cellStyle name="Moneda 3 2" xfId="221"/>
    <cellStyle name="Moneda 3 3" xfId="232"/>
    <cellStyle name="Moneda 3 4" xfId="235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0 2 3" xfId="233"/>
    <cellStyle name="Normal 11" xfId="95"/>
    <cellStyle name="Normal 11 10" xfId="174"/>
    <cellStyle name="Normal 11 11" xfId="179"/>
    <cellStyle name="Normal 11 11 2" xfId="241"/>
    <cellStyle name="Normal 11 11 3" xfId="262"/>
    <cellStyle name="Normal 11 11 4" xfId="277"/>
    <cellStyle name="Normal 11 12" xfId="222"/>
    <cellStyle name="Normal 11 13" xfId="227"/>
    <cellStyle name="Normal 11 13 3" xfId="270"/>
    <cellStyle name="Normal 11 2" xfId="100"/>
    <cellStyle name="Normal 11 2 2" xfId="107"/>
    <cellStyle name="Normal 11 2 2 2" xfId="124"/>
    <cellStyle name="Normal 11 2 2 2 2" xfId="162"/>
    <cellStyle name="Normal 11 2 2 2 2 2" xfId="247"/>
    <cellStyle name="Normal 11 2 2 3" xfId="127"/>
    <cellStyle name="Normal 11 2 2 3 2" xfId="171"/>
    <cellStyle name="Normal 11 2 2 4" xfId="133"/>
    <cellStyle name="Normal 11 2 2 5" xfId="141"/>
    <cellStyle name="Normal 11 2 2 5 2" xfId="191"/>
    <cellStyle name="Normal 11 2 2 5 3" xfId="205"/>
    <cellStyle name="Normal 11 2 2 5 3 2" xfId="249"/>
    <cellStyle name="Normal 11 2 3" xfId="116"/>
    <cellStyle name="Normal 11 2 3 2" xfId="130"/>
    <cellStyle name="Normal 11 2 3 3" xfId="140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50"/>
    <cellStyle name="Normal 11 2 4 6 2 3" xfId="276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3 3 2 2" xfId="243"/>
    <cellStyle name="Normal 11 3 3 2 3" xfId="267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2" xfId="236"/>
    <cellStyle name="Normal 11 4 2 2 3 3" xfId="258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63"/>
    <cellStyle name="Normal 11 4 5" xfId="157"/>
    <cellStyle name="Normal 11 4 5 2" xfId="187"/>
    <cellStyle name="Normal 11 4 5 2 2" xfId="242"/>
    <cellStyle name="Normal 11 4 5 2 3" xfId="266"/>
    <cellStyle name="Normal 11 4 6" xfId="175"/>
    <cellStyle name="Normal 11 5" xfId="143"/>
    <cellStyle name="Normal 11 5 2" xfId="195"/>
    <cellStyle name="Normal 11 5 3" xfId="210"/>
    <cellStyle name="Normal 11 5 3 2" xfId="254"/>
    <cellStyle name="Normal 11 6" xfId="150"/>
    <cellStyle name="Normal 11 6 2" xfId="182"/>
    <cellStyle name="Normal 11 6 2 2" xfId="246"/>
    <cellStyle name="Normal 11 6 2 3" xfId="261"/>
    <cellStyle name="Normal 11 7" xfId="155"/>
    <cellStyle name="Normal 11 7 2" xfId="186"/>
    <cellStyle name="Normal 11 7 2 2" xfId="240"/>
    <cellStyle name="Normal 11 7 2 3" xfId="257"/>
    <cellStyle name="Normal 11 7 2 3 2" xfId="282"/>
    <cellStyle name="Normal 11 8" xfId="164"/>
    <cellStyle name="Normal 11 8 2" xfId="201"/>
    <cellStyle name="Normal 11 8 2 3" xfId="274"/>
    <cellStyle name="Normal 11 8 3" xfId="216"/>
    <cellStyle name="Normal 11 8 3 2" xfId="280"/>
    <cellStyle name="Normal 11 9" xfId="167"/>
    <cellStyle name="Normal 11 9 2" xfId="177"/>
    <cellStyle name="Normal 11 9 3" xfId="206"/>
    <cellStyle name="Normal 11 9 3 2" xfId="237"/>
    <cellStyle name="Normal 11 9 3 3" xfId="252"/>
    <cellStyle name="Normal 11 9 4" xfId="225"/>
    <cellStyle name="Normal 11 9 4 3" xfId="273"/>
    <cellStyle name="Normal 13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10 3" xfId="271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4" xfId="148"/>
    <cellStyle name="Normal 2 5 2 2 4 2" xfId="199"/>
    <cellStyle name="Normal 2 5 2 2 4 3" xfId="214"/>
    <cellStyle name="Normal 2 5 2 2 4 3 2" xfId="238"/>
    <cellStyle name="Normal 2 5 2 2 4 3 3" xfId="260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4 3 3 2" xfId="253"/>
    <cellStyle name="Normal 2 5 2 5" xfId="159"/>
    <cellStyle name="Normal 2 5 2 5 2" xfId="189"/>
    <cellStyle name="Normal 2 5 2 5 2 2" xfId="244"/>
    <cellStyle name="Normal 2 5 2 5 2 3" xfId="268"/>
    <cellStyle name="Normal 2 5 2 5 2 3 2" xfId="278"/>
    <cellStyle name="Normal 2 5 3" xfId="106"/>
    <cellStyle name="Normal 2 5 4" xfId="145"/>
    <cellStyle name="Normal 2 5 4 2" xfId="196"/>
    <cellStyle name="Normal 2 5 4 3" xfId="211"/>
    <cellStyle name="Normal 2 5 4 3 2" xfId="255"/>
    <cellStyle name="Normal 2 5 5" xfId="153"/>
    <cellStyle name="Normal 2 5 5 2" xfId="184"/>
    <cellStyle name="Normal 2 5 5 2 2" xfId="26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00CC99"/>
      <color rgb="FF00FFCC"/>
      <color rgb="FFF4F3EC"/>
      <color rgb="FF33CCCC"/>
      <color rgb="FF009999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9</xdr:row>
      <xdr:rowOff>47624</xdr:rowOff>
    </xdr:from>
    <xdr:ext cx="9867900" cy="733425"/>
    <xdr:sp macro="" textlink="">
      <xdr:nvSpPr>
        <xdr:cNvPr id="2" name="CuadroTexto 1"/>
        <xdr:cNvSpPr txBox="1"/>
      </xdr:nvSpPr>
      <xdr:spPr>
        <a:xfrm>
          <a:off x="1" y="1724024"/>
          <a:ext cx="9867900" cy="733425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1.1.1.4.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Inversiones Temporales (Hasta 3 meses):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Representa el monto excedente de efectivo invertido por el ente público cuya recuperación se efectuará en un plazo inferiror a tres meses.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1.2.1.1.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Inversiones Financieras de Largo Plazo: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Representa el monto de recursos excedentes del ente publico invertidos en titulos, valores y demas insstrumentos financieros cuya recuperación se efectua en un plazo mayor  a doce meses.</a:t>
          </a:r>
          <a:endParaRPr lang="es-MX" sz="1000">
            <a:effectLst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039224" cy="387286"/>
    <xdr:sp macro="" textlink="">
      <xdr:nvSpPr>
        <xdr:cNvPr id="5" name="CuadroTexto 4"/>
        <xdr:cNvSpPr txBox="1"/>
      </xdr:nvSpPr>
      <xdr:spPr>
        <a:xfrm>
          <a:off x="0" y="4648200"/>
          <a:ext cx="9039224" cy="387286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1.1.1.5 Fondos con Afectación Específica: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Representan el monto de los fondos con afectación específica que deben financiar determinados gastos o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actividades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5"/>
  <sheetViews>
    <sheetView tabSelected="1" topLeftCell="A752" zoomScaleNormal="100" workbookViewId="0">
      <selection activeCell="A816" sqref="A816"/>
    </sheetView>
  </sheetViews>
  <sheetFormatPr baseColWidth="10" defaultRowHeight="15" x14ac:dyDescent="0.25"/>
  <cols>
    <col min="1" max="1" width="26.5703125" style="2" customWidth="1"/>
    <col min="2" max="2" width="38.85546875" style="2" customWidth="1"/>
    <col min="3" max="3" width="23.7109375" style="2" customWidth="1"/>
    <col min="4" max="4" width="15.5703125" style="2" customWidth="1"/>
    <col min="5" max="5" width="15" style="2" customWidth="1"/>
    <col min="6" max="6" width="16" style="2" customWidth="1"/>
    <col min="7" max="7" width="15.42578125" style="2" customWidth="1"/>
    <col min="8" max="16384" width="11.42578125" style="2"/>
  </cols>
  <sheetData>
    <row r="1" spans="1:9" x14ac:dyDescent="0.25">
      <c r="A1" s="5"/>
      <c r="B1" s="5"/>
      <c r="C1" s="5"/>
      <c r="D1" s="5"/>
      <c r="E1" s="8"/>
      <c r="F1" s="8"/>
      <c r="G1" s="9" t="s">
        <v>19</v>
      </c>
    </row>
    <row r="2" spans="1:9" x14ac:dyDescent="0.25">
      <c r="A2" s="799" t="s">
        <v>291</v>
      </c>
      <c r="B2" s="799"/>
      <c r="C2" s="799"/>
      <c r="D2" s="799"/>
      <c r="E2" s="799"/>
      <c r="F2" s="799"/>
      <c r="G2" s="799"/>
    </row>
    <row r="3" spans="1:9" ht="15.75" customHeight="1" x14ac:dyDescent="0.25">
      <c r="A3" s="799" t="s">
        <v>3</v>
      </c>
      <c r="B3" s="799"/>
      <c r="C3" s="799"/>
      <c r="D3" s="799"/>
      <c r="E3" s="799"/>
      <c r="F3" s="799"/>
      <c r="G3" s="799"/>
    </row>
    <row r="4" spans="1:9" x14ac:dyDescent="0.25">
      <c r="A4" s="799" t="s">
        <v>4</v>
      </c>
      <c r="B4" s="799"/>
      <c r="C4" s="799"/>
      <c r="D4" s="799"/>
      <c r="E4" s="799"/>
      <c r="F4" s="799"/>
      <c r="G4" s="799"/>
    </row>
    <row r="5" spans="1:9" x14ac:dyDescent="0.25">
      <c r="A5" s="798" t="s">
        <v>5</v>
      </c>
      <c r="B5" s="798"/>
      <c r="C5" s="798"/>
      <c r="D5" s="798"/>
      <c r="E5" s="798"/>
      <c r="F5" s="798"/>
      <c r="G5" s="798"/>
    </row>
    <row r="6" spans="1:9" ht="18" customHeight="1" x14ac:dyDescent="0.25">
      <c r="A6" s="798" t="s">
        <v>2</v>
      </c>
      <c r="B6" s="798"/>
      <c r="C6" s="798"/>
      <c r="D6" s="798"/>
      <c r="E6" s="798"/>
      <c r="F6" s="798"/>
      <c r="G6" s="798"/>
    </row>
    <row r="7" spans="1:9" ht="18" customHeight="1" x14ac:dyDescent="0.25">
      <c r="A7" s="798" t="s">
        <v>588</v>
      </c>
      <c r="B7" s="798"/>
      <c r="C7" s="798"/>
      <c r="D7" s="798"/>
      <c r="E7" s="798"/>
      <c r="F7" s="798"/>
      <c r="G7" s="798"/>
    </row>
    <row r="8" spans="1:9" ht="5.0999999999999996" customHeight="1" x14ac:dyDescent="0.25">
      <c r="A8" s="277"/>
      <c r="B8" s="277"/>
      <c r="C8" s="278"/>
      <c r="D8" s="278"/>
      <c r="E8" s="280"/>
      <c r="F8" s="280"/>
      <c r="G8" s="280"/>
    </row>
    <row r="9" spans="1:9" ht="15.75" customHeight="1" x14ac:dyDescent="0.25">
      <c r="A9" s="800" t="s">
        <v>418</v>
      </c>
      <c r="B9" s="800"/>
      <c r="C9" s="800"/>
      <c r="D9" s="800"/>
      <c r="E9" s="800"/>
      <c r="F9" s="595"/>
      <c r="G9" s="595"/>
    </row>
    <row r="10" spans="1:9" ht="5.0999999999999996" customHeight="1" x14ac:dyDescent="0.25">
      <c r="A10" s="10"/>
      <c r="B10" s="10"/>
      <c r="C10" s="596"/>
      <c r="D10" s="596"/>
      <c r="E10" s="595"/>
      <c r="F10" s="595"/>
      <c r="G10" s="595"/>
    </row>
    <row r="11" spans="1:9" s="646" customFormat="1" ht="34.5" customHeight="1" x14ac:dyDescent="0.25">
      <c r="A11" s="643"/>
      <c r="B11" s="643"/>
      <c r="C11" s="644"/>
      <c r="D11" s="644"/>
      <c r="E11" s="645"/>
      <c r="F11" s="645"/>
      <c r="G11" s="645"/>
      <c r="I11" s="136"/>
    </row>
    <row r="12" spans="1:9" s="646" customFormat="1" ht="25.5" customHeight="1" x14ac:dyDescent="0.25">
      <c r="A12" s="643"/>
      <c r="B12" s="643"/>
      <c r="C12" s="644"/>
      <c r="D12" s="644"/>
      <c r="E12" s="645"/>
      <c r="F12" s="645"/>
      <c r="G12" s="645"/>
    </row>
    <row r="13" spans="1:9" ht="15" customHeight="1" x14ac:dyDescent="0.25">
      <c r="A13" s="804" t="s">
        <v>6</v>
      </c>
      <c r="B13" s="804" t="s">
        <v>7</v>
      </c>
      <c r="C13" s="806" t="s">
        <v>8</v>
      </c>
      <c r="D13" s="806" t="s">
        <v>1</v>
      </c>
      <c r="E13" s="808" t="s">
        <v>14</v>
      </c>
      <c r="F13" s="809"/>
      <c r="G13" s="810"/>
    </row>
    <row r="14" spans="1:9" ht="24" customHeight="1" x14ac:dyDescent="0.25">
      <c r="A14" s="805"/>
      <c r="B14" s="805"/>
      <c r="C14" s="807"/>
      <c r="D14" s="807"/>
      <c r="E14" s="660" t="s">
        <v>13</v>
      </c>
      <c r="F14" s="660" t="s">
        <v>12</v>
      </c>
      <c r="G14" s="660" t="s">
        <v>11</v>
      </c>
    </row>
    <row r="15" spans="1:9" ht="21.75" customHeight="1" x14ac:dyDescent="0.25">
      <c r="A15" s="282" t="s">
        <v>9</v>
      </c>
      <c r="B15" s="17" t="s">
        <v>15</v>
      </c>
      <c r="C15" s="18"/>
      <c r="D15" s="18"/>
      <c r="E15" s="18"/>
      <c r="F15" s="19"/>
      <c r="G15" s="11"/>
    </row>
    <row r="16" spans="1:9" ht="42.75" customHeight="1" x14ac:dyDescent="0.25">
      <c r="A16" s="594" t="s">
        <v>10</v>
      </c>
      <c r="B16" s="21" t="s">
        <v>397</v>
      </c>
      <c r="C16" s="22" t="s">
        <v>16</v>
      </c>
      <c r="D16" s="23">
        <v>0</v>
      </c>
      <c r="E16" s="23">
        <v>0</v>
      </c>
      <c r="F16" s="19"/>
      <c r="G16" s="11"/>
    </row>
    <row r="17" spans="1:7" ht="44.25" hidden="1" customHeight="1" x14ac:dyDescent="0.25">
      <c r="A17" s="20" t="s">
        <v>18</v>
      </c>
      <c r="B17" s="21" t="s">
        <v>396</v>
      </c>
      <c r="C17" s="22" t="s">
        <v>16</v>
      </c>
      <c r="D17" s="23">
        <v>0</v>
      </c>
      <c r="E17" s="23">
        <v>0</v>
      </c>
      <c r="F17" s="19"/>
      <c r="G17" s="11"/>
    </row>
    <row r="18" spans="1:7" ht="44.25" hidden="1" customHeight="1" x14ac:dyDescent="0.25">
      <c r="A18" s="20" t="s">
        <v>395</v>
      </c>
      <c r="B18" s="21" t="s">
        <v>398</v>
      </c>
      <c r="C18" s="22" t="s">
        <v>16</v>
      </c>
      <c r="D18" s="23">
        <v>0</v>
      </c>
      <c r="E18" s="23">
        <v>0</v>
      </c>
      <c r="F18" s="19"/>
      <c r="G18" s="11"/>
    </row>
    <row r="19" spans="1:7" ht="24.95" customHeight="1" x14ac:dyDescent="0.25">
      <c r="A19" s="11"/>
      <c r="B19" s="487" t="s">
        <v>0</v>
      </c>
      <c r="C19" s="488"/>
      <c r="D19" s="488">
        <f>+D16+D17+D18</f>
        <v>0</v>
      </c>
      <c r="E19" s="488">
        <f>+E16+E17+E18</f>
        <v>0</v>
      </c>
      <c r="F19" s="19"/>
      <c r="G19" s="11"/>
    </row>
    <row r="20" spans="1:7" ht="9.9499999999999993" customHeight="1" x14ac:dyDescent="0.25">
      <c r="A20" s="493"/>
      <c r="B20" s="493"/>
      <c r="C20" s="493"/>
      <c r="D20" s="493"/>
      <c r="E20" s="493"/>
      <c r="F20" s="493"/>
      <c r="G20" s="493"/>
    </row>
    <row r="21" spans="1:7" ht="15" customHeight="1" x14ac:dyDescent="0.25">
      <c r="A21" s="803" t="s">
        <v>419</v>
      </c>
      <c r="B21" s="803"/>
      <c r="C21" s="803"/>
      <c r="D21" s="803"/>
      <c r="E21" s="493"/>
      <c r="F21" s="493"/>
      <c r="G21" s="493"/>
    </row>
    <row r="22" spans="1:7" ht="15" customHeight="1" x14ac:dyDescent="0.25">
      <c r="A22" s="642"/>
      <c r="B22" s="642"/>
      <c r="C22" s="642"/>
      <c r="D22" s="642"/>
      <c r="E22" s="493"/>
      <c r="F22" s="493"/>
      <c r="G22" s="493"/>
    </row>
    <row r="23" spans="1:7" ht="15" customHeight="1" x14ac:dyDescent="0.25">
      <c r="A23" s="642"/>
      <c r="B23" s="642"/>
      <c r="C23" s="642"/>
      <c r="D23" s="642"/>
      <c r="E23" s="493"/>
      <c r="F23" s="493"/>
      <c r="G23" s="493"/>
    </row>
    <row r="24" spans="1:7" ht="5.0999999999999996" customHeight="1" x14ac:dyDescent="0.25">
      <c r="A24" s="803"/>
      <c r="B24" s="803"/>
      <c r="C24" s="803"/>
      <c r="D24" s="803"/>
      <c r="E24" s="566"/>
      <c r="F24" s="7"/>
      <c r="G24" s="5"/>
    </row>
    <row r="25" spans="1:7" ht="24" customHeight="1" x14ac:dyDescent="0.25">
      <c r="A25" s="272" t="s">
        <v>6</v>
      </c>
      <c r="B25" s="273" t="s">
        <v>7</v>
      </c>
      <c r="C25" s="279" t="s">
        <v>8</v>
      </c>
      <c r="D25" s="279" t="s">
        <v>1</v>
      </c>
      <c r="E25" s="4"/>
      <c r="F25" s="7"/>
      <c r="G25" s="5"/>
    </row>
    <row r="26" spans="1:7" x14ac:dyDescent="0.25">
      <c r="A26" s="11" t="s">
        <v>20</v>
      </c>
      <c r="B26" s="12" t="s">
        <v>462</v>
      </c>
      <c r="C26" s="13"/>
      <c r="D26" s="14">
        <v>0</v>
      </c>
      <c r="E26" s="4"/>
      <c r="F26" s="7"/>
      <c r="G26" s="5"/>
    </row>
    <row r="27" spans="1:7" x14ac:dyDescent="0.25">
      <c r="A27" s="11"/>
      <c r="B27" s="15"/>
      <c r="C27" s="16"/>
      <c r="D27" s="14"/>
      <c r="E27" s="4"/>
      <c r="F27" s="6"/>
      <c r="G27" s="5"/>
    </row>
    <row r="28" spans="1:7" x14ac:dyDescent="0.25">
      <c r="A28" s="11"/>
      <c r="B28" s="489" t="s">
        <v>0</v>
      </c>
      <c r="C28" s="490"/>
      <c r="D28" s="491">
        <f>SUM(D26:D27)</f>
        <v>0</v>
      </c>
      <c r="E28" s="281"/>
      <c r="F28" s="6"/>
      <c r="G28" s="3"/>
    </row>
    <row r="29" spans="1:7" ht="15" customHeight="1" x14ac:dyDescent="0.25">
      <c r="A29" s="801" t="s">
        <v>329</v>
      </c>
      <c r="B29" s="801"/>
      <c r="C29" s="801"/>
      <c r="D29" s="801"/>
      <c r="E29" s="802"/>
      <c r="F29" s="802"/>
      <c r="G29" s="802"/>
    </row>
    <row r="30" spans="1:7" x14ac:dyDescent="0.25">
      <c r="A30" s="522"/>
      <c r="B30" s="522"/>
      <c r="C30" s="522"/>
      <c r="D30" s="522"/>
    </row>
    <row r="31" spans="1:7" x14ac:dyDescent="0.25">
      <c r="A31" s="339"/>
      <c r="B31" s="339"/>
      <c r="C31" s="339"/>
      <c r="D31" s="339"/>
      <c r="E31" s="340"/>
      <c r="F31" s="340"/>
      <c r="G31" s="30" t="s">
        <v>381</v>
      </c>
    </row>
    <row r="32" spans="1:7" x14ac:dyDescent="0.25">
      <c r="A32" s="811" t="s">
        <v>291</v>
      </c>
      <c r="B32" s="811"/>
      <c r="C32" s="811"/>
      <c r="D32" s="811"/>
      <c r="E32" s="811"/>
      <c r="F32" s="811"/>
      <c r="G32" s="811"/>
    </row>
    <row r="33" spans="1:7" x14ac:dyDescent="0.25">
      <c r="A33" s="811" t="s">
        <v>3</v>
      </c>
      <c r="B33" s="811"/>
      <c r="C33" s="811"/>
      <c r="D33" s="811"/>
      <c r="E33" s="811"/>
      <c r="F33" s="811"/>
      <c r="G33" s="811"/>
    </row>
    <row r="34" spans="1:7" x14ac:dyDescent="0.25">
      <c r="A34" s="811" t="s">
        <v>4</v>
      </c>
      <c r="B34" s="811"/>
      <c r="C34" s="811"/>
      <c r="D34" s="811"/>
      <c r="E34" s="811"/>
      <c r="F34" s="811"/>
      <c r="G34" s="811"/>
    </row>
    <row r="35" spans="1:7" x14ac:dyDescent="0.25">
      <c r="A35" s="811" t="s">
        <v>5</v>
      </c>
      <c r="B35" s="811"/>
      <c r="C35" s="811"/>
      <c r="D35" s="811"/>
      <c r="E35" s="811"/>
      <c r="F35" s="811"/>
      <c r="G35" s="811"/>
    </row>
    <row r="36" spans="1:7" x14ac:dyDescent="0.25">
      <c r="A36" s="811" t="s">
        <v>330</v>
      </c>
      <c r="B36" s="811"/>
      <c r="C36" s="811"/>
      <c r="D36" s="811"/>
      <c r="E36" s="811"/>
      <c r="F36" s="811"/>
      <c r="G36" s="811"/>
    </row>
    <row r="37" spans="1:7" x14ac:dyDescent="0.25">
      <c r="A37" s="812" t="s">
        <v>588</v>
      </c>
      <c r="B37" s="812"/>
      <c r="C37" s="812"/>
      <c r="D37" s="812"/>
      <c r="E37" s="812"/>
      <c r="F37" s="812"/>
      <c r="G37" s="812"/>
    </row>
    <row r="38" spans="1:7" ht="5.0999999999999996" customHeight="1" x14ac:dyDescent="0.25">
      <c r="A38" s="666"/>
      <c r="B38" s="666"/>
      <c r="C38" s="666"/>
      <c r="D38" s="666"/>
      <c r="E38" s="666"/>
      <c r="F38" s="666"/>
      <c r="G38" s="666"/>
    </row>
    <row r="39" spans="1:7" x14ac:dyDescent="0.25">
      <c r="A39" s="571" t="s">
        <v>474</v>
      </c>
      <c r="B39" s="572"/>
      <c r="C39" s="572"/>
      <c r="D39" s="572"/>
      <c r="E39" s="572"/>
      <c r="F39" s="572"/>
      <c r="G39" s="572"/>
    </row>
    <row r="40" spans="1:7" ht="5.0999999999999996" customHeight="1" x14ac:dyDescent="0.25">
      <c r="A40" s="571"/>
      <c r="B40" s="572"/>
      <c r="C40" s="572"/>
      <c r="D40" s="572"/>
      <c r="E40" s="572"/>
      <c r="F40" s="572"/>
      <c r="G40" s="572"/>
    </row>
    <row r="41" spans="1:7" ht="25.5" customHeight="1" x14ac:dyDescent="0.25">
      <c r="A41" s="813" t="s">
        <v>584</v>
      </c>
      <c r="B41" s="813"/>
      <c r="C41" s="813"/>
      <c r="D41" s="813"/>
      <c r="E41" s="813"/>
      <c r="F41" s="813"/>
      <c r="G41" s="813"/>
    </row>
    <row r="42" spans="1:7" ht="5.0999999999999996" customHeight="1" x14ac:dyDescent="0.25">
      <c r="A42" s="571"/>
      <c r="B42" s="572"/>
      <c r="C42" s="572"/>
      <c r="D42" s="572"/>
      <c r="E42" s="572"/>
      <c r="F42" s="572"/>
      <c r="G42" s="572"/>
    </row>
    <row r="43" spans="1:7" ht="24.75" customHeight="1" x14ac:dyDescent="0.25">
      <c r="A43" s="814" t="s">
        <v>586</v>
      </c>
      <c r="B43" s="814"/>
      <c r="C43" s="814"/>
      <c r="D43" s="814"/>
      <c r="E43" s="814"/>
      <c r="F43" s="814"/>
      <c r="G43" s="814"/>
    </row>
    <row r="44" spans="1:7" ht="5.0999999999999996" customHeight="1" x14ac:dyDescent="0.25">
      <c r="A44" s="647"/>
      <c r="B44" s="648"/>
      <c r="C44" s="648"/>
      <c r="D44" s="648"/>
      <c r="E44" s="648"/>
      <c r="F44" s="648"/>
      <c r="G44" s="648"/>
    </row>
    <row r="45" spans="1:7" ht="29.25" customHeight="1" x14ac:dyDescent="0.25">
      <c r="A45" s="815" t="s">
        <v>585</v>
      </c>
      <c r="B45" s="815"/>
      <c r="C45" s="815"/>
      <c r="D45" s="815"/>
      <c r="E45" s="815"/>
      <c r="F45" s="815"/>
      <c r="G45" s="815"/>
    </row>
    <row r="46" spans="1:7" ht="14.25" customHeight="1" x14ac:dyDescent="0.25">
      <c r="A46" s="571"/>
      <c r="B46" s="572"/>
      <c r="C46" s="572"/>
      <c r="D46" s="572"/>
      <c r="E46" s="572"/>
      <c r="F46" s="572"/>
      <c r="G46" s="572"/>
    </row>
    <row r="47" spans="1:7" ht="24.95" customHeight="1" x14ac:dyDescent="0.25">
      <c r="A47" s="816" t="s">
        <v>6</v>
      </c>
      <c r="B47" s="816"/>
      <c r="C47" s="817" t="s">
        <v>1</v>
      </c>
      <c r="D47" s="818" t="s">
        <v>382</v>
      </c>
      <c r="E47" s="819"/>
      <c r="F47" s="818" t="s">
        <v>383</v>
      </c>
      <c r="G47" s="819"/>
    </row>
    <row r="48" spans="1:7" ht="25.5" x14ac:dyDescent="0.25">
      <c r="A48" s="816"/>
      <c r="B48" s="816"/>
      <c r="C48" s="817"/>
      <c r="D48" s="597">
        <v>2022</v>
      </c>
      <c r="E48" s="597">
        <v>2021</v>
      </c>
      <c r="F48" s="597" t="s">
        <v>8</v>
      </c>
      <c r="G48" s="597" t="s">
        <v>21</v>
      </c>
    </row>
    <row r="49" spans="1:7" ht="39" x14ac:dyDescent="0.25">
      <c r="A49" s="598" t="s">
        <v>22</v>
      </c>
      <c r="B49" s="544" t="s">
        <v>23</v>
      </c>
      <c r="C49" s="599">
        <v>1605687844.29</v>
      </c>
      <c r="D49" s="599">
        <v>1605687844.29</v>
      </c>
      <c r="E49" s="599">
        <v>1517135706.3</v>
      </c>
      <c r="F49" s="600" t="s">
        <v>384</v>
      </c>
      <c r="G49" s="346" t="s">
        <v>435</v>
      </c>
    </row>
    <row r="50" spans="1:7" x14ac:dyDescent="0.25">
      <c r="A50" s="601"/>
      <c r="B50" s="341" t="s">
        <v>42</v>
      </c>
      <c r="C50" s="602">
        <f>C49</f>
        <v>1605687844.29</v>
      </c>
      <c r="D50" s="602">
        <f t="shared" ref="D50:E50" si="0">D49</f>
        <v>1605687844.29</v>
      </c>
      <c r="E50" s="602">
        <f t="shared" si="0"/>
        <v>1517135706.3</v>
      </c>
      <c r="F50" s="602"/>
      <c r="G50" s="348"/>
    </row>
    <row r="51" spans="1:7" x14ac:dyDescent="0.25">
      <c r="A51" s="603"/>
      <c r="B51" s="604"/>
      <c r="C51" s="605"/>
      <c r="D51" s="605"/>
      <c r="E51" s="605"/>
      <c r="F51" s="605"/>
      <c r="G51" s="603"/>
    </row>
    <row r="52" spans="1:7" x14ac:dyDescent="0.25">
      <c r="A52" s="603"/>
      <c r="B52" s="604"/>
      <c r="C52" s="605"/>
      <c r="D52" s="605"/>
      <c r="E52" s="605"/>
      <c r="F52" s="605"/>
      <c r="G52" s="603"/>
    </row>
    <row r="53" spans="1:7" ht="21.75" customHeight="1" x14ac:dyDescent="0.25">
      <c r="A53" s="816" t="s">
        <v>6</v>
      </c>
      <c r="B53" s="816" t="s">
        <v>7</v>
      </c>
      <c r="C53" s="817" t="s">
        <v>1</v>
      </c>
      <c r="D53" s="818" t="s">
        <v>382</v>
      </c>
      <c r="E53" s="819"/>
      <c r="F53" s="818" t="s">
        <v>383</v>
      </c>
      <c r="G53" s="819"/>
    </row>
    <row r="54" spans="1:7" ht="25.5" x14ac:dyDescent="0.25">
      <c r="A54" s="816"/>
      <c r="B54" s="816"/>
      <c r="C54" s="817"/>
      <c r="D54" s="597">
        <v>2022</v>
      </c>
      <c r="E54" s="597">
        <v>2021</v>
      </c>
      <c r="F54" s="597" t="s">
        <v>8</v>
      </c>
      <c r="G54" s="597" t="s">
        <v>21</v>
      </c>
    </row>
    <row r="55" spans="1:7" ht="39" x14ac:dyDescent="0.25">
      <c r="A55" s="547" t="s">
        <v>27</v>
      </c>
      <c r="B55" s="545" t="s">
        <v>28</v>
      </c>
      <c r="C55" s="546">
        <v>5112655.57</v>
      </c>
      <c r="D55" s="546">
        <v>5112655.57</v>
      </c>
      <c r="E55" s="546">
        <v>4536829.53</v>
      </c>
      <c r="F55" s="551" t="s">
        <v>384</v>
      </c>
      <c r="G55" s="346" t="s">
        <v>435</v>
      </c>
    </row>
    <row r="56" spans="1:7" x14ac:dyDescent="0.25">
      <c r="A56" s="342"/>
      <c r="B56" s="343"/>
      <c r="C56" s="344"/>
      <c r="D56" s="344"/>
      <c r="E56" s="344"/>
      <c r="F56" s="344"/>
      <c r="G56" s="345"/>
    </row>
    <row r="57" spans="1:7" x14ac:dyDescent="0.25">
      <c r="A57" s="342"/>
      <c r="B57" s="341" t="s">
        <v>29</v>
      </c>
      <c r="C57" s="283">
        <f>SUM(C55:C56)</f>
        <v>5112655.57</v>
      </c>
      <c r="D57" s="283">
        <f>SUM(D55:D55)</f>
        <v>5112655.57</v>
      </c>
      <c r="E57" s="283">
        <f>SUM(E55:E55)</f>
        <v>4536829.53</v>
      </c>
      <c r="F57" s="283"/>
      <c r="G57" s="283"/>
    </row>
    <row r="58" spans="1:7" x14ac:dyDescent="0.25">
      <c r="A58" s="557"/>
      <c r="B58" s="558"/>
      <c r="C58" s="559"/>
      <c r="D58" s="559"/>
      <c r="E58" s="559"/>
      <c r="F58" s="559"/>
      <c r="G58" s="560"/>
    </row>
    <row r="59" spans="1:7" x14ac:dyDescent="0.25">
      <c r="A59" s="552"/>
      <c r="B59" s="553"/>
      <c r="C59" s="554"/>
      <c r="D59" s="555"/>
      <c r="E59" s="555"/>
      <c r="F59" s="555"/>
      <c r="G59" s="556"/>
    </row>
    <row r="60" spans="1:7" ht="20.25" customHeight="1" x14ac:dyDescent="0.25">
      <c r="A60" s="816" t="s">
        <v>6</v>
      </c>
      <c r="B60" s="816" t="s">
        <v>7</v>
      </c>
      <c r="C60" s="817" t="s">
        <v>1</v>
      </c>
      <c r="D60" s="818" t="s">
        <v>382</v>
      </c>
      <c r="E60" s="819"/>
      <c r="F60" s="818" t="s">
        <v>383</v>
      </c>
      <c r="G60" s="819"/>
    </row>
    <row r="61" spans="1:7" ht="25.5" x14ac:dyDescent="0.25">
      <c r="A61" s="816"/>
      <c r="B61" s="816"/>
      <c r="C61" s="817"/>
      <c r="D61" s="597">
        <v>2022</v>
      </c>
      <c r="E61" s="597">
        <v>2021</v>
      </c>
      <c r="F61" s="597" t="s">
        <v>8</v>
      </c>
      <c r="G61" s="597" t="s">
        <v>21</v>
      </c>
    </row>
    <row r="62" spans="1:7" ht="39" x14ac:dyDescent="0.25">
      <c r="A62" s="701" t="s">
        <v>31</v>
      </c>
      <c r="B62" s="700" t="s">
        <v>32</v>
      </c>
      <c r="C62" s="702">
        <v>162982110.80000001</v>
      </c>
      <c r="D62" s="702">
        <v>162982110.80000001</v>
      </c>
      <c r="E62" s="702">
        <v>159027825.75</v>
      </c>
      <c r="F62" s="703" t="s">
        <v>384</v>
      </c>
      <c r="G62" s="346" t="s">
        <v>435</v>
      </c>
    </row>
    <row r="63" spans="1:7" x14ac:dyDescent="0.25">
      <c r="A63" s="347"/>
      <c r="B63" s="341" t="s">
        <v>30</v>
      </c>
      <c r="C63" s="348">
        <f>SUM(C62)</f>
        <v>162982110.80000001</v>
      </c>
      <c r="D63" s="348">
        <f t="shared" ref="D63:E63" si="1">SUM(D62)</f>
        <v>162982110.80000001</v>
      </c>
      <c r="E63" s="348">
        <f t="shared" si="1"/>
        <v>159027825.75</v>
      </c>
      <c r="F63" s="606"/>
      <c r="G63" s="349"/>
    </row>
    <row r="64" spans="1:7" x14ac:dyDescent="0.25">
      <c r="A64" s="342"/>
      <c r="B64" s="341" t="s">
        <v>33</v>
      </c>
      <c r="C64" s="283">
        <f>C50+C57+C63</f>
        <v>1773782610.6599998</v>
      </c>
      <c r="D64" s="283">
        <f>D50+D57+D63</f>
        <v>1773782610.6599998</v>
      </c>
      <c r="E64" s="283">
        <f>E50+E57+E63</f>
        <v>1680700361.5799999</v>
      </c>
      <c r="F64" s="283"/>
      <c r="G64" s="283"/>
    </row>
    <row r="65" spans="1:9" x14ac:dyDescent="0.25">
      <c r="A65" s="820" t="s">
        <v>329</v>
      </c>
      <c r="B65" s="820"/>
      <c r="C65" s="820"/>
      <c r="D65" s="820"/>
      <c r="E65" s="820"/>
      <c r="F65" s="820"/>
      <c r="G65" s="820"/>
    </row>
    <row r="67" spans="1:9" x14ac:dyDescent="0.25">
      <c r="A67" s="24"/>
      <c r="B67" s="24"/>
      <c r="C67" s="24"/>
      <c r="D67" s="24"/>
      <c r="E67" s="25"/>
      <c r="F67" s="24"/>
      <c r="G67" s="30"/>
      <c r="H67" s="26"/>
      <c r="I67" s="30" t="s">
        <v>34</v>
      </c>
    </row>
    <row r="68" spans="1:9" x14ac:dyDescent="0.25">
      <c r="A68" s="796" t="s">
        <v>291</v>
      </c>
      <c r="B68" s="796"/>
      <c r="C68" s="796"/>
      <c r="D68" s="796"/>
      <c r="E68" s="796"/>
      <c r="F68" s="796"/>
      <c r="G68" s="796"/>
      <c r="H68" s="796"/>
      <c r="I68" s="796"/>
    </row>
    <row r="69" spans="1:9" x14ac:dyDescent="0.25">
      <c r="A69" s="796" t="s">
        <v>3</v>
      </c>
      <c r="B69" s="796"/>
      <c r="C69" s="796"/>
      <c r="D69" s="796"/>
      <c r="E69" s="796"/>
      <c r="F69" s="796"/>
      <c r="G69" s="796"/>
      <c r="H69" s="796"/>
      <c r="I69" s="796"/>
    </row>
    <row r="70" spans="1:9" x14ac:dyDescent="0.25">
      <c r="A70" s="796" t="s">
        <v>4</v>
      </c>
      <c r="B70" s="796"/>
      <c r="C70" s="796"/>
      <c r="D70" s="796"/>
      <c r="E70" s="796"/>
      <c r="F70" s="796"/>
      <c r="G70" s="796"/>
      <c r="H70" s="796"/>
      <c r="I70" s="796"/>
    </row>
    <row r="71" spans="1:9" x14ac:dyDescent="0.25">
      <c r="A71" s="796" t="s">
        <v>5</v>
      </c>
      <c r="B71" s="796"/>
      <c r="C71" s="796"/>
      <c r="D71" s="796"/>
      <c r="E71" s="796"/>
      <c r="F71" s="796"/>
      <c r="G71" s="796"/>
      <c r="H71" s="796"/>
      <c r="I71" s="796"/>
    </row>
    <row r="72" spans="1:9" x14ac:dyDescent="0.25">
      <c r="A72" s="796" t="s">
        <v>330</v>
      </c>
      <c r="B72" s="796"/>
      <c r="C72" s="796"/>
      <c r="D72" s="796"/>
      <c r="E72" s="796"/>
      <c r="F72" s="796"/>
      <c r="G72" s="796"/>
      <c r="H72" s="796"/>
      <c r="I72" s="796"/>
    </row>
    <row r="73" spans="1:9" x14ac:dyDescent="0.25">
      <c r="A73" s="794" t="s">
        <v>588</v>
      </c>
      <c r="B73" s="794"/>
      <c r="C73" s="794"/>
      <c r="D73" s="794"/>
      <c r="E73" s="794"/>
      <c r="F73" s="794"/>
      <c r="G73" s="794"/>
      <c r="H73" s="794"/>
      <c r="I73" s="794"/>
    </row>
    <row r="74" spans="1:9" ht="5.0999999999999996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5">
      <c r="A75" s="742" t="s">
        <v>475</v>
      </c>
      <c r="B75" s="742"/>
      <c r="C75" s="742"/>
      <c r="D75" s="742"/>
      <c r="E75" s="742"/>
      <c r="F75" s="742"/>
      <c r="G75" s="742"/>
      <c r="H75" s="742"/>
      <c r="I75" s="742"/>
    </row>
    <row r="76" spans="1:9" ht="26.25" customHeight="1" x14ac:dyDescent="0.25">
      <c r="A76" s="726" t="s">
        <v>476</v>
      </c>
      <c r="B76" s="726"/>
      <c r="C76" s="726"/>
      <c r="D76" s="726"/>
      <c r="E76" s="726"/>
      <c r="F76" s="726"/>
      <c r="G76" s="726"/>
      <c r="H76" s="726"/>
      <c r="I76" s="726"/>
    </row>
    <row r="77" spans="1:9" ht="5.0999999999999996" customHeight="1" x14ac:dyDescent="0.25">
      <c r="A77" s="667"/>
      <c r="B77" s="667"/>
      <c r="C77" s="667"/>
      <c r="D77" s="667"/>
      <c r="E77" s="667"/>
      <c r="F77" s="667"/>
      <c r="G77" s="667"/>
      <c r="H77" s="667"/>
      <c r="I77" s="667"/>
    </row>
    <row r="78" spans="1:9" ht="28.5" customHeight="1" x14ac:dyDescent="0.25">
      <c r="A78" s="726" t="s">
        <v>477</v>
      </c>
      <c r="B78" s="726"/>
      <c r="C78" s="726"/>
      <c r="D78" s="726"/>
      <c r="E78" s="726"/>
      <c r="F78" s="726"/>
      <c r="G78" s="726"/>
      <c r="H78" s="726"/>
      <c r="I78" s="726"/>
    </row>
    <row r="79" spans="1:9" ht="5.0999999999999996" customHeight="1" x14ac:dyDescent="0.25">
      <c r="A79" s="573"/>
      <c r="B79" s="567"/>
      <c r="C79" s="574"/>
      <c r="D79" s="567"/>
      <c r="E79" s="567"/>
      <c r="F79" s="567"/>
      <c r="G79" s="30"/>
      <c r="H79" s="574"/>
      <c r="I79" s="574"/>
    </row>
    <row r="80" spans="1:9" x14ac:dyDescent="0.25">
      <c r="A80" s="824" t="s">
        <v>489</v>
      </c>
      <c r="B80" s="824"/>
      <c r="C80" s="824"/>
      <c r="D80" s="824"/>
      <c r="E80" s="824"/>
      <c r="F80" s="824"/>
      <c r="G80" s="824"/>
      <c r="H80" s="661"/>
      <c r="I80" s="661"/>
    </row>
    <row r="81" spans="1:9" ht="5.0999999999999996" customHeight="1" x14ac:dyDescent="0.25">
      <c r="A81" s="573"/>
      <c r="B81" s="567"/>
      <c r="C81" s="574"/>
      <c r="D81" s="567"/>
      <c r="E81" s="567"/>
      <c r="F81" s="567"/>
      <c r="G81" s="30"/>
      <c r="H81" s="574"/>
      <c r="I81" s="574"/>
    </row>
    <row r="82" spans="1:9" ht="23.25" customHeight="1" x14ac:dyDescent="0.25">
      <c r="A82" s="825" t="s">
        <v>6</v>
      </c>
      <c r="B82" s="826" t="s">
        <v>7</v>
      </c>
      <c r="C82" s="827" t="s">
        <v>1</v>
      </c>
      <c r="D82" s="828" t="s">
        <v>25</v>
      </c>
      <c r="E82" s="828">
        <v>180</v>
      </c>
      <c r="F82" s="828">
        <v>365</v>
      </c>
      <c r="G82" s="828" t="s">
        <v>26</v>
      </c>
      <c r="H82" s="821" t="s">
        <v>35</v>
      </c>
      <c r="I82" s="822"/>
    </row>
    <row r="83" spans="1:9" ht="25.5" x14ac:dyDescent="0.25">
      <c r="A83" s="825"/>
      <c r="B83" s="826"/>
      <c r="C83" s="827"/>
      <c r="D83" s="829"/>
      <c r="E83" s="829"/>
      <c r="F83" s="829"/>
      <c r="G83" s="829"/>
      <c r="H83" s="607" t="s">
        <v>8</v>
      </c>
      <c r="I83" s="607" t="s">
        <v>21</v>
      </c>
    </row>
    <row r="84" spans="1:9" ht="38.25" x14ac:dyDescent="0.25">
      <c r="A84" s="530" t="s">
        <v>36</v>
      </c>
      <c r="B84" s="704" t="s">
        <v>37</v>
      </c>
      <c r="C84" s="524">
        <v>9137155.2899999991</v>
      </c>
      <c r="D84" s="524">
        <v>16513</v>
      </c>
      <c r="E84" s="524">
        <v>0</v>
      </c>
      <c r="F84" s="524">
        <v>854452.48</v>
      </c>
      <c r="G84" s="524">
        <v>8266189.8099999996</v>
      </c>
      <c r="H84" s="525" t="s">
        <v>384</v>
      </c>
      <c r="I84" s="526" t="s">
        <v>24</v>
      </c>
    </row>
    <row r="85" spans="1:9" x14ac:dyDescent="0.25">
      <c r="A85" s="350"/>
      <c r="B85" s="341" t="s">
        <v>42</v>
      </c>
      <c r="C85" s="351">
        <f>SUM(C84)</f>
        <v>9137155.2899999991</v>
      </c>
      <c r="D85" s="351">
        <f>SUM(D84)</f>
        <v>16513</v>
      </c>
      <c r="E85" s="351">
        <f t="shared" ref="E85:F85" si="2">SUM(E84)</f>
        <v>0</v>
      </c>
      <c r="F85" s="351">
        <f t="shared" si="2"/>
        <v>854452.48</v>
      </c>
      <c r="G85" s="351">
        <f>SUM(G84)</f>
        <v>8266189.8099999996</v>
      </c>
      <c r="H85" s="355"/>
      <c r="I85" s="356"/>
    </row>
    <row r="86" spans="1:9" x14ac:dyDescent="0.25">
      <c r="A86" s="33"/>
      <c r="B86" s="352"/>
      <c r="C86" s="353"/>
      <c r="D86" s="353"/>
      <c r="E86" s="353"/>
      <c r="F86" s="354"/>
      <c r="G86" s="31"/>
      <c r="H86" s="355"/>
      <c r="I86" s="356"/>
    </row>
    <row r="87" spans="1:9" ht="38.25" x14ac:dyDescent="0.25">
      <c r="A87" s="531" t="s">
        <v>38</v>
      </c>
      <c r="B87" s="538" t="s">
        <v>39</v>
      </c>
      <c r="C87" s="523">
        <v>7382375.2999999998</v>
      </c>
      <c r="D87" s="523">
        <v>0</v>
      </c>
      <c r="E87" s="523">
        <v>0</v>
      </c>
      <c r="F87" s="528">
        <v>0</v>
      </c>
      <c r="G87" s="529">
        <v>7382375.2999999998</v>
      </c>
      <c r="H87" s="527" t="s">
        <v>40</v>
      </c>
      <c r="I87" s="537" t="s">
        <v>24</v>
      </c>
    </row>
    <row r="88" spans="1:9" x14ac:dyDescent="0.25">
      <c r="A88" s="350"/>
      <c r="B88" s="341" t="s">
        <v>29</v>
      </c>
      <c r="C88" s="351">
        <f>SUM(C87)</f>
        <v>7382375.2999999998</v>
      </c>
      <c r="D88" s="454">
        <v>0</v>
      </c>
      <c r="E88" s="31">
        <v>0</v>
      </c>
      <c r="F88" s="31">
        <v>0</v>
      </c>
      <c r="G88" s="454">
        <f>SUM(G87)</f>
        <v>7382375.2999999998</v>
      </c>
      <c r="H88" s="455"/>
      <c r="I88" s="35"/>
    </row>
    <row r="89" spans="1:9" x14ac:dyDescent="0.25">
      <c r="A89" s="350"/>
      <c r="B89" s="343"/>
      <c r="C89" s="358"/>
      <c r="D89" s="358"/>
      <c r="E89" s="359"/>
      <c r="F89" s="359"/>
      <c r="G89" s="360"/>
      <c r="H89" s="361"/>
      <c r="I89" s="357"/>
    </row>
    <row r="90" spans="1:9" ht="38.25" x14ac:dyDescent="0.25">
      <c r="A90" s="535" t="s">
        <v>41</v>
      </c>
      <c r="B90" s="536" t="s">
        <v>340</v>
      </c>
      <c r="C90" s="532">
        <v>8954834.2899999991</v>
      </c>
      <c r="D90" s="533">
        <v>690000</v>
      </c>
      <c r="E90" s="533">
        <v>690000</v>
      </c>
      <c r="F90" s="534">
        <v>1380000</v>
      </c>
      <c r="G90" s="534">
        <v>6194834.29</v>
      </c>
      <c r="H90" s="239" t="s">
        <v>393</v>
      </c>
      <c r="I90" s="32"/>
    </row>
    <row r="91" spans="1:9" x14ac:dyDescent="0.25">
      <c r="A91" s="36"/>
      <c r="B91" s="34" t="s">
        <v>30</v>
      </c>
      <c r="C91" s="37">
        <f>SUM(C89:C90)</f>
        <v>8954834.2899999991</v>
      </c>
      <c r="D91" s="37">
        <f>SUM(D90:D90)</f>
        <v>690000</v>
      </c>
      <c r="E91" s="37">
        <f t="shared" ref="E91:G91" si="3">SUM(E90:E90)</f>
        <v>690000</v>
      </c>
      <c r="F91" s="37">
        <f t="shared" si="3"/>
        <v>1380000</v>
      </c>
      <c r="G91" s="37">
        <f t="shared" si="3"/>
        <v>6194834.29</v>
      </c>
      <c r="H91" s="37"/>
      <c r="I91" s="456"/>
    </row>
    <row r="92" spans="1:9" x14ac:dyDescent="0.25">
      <c r="A92" s="39"/>
      <c r="B92" s="38" t="s">
        <v>33</v>
      </c>
      <c r="C92" s="37">
        <f>C85+C88+C91</f>
        <v>25474364.879999999</v>
      </c>
      <c r="D92" s="37">
        <f t="shared" ref="D92:F92" si="4">D85+D88+D91</f>
        <v>706513</v>
      </c>
      <c r="E92" s="37">
        <f t="shared" si="4"/>
        <v>690000</v>
      </c>
      <c r="F92" s="37">
        <f t="shared" si="4"/>
        <v>2234452.48</v>
      </c>
      <c r="G92" s="37">
        <f>G85+G88+G91</f>
        <v>21843399.399999999</v>
      </c>
      <c r="H92" s="37"/>
      <c r="I92" s="40"/>
    </row>
    <row r="93" spans="1:9" x14ac:dyDescent="0.25">
      <c r="A93" s="823" t="s">
        <v>329</v>
      </c>
      <c r="B93" s="823"/>
      <c r="C93" s="823"/>
      <c r="D93" s="823"/>
      <c r="E93" s="823"/>
      <c r="F93" s="823"/>
      <c r="G93" s="823"/>
      <c r="H93" s="823"/>
      <c r="I93" s="574"/>
    </row>
    <row r="94" spans="1:9" x14ac:dyDescent="0.25">
      <c r="A94" s="1"/>
      <c r="B94" s="1"/>
      <c r="C94" s="1"/>
      <c r="D94" s="1"/>
      <c r="E94" s="28"/>
      <c r="F94" s="29"/>
      <c r="G94" s="27"/>
      <c r="H94" s="26"/>
      <c r="I94" s="26"/>
    </row>
    <row r="95" spans="1:9" x14ac:dyDescent="0.25">
      <c r="A95" s="41"/>
      <c r="B95" s="41"/>
      <c r="C95" s="41"/>
      <c r="D95" s="41"/>
      <c r="E95" s="41"/>
      <c r="F95" s="42" t="s">
        <v>43</v>
      </c>
      <c r="G95" s="26"/>
      <c r="H95" s="26"/>
      <c r="I95" s="26"/>
    </row>
    <row r="96" spans="1:9" x14ac:dyDescent="0.25">
      <c r="A96" s="781" t="s">
        <v>291</v>
      </c>
      <c r="B96" s="781"/>
      <c r="C96" s="781"/>
      <c r="D96" s="781"/>
      <c r="E96" s="781"/>
      <c r="F96" s="781"/>
      <c r="G96" s="26"/>
      <c r="H96" s="26"/>
      <c r="I96" s="26"/>
    </row>
    <row r="97" spans="1:9" x14ac:dyDescent="0.25">
      <c r="A97" s="781" t="s">
        <v>3</v>
      </c>
      <c r="B97" s="781"/>
      <c r="C97" s="781"/>
      <c r="D97" s="781"/>
      <c r="E97" s="781"/>
      <c r="F97" s="781"/>
      <c r="G97" s="26"/>
      <c r="H97" s="26"/>
      <c r="I97" s="26"/>
    </row>
    <row r="98" spans="1:9" x14ac:dyDescent="0.25">
      <c r="A98" s="781" t="s">
        <v>4</v>
      </c>
      <c r="B98" s="781"/>
      <c r="C98" s="781"/>
      <c r="D98" s="781"/>
      <c r="E98" s="781"/>
      <c r="F98" s="781"/>
      <c r="G98" s="26"/>
      <c r="H98" s="26"/>
      <c r="I98" s="26"/>
    </row>
    <row r="99" spans="1:9" x14ac:dyDescent="0.25">
      <c r="A99" s="782" t="s">
        <v>5</v>
      </c>
      <c r="B99" s="782"/>
      <c r="C99" s="782"/>
      <c r="D99" s="782"/>
      <c r="E99" s="782"/>
      <c r="F99" s="782"/>
      <c r="G99" s="26"/>
      <c r="H99" s="26"/>
      <c r="I99" s="26"/>
    </row>
    <row r="100" spans="1:9" x14ac:dyDescent="0.25">
      <c r="A100" s="782" t="s">
        <v>373</v>
      </c>
      <c r="B100" s="782"/>
      <c r="C100" s="782"/>
      <c r="D100" s="782"/>
      <c r="E100" s="782"/>
      <c r="F100" s="782"/>
      <c r="G100" s="26"/>
      <c r="H100" s="26"/>
      <c r="I100" s="26"/>
    </row>
    <row r="101" spans="1:9" x14ac:dyDescent="0.25">
      <c r="A101" s="782" t="s">
        <v>589</v>
      </c>
      <c r="B101" s="782"/>
      <c r="C101" s="782"/>
      <c r="D101" s="782"/>
      <c r="E101" s="782"/>
      <c r="F101" s="782"/>
      <c r="G101" s="26"/>
      <c r="H101" s="26"/>
      <c r="I101" s="26"/>
    </row>
    <row r="102" spans="1:9" ht="15" customHeight="1" x14ac:dyDescent="0.25">
      <c r="A102" s="830" t="s">
        <v>417</v>
      </c>
      <c r="B102" s="830"/>
      <c r="C102" s="830"/>
      <c r="D102" s="830"/>
      <c r="E102" s="830"/>
      <c r="F102" s="830"/>
      <c r="G102" s="26"/>
      <c r="H102" s="26"/>
      <c r="I102" s="26"/>
    </row>
    <row r="103" spans="1:9" ht="24.75" customHeight="1" x14ac:dyDescent="0.25">
      <c r="A103" s="726" t="s">
        <v>478</v>
      </c>
      <c r="B103" s="726"/>
      <c r="C103" s="726"/>
      <c r="D103" s="726"/>
      <c r="E103" s="726"/>
      <c r="F103" s="726"/>
      <c r="G103" s="26"/>
      <c r="H103" s="26"/>
      <c r="I103" s="26"/>
    </row>
    <row r="104" spans="1:9" ht="5.0999999999999996" customHeight="1" x14ac:dyDescent="0.25">
      <c r="A104" s="739"/>
      <c r="B104" s="739"/>
      <c r="C104" s="739"/>
      <c r="D104" s="739"/>
      <c r="E104" s="739"/>
      <c r="F104" s="739"/>
      <c r="G104" s="739"/>
      <c r="H104" s="739"/>
      <c r="I104" s="739"/>
    </row>
    <row r="105" spans="1:9" ht="28.5" customHeight="1" x14ac:dyDescent="0.25">
      <c r="A105" s="726" t="s">
        <v>479</v>
      </c>
      <c r="B105" s="726"/>
      <c r="C105" s="726"/>
      <c r="D105" s="726"/>
      <c r="E105" s="726"/>
      <c r="F105" s="726"/>
    </row>
    <row r="106" spans="1:9" ht="5.0999999999999996" customHeight="1" x14ac:dyDescent="0.25">
      <c r="A106" s="668"/>
      <c r="B106" s="668"/>
      <c r="C106" s="668"/>
      <c r="D106" s="668"/>
      <c r="E106" s="668"/>
      <c r="F106" s="668"/>
    </row>
    <row r="107" spans="1:9" x14ac:dyDescent="0.25">
      <c r="A107" s="726" t="s">
        <v>532</v>
      </c>
      <c r="B107" s="726"/>
      <c r="C107" s="726"/>
      <c r="D107" s="726"/>
      <c r="E107" s="726"/>
      <c r="F107" s="726"/>
    </row>
    <row r="108" spans="1:9" ht="5.0999999999999996" customHeight="1" x14ac:dyDescent="0.25">
      <c r="A108" s="668"/>
      <c r="B108" s="668"/>
      <c r="C108" s="668"/>
      <c r="D108" s="668"/>
      <c r="E108" s="668"/>
      <c r="F108" s="668"/>
    </row>
    <row r="109" spans="1:9" x14ac:dyDescent="0.25">
      <c r="A109" s="726" t="s">
        <v>480</v>
      </c>
      <c r="B109" s="726"/>
      <c r="C109" s="726"/>
      <c r="D109" s="726"/>
      <c r="E109" s="726"/>
      <c r="F109" s="726"/>
    </row>
    <row r="110" spans="1:9" ht="5.0999999999999996" customHeight="1" x14ac:dyDescent="0.25">
      <c r="A110" s="575"/>
      <c r="B110" s="575"/>
      <c r="C110" s="576"/>
      <c r="D110" s="576"/>
      <c r="E110" s="576"/>
      <c r="F110" s="577"/>
    </row>
    <row r="111" spans="1:9" ht="27" customHeight="1" x14ac:dyDescent="0.25">
      <c r="A111" s="726" t="s">
        <v>481</v>
      </c>
      <c r="B111" s="726"/>
      <c r="C111" s="726"/>
      <c r="D111" s="726"/>
      <c r="E111" s="726"/>
      <c r="F111" s="726"/>
    </row>
    <row r="112" spans="1:9" ht="5.0999999999999996" customHeight="1" x14ac:dyDescent="0.25">
      <c r="A112" s="668"/>
      <c r="B112" s="668"/>
      <c r="C112" s="668"/>
      <c r="D112" s="668"/>
      <c r="E112" s="668"/>
      <c r="F112" s="668"/>
    </row>
    <row r="113" spans="1:6" x14ac:dyDescent="0.25">
      <c r="A113" s="670" t="s">
        <v>6</v>
      </c>
      <c r="B113" s="671" t="s">
        <v>7</v>
      </c>
      <c r="C113" s="672" t="s">
        <v>1</v>
      </c>
      <c r="D113" s="831" t="s">
        <v>44</v>
      </c>
      <c r="E113" s="832"/>
      <c r="F113" s="833"/>
    </row>
    <row r="114" spans="1:6" x14ac:dyDescent="0.25">
      <c r="A114" s="626" t="s">
        <v>45</v>
      </c>
      <c r="B114" s="627" t="s">
        <v>560</v>
      </c>
      <c r="C114" s="622"/>
      <c r="D114" s="624"/>
      <c r="E114" s="625"/>
      <c r="F114" s="623"/>
    </row>
    <row r="115" spans="1:6" x14ac:dyDescent="0.25">
      <c r="A115" s="44" t="s">
        <v>45</v>
      </c>
      <c r="B115" s="45" t="s">
        <v>341</v>
      </c>
      <c r="C115" s="46">
        <v>0</v>
      </c>
      <c r="D115" s="619"/>
      <c r="E115" s="620"/>
      <c r="F115" s="621"/>
    </row>
    <row r="116" spans="1:6" x14ac:dyDescent="0.25">
      <c r="A116" s="50" t="s">
        <v>46</v>
      </c>
      <c r="B116" s="45" t="s">
        <v>342</v>
      </c>
      <c r="C116" s="46">
        <v>0</v>
      </c>
      <c r="D116" s="47"/>
      <c r="E116" s="48"/>
      <c r="F116" s="49"/>
    </row>
    <row r="117" spans="1:6" ht="25.5" x14ac:dyDescent="0.25">
      <c r="A117" s="50" t="s">
        <v>47</v>
      </c>
      <c r="B117" s="45" t="s">
        <v>344</v>
      </c>
      <c r="C117" s="46">
        <v>0</v>
      </c>
      <c r="D117" s="47"/>
      <c r="E117" s="48"/>
      <c r="F117" s="49"/>
    </row>
    <row r="118" spans="1:6" ht="25.5" x14ac:dyDescent="0.25">
      <c r="A118" s="51" t="s">
        <v>48</v>
      </c>
      <c r="B118" s="45" t="s">
        <v>343</v>
      </c>
      <c r="C118" s="608">
        <v>0</v>
      </c>
      <c r="D118" s="47"/>
      <c r="E118" s="480"/>
      <c r="F118" s="49"/>
    </row>
    <row r="119" spans="1:6" x14ac:dyDescent="0.25">
      <c r="A119" s="481" t="s">
        <v>399</v>
      </c>
      <c r="B119" s="45" t="s">
        <v>400</v>
      </c>
      <c r="C119" s="46">
        <v>0</v>
      </c>
      <c r="D119" s="47"/>
      <c r="E119" s="48"/>
      <c r="F119" s="49"/>
    </row>
    <row r="120" spans="1:6" x14ac:dyDescent="0.25">
      <c r="A120" s="44"/>
      <c r="B120" s="52" t="s">
        <v>0</v>
      </c>
      <c r="C120" s="53">
        <v>0</v>
      </c>
      <c r="D120" s="47"/>
      <c r="E120" s="48"/>
      <c r="F120" s="49"/>
    </row>
    <row r="121" spans="1:6" x14ac:dyDescent="0.25">
      <c r="A121" s="720" t="s">
        <v>329</v>
      </c>
      <c r="B121" s="720"/>
      <c r="C121" s="720"/>
      <c r="D121" s="720"/>
      <c r="E121" s="720"/>
      <c r="F121" s="720"/>
    </row>
    <row r="123" spans="1:6" x14ac:dyDescent="0.25">
      <c r="A123" s="54"/>
      <c r="B123" s="54"/>
      <c r="C123" s="54"/>
      <c r="D123" s="54"/>
      <c r="E123" s="54"/>
      <c r="F123" s="55" t="s">
        <v>49</v>
      </c>
    </row>
    <row r="124" spans="1:6" x14ac:dyDescent="0.25">
      <c r="A124" s="796" t="s">
        <v>291</v>
      </c>
      <c r="B124" s="796"/>
      <c r="C124" s="796"/>
      <c r="D124" s="796"/>
      <c r="E124" s="796"/>
      <c r="F124" s="796"/>
    </row>
    <row r="125" spans="1:6" x14ac:dyDescent="0.25">
      <c r="A125" s="834" t="s">
        <v>3</v>
      </c>
      <c r="B125" s="834"/>
      <c r="C125" s="834"/>
      <c r="D125" s="834"/>
      <c r="E125" s="834"/>
      <c r="F125" s="834"/>
    </row>
    <row r="126" spans="1:6" x14ac:dyDescent="0.25">
      <c r="A126" s="834" t="s">
        <v>4</v>
      </c>
      <c r="B126" s="834"/>
      <c r="C126" s="834"/>
      <c r="D126" s="834"/>
      <c r="E126" s="834"/>
      <c r="F126" s="834"/>
    </row>
    <row r="127" spans="1:6" x14ac:dyDescent="0.25">
      <c r="A127" s="835" t="s">
        <v>5</v>
      </c>
      <c r="B127" s="835"/>
      <c r="C127" s="835"/>
      <c r="D127" s="835"/>
      <c r="E127" s="835"/>
      <c r="F127" s="835"/>
    </row>
    <row r="128" spans="1:6" x14ac:dyDescent="0.25">
      <c r="A128" s="835" t="s">
        <v>372</v>
      </c>
      <c r="B128" s="835"/>
      <c r="C128" s="835"/>
      <c r="D128" s="835"/>
      <c r="E128" s="835"/>
      <c r="F128" s="835"/>
    </row>
    <row r="129" spans="1:6" x14ac:dyDescent="0.25">
      <c r="A129" s="835" t="s">
        <v>589</v>
      </c>
      <c r="B129" s="835"/>
      <c r="C129" s="835"/>
      <c r="D129" s="835"/>
      <c r="E129" s="835"/>
      <c r="F129" s="835"/>
    </row>
    <row r="130" spans="1:6" x14ac:dyDescent="0.25">
      <c r="A130" s="836" t="s">
        <v>416</v>
      </c>
      <c r="B130" s="836"/>
      <c r="C130" s="836"/>
      <c r="D130" s="836"/>
      <c r="E130" s="836"/>
      <c r="F130" s="836"/>
    </row>
    <row r="131" spans="1:6" ht="23.25" customHeight="1" x14ac:dyDescent="0.25">
      <c r="A131" s="742" t="s">
        <v>482</v>
      </c>
      <c r="B131" s="742"/>
      <c r="C131" s="742"/>
      <c r="D131" s="742"/>
      <c r="E131" s="742"/>
      <c r="F131" s="742"/>
    </row>
    <row r="132" spans="1:6" ht="5.0999999999999996" customHeight="1" x14ac:dyDescent="0.25">
      <c r="A132" s="56"/>
      <c r="B132" s="56"/>
      <c r="C132" s="56"/>
      <c r="D132" s="56"/>
      <c r="E132" s="56"/>
      <c r="F132" s="55"/>
    </row>
    <row r="133" spans="1:6" x14ac:dyDescent="0.25">
      <c r="A133" s="837" t="s">
        <v>6</v>
      </c>
      <c r="B133" s="838" t="s">
        <v>7</v>
      </c>
      <c r="C133" s="839" t="s">
        <v>1</v>
      </c>
      <c r="D133" s="840" t="s">
        <v>339</v>
      </c>
      <c r="E133" s="841"/>
      <c r="F133" s="842"/>
    </row>
    <row r="134" spans="1:6" x14ac:dyDescent="0.25">
      <c r="A134" s="837"/>
      <c r="B134" s="838"/>
      <c r="C134" s="839"/>
      <c r="D134" s="843"/>
      <c r="E134" s="844"/>
      <c r="F134" s="845"/>
    </row>
    <row r="135" spans="1:6" x14ac:dyDescent="0.25">
      <c r="A135" s="246" t="s">
        <v>50</v>
      </c>
      <c r="B135" s="57" t="s">
        <v>51</v>
      </c>
      <c r="C135" s="669"/>
      <c r="D135" s="58"/>
      <c r="E135" s="59"/>
      <c r="F135" s="60"/>
    </row>
    <row r="136" spans="1:6" x14ac:dyDescent="0.25">
      <c r="A136" s="246" t="s">
        <v>559</v>
      </c>
      <c r="B136" s="616" t="s">
        <v>51</v>
      </c>
      <c r="C136" s="669"/>
      <c r="D136" s="617"/>
      <c r="E136" s="617"/>
      <c r="F136" s="60"/>
    </row>
    <row r="137" spans="1:6" x14ac:dyDescent="0.25">
      <c r="A137" s="662" t="s">
        <v>52</v>
      </c>
      <c r="B137" s="61" t="s">
        <v>336</v>
      </c>
      <c r="C137" s="62">
        <v>1830818.15</v>
      </c>
      <c r="D137" s="846" t="s">
        <v>582</v>
      </c>
      <c r="E137" s="847"/>
      <c r="F137" s="848"/>
    </row>
    <row r="138" spans="1:6" x14ac:dyDescent="0.25">
      <c r="A138" s="63" t="s">
        <v>53</v>
      </c>
      <c r="B138" s="64" t="s">
        <v>337</v>
      </c>
      <c r="C138" s="65">
        <v>16813138.140000001</v>
      </c>
      <c r="D138" s="846" t="s">
        <v>582</v>
      </c>
      <c r="E138" s="847"/>
      <c r="F138" s="848"/>
    </row>
    <row r="139" spans="1:6" x14ac:dyDescent="0.25">
      <c r="A139" s="63" t="s">
        <v>54</v>
      </c>
      <c r="B139" s="64" t="s">
        <v>453</v>
      </c>
      <c r="C139" s="65">
        <v>636894.31000000006</v>
      </c>
      <c r="D139" s="846" t="s">
        <v>582</v>
      </c>
      <c r="E139" s="847"/>
      <c r="F139" s="848"/>
    </row>
    <row r="140" spans="1:6" x14ac:dyDescent="0.25">
      <c r="A140" s="63" t="s">
        <v>55</v>
      </c>
      <c r="B140" s="64" t="s">
        <v>454</v>
      </c>
      <c r="C140" s="65">
        <v>105379.21</v>
      </c>
      <c r="D140" s="846" t="s">
        <v>582</v>
      </c>
      <c r="E140" s="847"/>
      <c r="F140" s="848"/>
    </row>
    <row r="141" spans="1:6" ht="26.25" x14ac:dyDescent="0.25">
      <c r="A141" s="245" t="s">
        <v>56</v>
      </c>
      <c r="B141" s="609" t="s">
        <v>338</v>
      </c>
      <c r="C141" s="543">
        <v>623655.46</v>
      </c>
      <c r="D141" s="846" t="s">
        <v>582</v>
      </c>
      <c r="E141" s="847"/>
      <c r="F141" s="848"/>
    </row>
    <row r="142" spans="1:6" x14ac:dyDescent="0.25">
      <c r="A142" s="63" t="s">
        <v>57</v>
      </c>
      <c r="B142" s="64" t="s">
        <v>58</v>
      </c>
      <c r="C142" s="65">
        <v>6869781.4500000002</v>
      </c>
      <c r="D142" s="846" t="s">
        <v>582</v>
      </c>
      <c r="E142" s="847"/>
      <c r="F142" s="848"/>
    </row>
    <row r="143" spans="1:6" x14ac:dyDescent="0.25">
      <c r="A143" s="63" t="s">
        <v>59</v>
      </c>
      <c r="B143" s="64" t="s">
        <v>60</v>
      </c>
      <c r="C143" s="65">
        <v>5914280.4900000002</v>
      </c>
      <c r="D143" s="846" t="s">
        <v>582</v>
      </c>
      <c r="E143" s="847"/>
      <c r="F143" s="848"/>
    </row>
    <row r="144" spans="1:6" x14ac:dyDescent="0.25">
      <c r="A144" s="63"/>
      <c r="B144" s="66" t="s">
        <v>0</v>
      </c>
      <c r="C144" s="67">
        <f>SUM(C137:C143)</f>
        <v>32793947.210000001</v>
      </c>
      <c r="D144" s="846" t="s">
        <v>582</v>
      </c>
      <c r="E144" s="847"/>
      <c r="F144" s="848"/>
    </row>
    <row r="145" spans="1:7" ht="24.75" customHeight="1" x14ac:dyDescent="0.25">
      <c r="A145" s="742" t="s">
        <v>329</v>
      </c>
      <c r="B145" s="742"/>
      <c r="C145" s="742"/>
      <c r="D145" s="742"/>
      <c r="E145" s="742"/>
      <c r="F145" s="742"/>
    </row>
    <row r="147" spans="1:7" x14ac:dyDescent="0.25">
      <c r="A147" s="24"/>
      <c r="B147" s="24"/>
      <c r="C147" s="24"/>
      <c r="D147" s="24"/>
      <c r="E147" s="25"/>
      <c r="F147" s="25"/>
      <c r="G147" s="55" t="s">
        <v>66</v>
      </c>
    </row>
    <row r="148" spans="1:7" x14ac:dyDescent="0.25">
      <c r="A148" s="796" t="s">
        <v>291</v>
      </c>
      <c r="B148" s="796"/>
      <c r="C148" s="796"/>
      <c r="D148" s="796"/>
      <c r="E148" s="796"/>
      <c r="F148" s="796"/>
      <c r="G148" s="796"/>
    </row>
    <row r="149" spans="1:7" x14ac:dyDescent="0.25">
      <c r="A149" s="796" t="s">
        <v>3</v>
      </c>
      <c r="B149" s="796"/>
      <c r="C149" s="796"/>
      <c r="D149" s="796"/>
      <c r="E149" s="796"/>
      <c r="F149" s="796"/>
      <c r="G149" s="796"/>
    </row>
    <row r="150" spans="1:7" x14ac:dyDescent="0.25">
      <c r="A150" s="796" t="s">
        <v>4</v>
      </c>
      <c r="B150" s="796"/>
      <c r="C150" s="796"/>
      <c r="D150" s="796"/>
      <c r="E150" s="796"/>
      <c r="F150" s="796"/>
      <c r="G150" s="796"/>
    </row>
    <row r="151" spans="1:7" x14ac:dyDescent="0.25">
      <c r="A151" s="794" t="s">
        <v>5</v>
      </c>
      <c r="B151" s="794"/>
      <c r="C151" s="794"/>
      <c r="D151" s="794"/>
      <c r="E151" s="794"/>
      <c r="F151" s="794"/>
      <c r="G151" s="794"/>
    </row>
    <row r="152" spans="1:7" x14ac:dyDescent="0.25">
      <c r="A152" s="797" t="s">
        <v>17</v>
      </c>
      <c r="B152" s="797"/>
      <c r="C152" s="797"/>
      <c r="D152" s="797"/>
      <c r="E152" s="797"/>
      <c r="F152" s="797"/>
      <c r="G152" s="797"/>
    </row>
    <row r="153" spans="1:7" x14ac:dyDescent="0.25">
      <c r="A153" s="794" t="s">
        <v>588</v>
      </c>
      <c r="B153" s="794"/>
      <c r="C153" s="794"/>
      <c r="D153" s="794"/>
      <c r="E153" s="794"/>
      <c r="F153" s="794"/>
      <c r="G153" s="794"/>
    </row>
    <row r="154" spans="1:7" x14ac:dyDescent="0.25">
      <c r="A154" s="795" t="s">
        <v>415</v>
      </c>
      <c r="B154" s="795"/>
      <c r="C154" s="795"/>
      <c r="D154" s="795"/>
      <c r="E154" s="795"/>
      <c r="F154" s="795"/>
      <c r="G154" s="795"/>
    </row>
    <row r="155" spans="1:7" x14ac:dyDescent="0.25">
      <c r="A155" s="795" t="s">
        <v>413</v>
      </c>
      <c r="B155" s="795"/>
      <c r="C155" s="795"/>
      <c r="D155" s="795"/>
      <c r="E155" s="795"/>
      <c r="F155" s="795"/>
      <c r="G155" s="795"/>
    </row>
    <row r="156" spans="1:7" ht="5.0999999999999996" customHeight="1" x14ac:dyDescent="0.25">
      <c r="A156" s="679"/>
      <c r="B156" s="679"/>
      <c r="C156" s="679"/>
      <c r="D156" s="679"/>
      <c r="E156" s="679"/>
      <c r="F156" s="679"/>
      <c r="G156" s="679"/>
    </row>
    <row r="157" spans="1:7" ht="25.5" x14ac:dyDescent="0.25">
      <c r="A157" s="676" t="s">
        <v>6</v>
      </c>
      <c r="B157" s="251" t="s">
        <v>7</v>
      </c>
      <c r="C157" s="252" t="s">
        <v>1</v>
      </c>
      <c r="D157" s="252" t="s">
        <v>8</v>
      </c>
      <c r="E157" s="252" t="s">
        <v>64</v>
      </c>
      <c r="F157" s="252" t="s">
        <v>63</v>
      </c>
      <c r="G157" s="252" t="s">
        <v>62</v>
      </c>
    </row>
    <row r="158" spans="1:7" ht="25.5" x14ac:dyDescent="0.25">
      <c r="A158" s="362" t="s">
        <v>385</v>
      </c>
      <c r="B158" s="363" t="s">
        <v>65</v>
      </c>
      <c r="C158" s="70">
        <v>0</v>
      </c>
      <c r="D158" s="69"/>
      <c r="E158" s="69"/>
      <c r="F158" s="69"/>
      <c r="G158" s="68"/>
    </row>
    <row r="159" spans="1:7" x14ac:dyDescent="0.25">
      <c r="A159" s="68"/>
      <c r="B159" s="71"/>
      <c r="C159" s="70"/>
      <c r="D159" s="69"/>
      <c r="E159" s="69"/>
      <c r="F159" s="69"/>
      <c r="G159" s="68"/>
    </row>
    <row r="160" spans="1:7" x14ac:dyDescent="0.25">
      <c r="A160" s="68"/>
      <c r="B160" s="71"/>
      <c r="C160" s="70"/>
      <c r="D160" s="69"/>
      <c r="E160" s="69"/>
      <c r="F160" s="69"/>
      <c r="G160" s="68"/>
    </row>
    <row r="161" spans="1:7" x14ac:dyDescent="0.25">
      <c r="A161" s="68"/>
      <c r="B161" s="242" t="s">
        <v>61</v>
      </c>
      <c r="C161" s="243">
        <f>SUM(C158:C160)</f>
        <v>0</v>
      </c>
      <c r="D161" s="69"/>
      <c r="E161" s="69"/>
      <c r="F161" s="69"/>
      <c r="G161" s="68"/>
    </row>
    <row r="162" spans="1:7" x14ac:dyDescent="0.25">
      <c r="A162" s="783" t="s">
        <v>329</v>
      </c>
      <c r="B162" s="783"/>
      <c r="C162" s="783"/>
      <c r="D162" s="783"/>
      <c r="E162" s="783"/>
      <c r="F162" s="783"/>
      <c r="G162" s="783"/>
    </row>
    <row r="164" spans="1:7" x14ac:dyDescent="0.25">
      <c r="A164" s="73"/>
      <c r="B164" s="73"/>
      <c r="C164" s="73"/>
      <c r="D164" s="73"/>
      <c r="E164" s="72" t="s">
        <v>67</v>
      </c>
    </row>
    <row r="165" spans="1:7" x14ac:dyDescent="0.25">
      <c r="A165" s="784" t="s">
        <v>291</v>
      </c>
      <c r="B165" s="784"/>
      <c r="C165" s="784"/>
      <c r="D165" s="784"/>
      <c r="E165" s="784"/>
    </row>
    <row r="166" spans="1:7" x14ac:dyDescent="0.25">
      <c r="A166" s="784" t="s">
        <v>3</v>
      </c>
      <c r="B166" s="784"/>
      <c r="C166" s="784"/>
      <c r="D166" s="784"/>
      <c r="E166" s="784"/>
    </row>
    <row r="167" spans="1:7" x14ac:dyDescent="0.25">
      <c r="A167" s="784" t="s">
        <v>4</v>
      </c>
      <c r="B167" s="784"/>
      <c r="C167" s="784"/>
      <c r="D167" s="784"/>
      <c r="E167" s="784"/>
    </row>
    <row r="168" spans="1:7" x14ac:dyDescent="0.25">
      <c r="A168" s="793" t="s">
        <v>5</v>
      </c>
      <c r="B168" s="793"/>
      <c r="C168" s="793"/>
      <c r="D168" s="793"/>
      <c r="E168" s="793"/>
    </row>
    <row r="169" spans="1:7" x14ac:dyDescent="0.25">
      <c r="A169" s="793" t="s">
        <v>68</v>
      </c>
      <c r="B169" s="793"/>
      <c r="C169" s="793"/>
      <c r="D169" s="793"/>
      <c r="E169" s="793"/>
    </row>
    <row r="170" spans="1:7" x14ac:dyDescent="0.25">
      <c r="A170" s="793" t="s">
        <v>590</v>
      </c>
      <c r="B170" s="793"/>
      <c r="C170" s="793"/>
      <c r="D170" s="793"/>
      <c r="E170" s="793"/>
    </row>
    <row r="171" spans="1:7" x14ac:dyDescent="0.25">
      <c r="A171" s="791" t="s">
        <v>420</v>
      </c>
      <c r="B171" s="791"/>
      <c r="C171" s="791"/>
      <c r="D171" s="791"/>
      <c r="E171" s="791"/>
    </row>
    <row r="172" spans="1:7" ht="5.0999999999999996" customHeight="1" x14ac:dyDescent="0.25">
      <c r="A172" s="680"/>
      <c r="B172" s="680"/>
      <c r="C172" s="680"/>
      <c r="D172" s="680"/>
      <c r="E172" s="680"/>
    </row>
    <row r="173" spans="1:7" ht="29.25" customHeight="1" x14ac:dyDescent="0.25">
      <c r="A173" s="792" t="s">
        <v>414</v>
      </c>
      <c r="B173" s="792"/>
      <c r="C173" s="792"/>
      <c r="D173" s="792"/>
      <c r="E173" s="792"/>
    </row>
    <row r="174" spans="1:7" x14ac:dyDescent="0.25">
      <c r="A174" s="248" t="s">
        <v>6</v>
      </c>
      <c r="B174" s="249" t="s">
        <v>7</v>
      </c>
      <c r="C174" s="250" t="s">
        <v>1</v>
      </c>
      <c r="D174" s="250" t="s">
        <v>8</v>
      </c>
      <c r="E174" s="250" t="s">
        <v>69</v>
      </c>
    </row>
    <row r="175" spans="1:7" x14ac:dyDescent="0.25">
      <c r="A175" s="74" t="s">
        <v>386</v>
      </c>
      <c r="B175" s="75" t="s">
        <v>580</v>
      </c>
      <c r="C175" s="76">
        <v>0</v>
      </c>
      <c r="D175" s="77"/>
      <c r="E175" s="77"/>
    </row>
    <row r="176" spans="1:7" x14ac:dyDescent="0.25">
      <c r="A176" s="74"/>
      <c r="B176" s="75"/>
      <c r="C176" s="76"/>
      <c r="D176" s="77"/>
      <c r="E176" s="77"/>
    </row>
    <row r="177" spans="1:6" x14ac:dyDescent="0.25">
      <c r="A177" s="74"/>
      <c r="B177" s="78"/>
      <c r="C177" s="76"/>
      <c r="D177" s="77"/>
      <c r="E177" s="77"/>
    </row>
    <row r="178" spans="1:6" x14ac:dyDescent="0.25">
      <c r="A178" s="74"/>
      <c r="B178" s="78"/>
      <c r="C178" s="76"/>
      <c r="D178" s="77"/>
      <c r="E178" s="77"/>
    </row>
    <row r="179" spans="1:6" x14ac:dyDescent="0.25">
      <c r="A179" s="74"/>
      <c r="B179" s="240" t="s">
        <v>0</v>
      </c>
      <c r="C179" s="241">
        <f>SUM(C175:C178)</f>
        <v>0</v>
      </c>
      <c r="D179" s="77"/>
      <c r="E179" s="77"/>
    </row>
    <row r="180" spans="1:6" ht="20.25" customHeight="1" x14ac:dyDescent="0.25">
      <c r="A180" s="783" t="s">
        <v>329</v>
      </c>
      <c r="B180" s="783"/>
      <c r="C180" s="783"/>
      <c r="D180" s="783"/>
      <c r="E180" s="783"/>
    </row>
    <row r="182" spans="1:6" x14ac:dyDescent="0.25">
      <c r="A182" s="79"/>
      <c r="B182" s="79"/>
      <c r="C182" s="79"/>
      <c r="D182" s="79"/>
      <c r="E182" s="79"/>
      <c r="F182" s="43" t="s">
        <v>70</v>
      </c>
    </row>
    <row r="183" spans="1:6" x14ac:dyDescent="0.25">
      <c r="A183" s="784" t="s">
        <v>291</v>
      </c>
      <c r="B183" s="784"/>
      <c r="C183" s="784"/>
      <c r="D183" s="784"/>
      <c r="E183" s="784"/>
      <c r="F183" s="784"/>
    </row>
    <row r="184" spans="1:6" x14ac:dyDescent="0.25">
      <c r="A184" s="677"/>
      <c r="B184" s="677"/>
      <c r="C184" s="677"/>
      <c r="D184" s="677"/>
      <c r="E184" s="677"/>
      <c r="F184" s="677"/>
    </row>
    <row r="185" spans="1:6" x14ac:dyDescent="0.25">
      <c r="A185" s="781" t="s">
        <v>3</v>
      </c>
      <c r="B185" s="781"/>
      <c r="C185" s="781"/>
      <c r="D185" s="781"/>
      <c r="E185" s="781"/>
      <c r="F185" s="781"/>
    </row>
    <row r="186" spans="1:6" x14ac:dyDescent="0.25">
      <c r="A186" s="781" t="s">
        <v>4</v>
      </c>
      <c r="B186" s="781"/>
      <c r="C186" s="781"/>
      <c r="D186" s="781"/>
      <c r="E186" s="781"/>
      <c r="F186" s="781"/>
    </row>
    <row r="187" spans="1:6" x14ac:dyDescent="0.25">
      <c r="A187" s="782" t="s">
        <v>5</v>
      </c>
      <c r="B187" s="782"/>
      <c r="C187" s="782"/>
      <c r="D187" s="782"/>
      <c r="E187" s="782"/>
      <c r="F187" s="782"/>
    </row>
    <row r="188" spans="1:6" x14ac:dyDescent="0.25">
      <c r="A188" s="782" t="s">
        <v>71</v>
      </c>
      <c r="B188" s="782"/>
      <c r="C188" s="782"/>
      <c r="D188" s="782"/>
      <c r="E188" s="782"/>
      <c r="F188" s="782"/>
    </row>
    <row r="189" spans="1:6" x14ac:dyDescent="0.25">
      <c r="A189" s="782" t="s">
        <v>589</v>
      </c>
      <c r="B189" s="782"/>
      <c r="C189" s="782"/>
      <c r="D189" s="782"/>
      <c r="E189" s="782"/>
      <c r="F189" s="782"/>
    </row>
    <row r="190" spans="1:6" x14ac:dyDescent="0.25">
      <c r="A190" s="685"/>
      <c r="B190" s="685"/>
      <c r="C190" s="685"/>
      <c r="D190" s="685"/>
      <c r="E190" s="685"/>
      <c r="F190" s="685"/>
    </row>
    <row r="191" spans="1:6" x14ac:dyDescent="0.25">
      <c r="A191" s="780" t="s">
        <v>71</v>
      </c>
      <c r="B191" s="780"/>
      <c r="C191" s="780"/>
      <c r="D191" s="780"/>
      <c r="E191" s="780"/>
      <c r="F191" s="780"/>
    </row>
    <row r="192" spans="1:6" ht="5.0999999999999996" customHeight="1" x14ac:dyDescent="0.25">
      <c r="A192" s="685"/>
      <c r="B192" s="685"/>
      <c r="C192" s="685"/>
      <c r="D192" s="685"/>
      <c r="E192" s="685"/>
      <c r="F192" s="685"/>
    </row>
    <row r="193" spans="1:6" ht="42" customHeight="1" x14ac:dyDescent="0.25">
      <c r="A193" s="733" t="s">
        <v>409</v>
      </c>
      <c r="B193" s="733"/>
      <c r="C193" s="733"/>
      <c r="D193" s="733"/>
      <c r="E193" s="733"/>
      <c r="F193" s="733"/>
    </row>
    <row r="194" spans="1:6" ht="5.0999999999999996" customHeight="1" x14ac:dyDescent="0.25">
      <c r="A194" s="682"/>
      <c r="B194" s="682"/>
      <c r="C194" s="682"/>
      <c r="D194" s="682"/>
      <c r="E194" s="682"/>
      <c r="F194" s="682"/>
    </row>
    <row r="195" spans="1:6" x14ac:dyDescent="0.25">
      <c r="A195" s="177" t="s">
        <v>410</v>
      </c>
      <c r="B195" s="682"/>
      <c r="C195" s="682"/>
      <c r="D195" s="682"/>
      <c r="E195" s="682"/>
      <c r="F195" s="682"/>
    </row>
    <row r="196" spans="1:6" ht="34.5" customHeight="1" x14ac:dyDescent="0.25">
      <c r="A196" s="789" t="s">
        <v>72</v>
      </c>
      <c r="B196" s="789"/>
      <c r="C196" s="789"/>
      <c r="D196" s="789"/>
      <c r="E196" s="789"/>
      <c r="F196" s="789"/>
    </row>
    <row r="197" spans="1:6" ht="5.0999999999999996" customHeight="1" x14ac:dyDescent="0.25">
      <c r="A197" s="790"/>
      <c r="B197" s="790"/>
      <c r="C197" s="79"/>
      <c r="D197" s="79"/>
      <c r="E197" s="79"/>
      <c r="F197" s="43"/>
    </row>
    <row r="198" spans="1:6" ht="25.5" x14ac:dyDescent="0.25">
      <c r="A198" s="686" t="s">
        <v>6</v>
      </c>
      <c r="B198" s="686" t="s">
        <v>7</v>
      </c>
      <c r="C198" s="247" t="s">
        <v>1</v>
      </c>
      <c r="D198" s="247" t="s">
        <v>304</v>
      </c>
      <c r="E198" s="247" t="s">
        <v>346</v>
      </c>
      <c r="F198" s="80" t="s">
        <v>73</v>
      </c>
    </row>
    <row r="199" spans="1:6" ht="26.25" x14ac:dyDescent="0.25">
      <c r="A199" s="513" t="s">
        <v>281</v>
      </c>
      <c r="B199" s="512" t="s">
        <v>433</v>
      </c>
      <c r="C199" s="511"/>
      <c r="D199" s="511"/>
      <c r="E199" s="511"/>
      <c r="F199" s="511"/>
    </row>
    <row r="200" spans="1:6" ht="26.25" x14ac:dyDescent="0.25">
      <c r="A200" s="628" t="s">
        <v>281</v>
      </c>
      <c r="B200" s="512" t="s">
        <v>433</v>
      </c>
      <c r="C200" s="511"/>
      <c r="D200" s="511"/>
      <c r="E200" s="511"/>
      <c r="F200" s="511"/>
    </row>
    <row r="201" spans="1:6" x14ac:dyDescent="0.25">
      <c r="A201" s="81" t="s">
        <v>74</v>
      </c>
      <c r="B201" s="82" t="s">
        <v>75</v>
      </c>
      <c r="C201" s="83">
        <v>706567789.60000002</v>
      </c>
      <c r="D201" s="84">
        <v>0</v>
      </c>
      <c r="E201" s="85">
        <v>0</v>
      </c>
      <c r="F201" s="86"/>
    </row>
    <row r="202" spans="1:6" x14ac:dyDescent="0.25">
      <c r="A202" s="81" t="s">
        <v>76</v>
      </c>
      <c r="B202" s="82" t="s">
        <v>77</v>
      </c>
      <c r="C202" s="83">
        <v>0</v>
      </c>
      <c r="D202" s="84">
        <v>0</v>
      </c>
      <c r="E202" s="85">
        <v>0</v>
      </c>
      <c r="F202" s="86"/>
    </row>
    <row r="203" spans="1:6" x14ac:dyDescent="0.25">
      <c r="A203" s="81" t="s">
        <v>78</v>
      </c>
      <c r="B203" s="82" t="s">
        <v>79</v>
      </c>
      <c r="C203" s="85">
        <v>245183792.47</v>
      </c>
      <c r="D203" s="84">
        <v>29987.59</v>
      </c>
      <c r="E203" s="85">
        <v>204504720.90000001</v>
      </c>
      <c r="F203" s="276">
        <v>3.3300000000000003E-2</v>
      </c>
    </row>
    <row r="204" spans="1:6" x14ac:dyDescent="0.25">
      <c r="A204" s="81" t="s">
        <v>80</v>
      </c>
      <c r="B204" s="82" t="s">
        <v>81</v>
      </c>
      <c r="C204" s="83">
        <v>2206742119.9499998</v>
      </c>
      <c r="D204" s="88">
        <v>13400561.640000001</v>
      </c>
      <c r="E204" s="85">
        <v>1746621186</v>
      </c>
      <c r="F204" s="87">
        <v>0.04</v>
      </c>
    </row>
    <row r="205" spans="1:6" ht="25.5" x14ac:dyDescent="0.25">
      <c r="A205" s="539" t="s">
        <v>82</v>
      </c>
      <c r="B205" s="82" t="s">
        <v>437</v>
      </c>
      <c r="C205" s="540">
        <v>24958929.510000002</v>
      </c>
      <c r="D205" s="541">
        <v>0</v>
      </c>
      <c r="E205" s="542">
        <v>0</v>
      </c>
      <c r="F205" s="89"/>
    </row>
    <row r="206" spans="1:6" x14ac:dyDescent="0.25">
      <c r="A206" s="81"/>
      <c r="B206" s="52" t="s">
        <v>0</v>
      </c>
      <c r="C206" s="90">
        <f>SUM(C201:C205)</f>
        <v>3183452631.5300002</v>
      </c>
      <c r="D206" s="90">
        <f t="shared" ref="D206:E206" si="5">SUM(D201:D205)</f>
        <v>13430549.23</v>
      </c>
      <c r="E206" s="90">
        <f t="shared" si="5"/>
        <v>1951125906.9000001</v>
      </c>
      <c r="F206" s="86"/>
    </row>
    <row r="207" spans="1:6" x14ac:dyDescent="0.25">
      <c r="A207" s="91"/>
      <c r="B207" s="92"/>
      <c r="C207" s="93"/>
      <c r="D207" s="94"/>
      <c r="E207" s="94"/>
      <c r="F207" s="95"/>
    </row>
    <row r="208" spans="1:6" x14ac:dyDescent="0.25">
      <c r="A208" s="681" t="s">
        <v>561</v>
      </c>
      <c r="B208" s="681"/>
      <c r="C208" s="79"/>
      <c r="D208" s="79"/>
      <c r="E208" s="96"/>
      <c r="F208" s="43" t="s">
        <v>70</v>
      </c>
    </row>
    <row r="209" spans="1:6" ht="25.5" x14ac:dyDescent="0.25">
      <c r="A209" s="686" t="s">
        <v>6</v>
      </c>
      <c r="B209" s="686" t="s">
        <v>7</v>
      </c>
      <c r="C209" s="247" t="s">
        <v>1</v>
      </c>
      <c r="D209" s="247" t="s">
        <v>304</v>
      </c>
      <c r="E209" s="247" t="s">
        <v>346</v>
      </c>
      <c r="F209" s="247" t="s">
        <v>73</v>
      </c>
    </row>
    <row r="210" spans="1:6" x14ac:dyDescent="0.25">
      <c r="A210" s="513" t="s">
        <v>285</v>
      </c>
      <c r="B210" s="511" t="s">
        <v>83</v>
      </c>
      <c r="C210" s="511"/>
      <c r="D210" s="511"/>
      <c r="E210" s="511"/>
      <c r="F210" s="500"/>
    </row>
    <row r="211" spans="1:6" x14ac:dyDescent="0.25">
      <c r="A211" s="628" t="s">
        <v>285</v>
      </c>
      <c r="B211" s="512" t="s">
        <v>83</v>
      </c>
      <c r="C211" s="511"/>
      <c r="D211" s="511"/>
      <c r="E211" s="511"/>
      <c r="F211" s="500"/>
    </row>
    <row r="212" spans="1:6" x14ac:dyDescent="0.25">
      <c r="A212" s="97" t="s">
        <v>84</v>
      </c>
      <c r="B212" s="97" t="s">
        <v>345</v>
      </c>
      <c r="C212" s="83">
        <v>36446533.609999999</v>
      </c>
      <c r="D212" s="88">
        <v>405834.57</v>
      </c>
      <c r="E212" s="85">
        <v>34741726.609999999</v>
      </c>
      <c r="F212" s="87">
        <v>0.1</v>
      </c>
    </row>
    <row r="213" spans="1:6" x14ac:dyDescent="0.25">
      <c r="A213" s="97" t="s">
        <v>85</v>
      </c>
      <c r="B213" s="97" t="s">
        <v>86</v>
      </c>
      <c r="C213" s="83">
        <v>23350</v>
      </c>
      <c r="D213" s="84">
        <v>0</v>
      </c>
      <c r="E213" s="85">
        <v>8500</v>
      </c>
      <c r="F213" s="87">
        <v>0.1</v>
      </c>
    </row>
    <row r="214" spans="1:6" x14ac:dyDescent="0.25">
      <c r="A214" s="97" t="s">
        <v>88</v>
      </c>
      <c r="B214" s="82" t="s">
        <v>439</v>
      </c>
      <c r="C214" s="98">
        <v>25000</v>
      </c>
      <c r="D214" s="88">
        <v>1031.42</v>
      </c>
      <c r="E214" s="85">
        <v>6024.59</v>
      </c>
      <c r="F214" s="99">
        <v>0.1</v>
      </c>
    </row>
    <row r="215" spans="1:6" x14ac:dyDescent="0.25">
      <c r="A215" s="97" t="s">
        <v>87</v>
      </c>
      <c r="B215" s="82" t="s">
        <v>438</v>
      </c>
      <c r="C215" s="98">
        <v>26928799.170000002</v>
      </c>
      <c r="D215" s="88">
        <v>451370.74</v>
      </c>
      <c r="E215" s="85">
        <v>26479488.030000001</v>
      </c>
      <c r="F215" s="99">
        <v>0.2</v>
      </c>
    </row>
    <row r="216" spans="1:6" x14ac:dyDescent="0.25">
      <c r="A216" s="97" t="s">
        <v>89</v>
      </c>
      <c r="B216" s="82" t="s">
        <v>90</v>
      </c>
      <c r="C216" s="98">
        <v>63974850.100000001</v>
      </c>
      <c r="D216" s="88">
        <v>10947321.369999999</v>
      </c>
      <c r="E216" s="85">
        <v>44402886.740000002</v>
      </c>
      <c r="F216" s="99">
        <v>0.1</v>
      </c>
    </row>
    <row r="217" spans="1:6" x14ac:dyDescent="0.25">
      <c r="A217" s="100"/>
      <c r="B217" s="101" t="s">
        <v>0</v>
      </c>
      <c r="C217" s="53">
        <f>SUM(C212:C216)</f>
        <v>127398532.88</v>
      </c>
      <c r="D217" s="53">
        <f>SUM(D212:D216)</f>
        <v>11805558.1</v>
      </c>
      <c r="E217" s="53">
        <f>SUM(E212:E216)</f>
        <v>105638625.97</v>
      </c>
      <c r="F217" s="102"/>
    </row>
    <row r="218" spans="1:6" ht="28.5" customHeight="1" x14ac:dyDescent="0.25">
      <c r="A218" s="742" t="s">
        <v>329</v>
      </c>
      <c r="B218" s="742"/>
      <c r="C218" s="742"/>
      <c r="D218" s="742"/>
      <c r="E218" s="742"/>
      <c r="F218" s="742"/>
    </row>
    <row r="219" spans="1:6" x14ac:dyDescent="0.25">
      <c r="A219" s="1"/>
      <c r="B219" s="1"/>
      <c r="C219" s="1"/>
      <c r="D219" s="1"/>
      <c r="E219" s="194"/>
      <c r="F219" s="41"/>
    </row>
    <row r="220" spans="1:6" x14ac:dyDescent="0.25">
      <c r="A220" s="103"/>
      <c r="B220" s="103"/>
      <c r="C220" s="103"/>
      <c r="D220" s="103"/>
      <c r="E220" s="103"/>
      <c r="F220" s="104" t="s">
        <v>91</v>
      </c>
    </row>
    <row r="221" spans="1:6" x14ac:dyDescent="0.25">
      <c r="A221" s="784" t="s">
        <v>291</v>
      </c>
      <c r="B221" s="784"/>
      <c r="C221" s="784"/>
      <c r="D221" s="784"/>
      <c r="E221" s="784"/>
      <c r="F221" s="784"/>
    </row>
    <row r="222" spans="1:6" x14ac:dyDescent="0.25">
      <c r="A222" s="684"/>
      <c r="B222" s="684"/>
      <c r="C222" s="684"/>
      <c r="D222" s="684"/>
      <c r="E222" s="684"/>
      <c r="F222" s="684"/>
    </row>
    <row r="223" spans="1:6" x14ac:dyDescent="0.25">
      <c r="A223" s="787" t="s">
        <v>3</v>
      </c>
      <c r="B223" s="787"/>
      <c r="C223" s="787"/>
      <c r="D223" s="787"/>
      <c r="E223" s="787"/>
      <c r="F223" s="787"/>
    </row>
    <row r="224" spans="1:6" x14ac:dyDescent="0.25">
      <c r="A224" s="787" t="s">
        <v>4</v>
      </c>
      <c r="B224" s="787"/>
      <c r="C224" s="787"/>
      <c r="D224" s="787"/>
      <c r="E224" s="787"/>
      <c r="F224" s="787"/>
    </row>
    <row r="225" spans="1:6" x14ac:dyDescent="0.25">
      <c r="A225" s="788" t="s">
        <v>5</v>
      </c>
      <c r="B225" s="788"/>
      <c r="C225" s="788"/>
      <c r="D225" s="788"/>
      <c r="E225" s="788"/>
      <c r="F225" s="788"/>
    </row>
    <row r="226" spans="1:6" x14ac:dyDescent="0.25">
      <c r="A226" s="788" t="s">
        <v>92</v>
      </c>
      <c r="B226" s="788"/>
      <c r="C226" s="788"/>
      <c r="D226" s="788"/>
      <c r="E226" s="788"/>
      <c r="F226" s="788"/>
    </row>
    <row r="227" spans="1:6" x14ac:dyDescent="0.25">
      <c r="A227" s="788" t="s">
        <v>589</v>
      </c>
      <c r="B227" s="788"/>
      <c r="C227" s="788"/>
      <c r="D227" s="788"/>
      <c r="E227" s="788"/>
      <c r="F227" s="788"/>
    </row>
    <row r="228" spans="1:6" x14ac:dyDescent="0.25">
      <c r="A228" s="482" t="s">
        <v>290</v>
      </c>
      <c r="B228" s="494"/>
      <c r="C228" s="494"/>
      <c r="D228" s="494"/>
      <c r="E228" s="494"/>
      <c r="F228" s="494"/>
    </row>
    <row r="229" spans="1:6" ht="33" customHeight="1" x14ac:dyDescent="0.25">
      <c r="A229" s="739" t="s">
        <v>483</v>
      </c>
      <c r="B229" s="739"/>
      <c r="C229" s="739"/>
      <c r="D229" s="739"/>
      <c r="E229" s="739"/>
      <c r="F229" s="739"/>
    </row>
    <row r="230" spans="1:6" ht="5.0999999999999996" customHeight="1" x14ac:dyDescent="0.25">
      <c r="A230" s="494"/>
      <c r="B230" s="494"/>
      <c r="C230" s="494"/>
      <c r="D230" s="494"/>
      <c r="E230" s="494"/>
      <c r="F230" s="494"/>
    </row>
    <row r="231" spans="1:6" x14ac:dyDescent="0.25">
      <c r="A231" s="720" t="s">
        <v>484</v>
      </c>
      <c r="B231" s="720"/>
      <c r="C231" s="720"/>
      <c r="D231" s="720"/>
      <c r="E231" s="720"/>
      <c r="F231" s="720"/>
    </row>
    <row r="232" spans="1:6" ht="5.0999999999999996" customHeight="1" x14ac:dyDescent="0.25">
      <c r="A232" s="494"/>
      <c r="B232" s="494"/>
      <c r="C232" s="494"/>
      <c r="D232" s="494"/>
      <c r="E232" s="494"/>
      <c r="F232" s="494"/>
    </row>
    <row r="233" spans="1:6" x14ac:dyDescent="0.25">
      <c r="A233" s="720" t="s">
        <v>485</v>
      </c>
      <c r="B233" s="720"/>
      <c r="C233" s="720"/>
      <c r="D233" s="720"/>
      <c r="E233" s="720"/>
      <c r="F233" s="720"/>
    </row>
    <row r="234" spans="1:6" ht="5.0999999999999996" customHeight="1" x14ac:dyDescent="0.25">
      <c r="A234" s="10"/>
      <c r="B234" s="10"/>
      <c r="C234" s="106"/>
      <c r="D234" s="106"/>
      <c r="E234" s="106"/>
      <c r="F234" s="106"/>
    </row>
    <row r="235" spans="1:6" x14ac:dyDescent="0.25">
      <c r="A235" s="720" t="s">
        <v>486</v>
      </c>
      <c r="B235" s="720"/>
      <c r="C235" s="720"/>
      <c r="D235" s="720"/>
      <c r="E235" s="720"/>
      <c r="F235" s="720"/>
    </row>
    <row r="236" spans="1:6" ht="5.0999999999999996" customHeight="1" x14ac:dyDescent="0.25">
      <c r="A236" s="678"/>
      <c r="B236" s="678"/>
      <c r="C236" s="678"/>
      <c r="D236" s="678"/>
      <c r="E236" s="678"/>
      <c r="F236" s="678"/>
    </row>
    <row r="237" spans="1:6" ht="26.25" customHeight="1" x14ac:dyDescent="0.25">
      <c r="A237" s="726" t="s">
        <v>487</v>
      </c>
      <c r="B237" s="726"/>
      <c r="C237" s="726"/>
      <c r="D237" s="726"/>
      <c r="E237" s="726"/>
      <c r="F237" s="726"/>
    </row>
    <row r="238" spans="1:6" ht="5.0999999999999996" customHeight="1" x14ac:dyDescent="0.25">
      <c r="A238" s="675"/>
      <c r="B238" s="675"/>
      <c r="C238" s="675"/>
      <c r="D238" s="675"/>
      <c r="E238" s="675"/>
      <c r="F238" s="675"/>
    </row>
    <row r="239" spans="1:6" ht="25.5" x14ac:dyDescent="0.25">
      <c r="A239" s="253" t="s">
        <v>6</v>
      </c>
      <c r="B239" s="253" t="s">
        <v>7</v>
      </c>
      <c r="C239" s="254" t="s">
        <v>1</v>
      </c>
      <c r="D239" s="254" t="s">
        <v>305</v>
      </c>
      <c r="E239" s="254" t="s">
        <v>347</v>
      </c>
      <c r="F239" s="254" t="s">
        <v>73</v>
      </c>
    </row>
    <row r="240" spans="1:6" x14ac:dyDescent="0.25">
      <c r="A240" s="107" t="s">
        <v>94</v>
      </c>
      <c r="B240" s="108" t="s">
        <v>95</v>
      </c>
      <c r="C240" s="109"/>
      <c r="D240" s="110"/>
      <c r="E240" s="110"/>
      <c r="F240" s="111"/>
    </row>
    <row r="241" spans="1:6" x14ac:dyDescent="0.25">
      <c r="A241" s="107" t="s">
        <v>94</v>
      </c>
      <c r="B241" s="108" t="s">
        <v>290</v>
      </c>
      <c r="C241" s="109"/>
      <c r="D241" s="110"/>
      <c r="E241" s="110"/>
      <c r="F241" s="111"/>
    </row>
    <row r="242" spans="1:6" x14ac:dyDescent="0.25">
      <c r="A242" s="112" t="s">
        <v>96</v>
      </c>
      <c r="B242" s="113" t="s">
        <v>97</v>
      </c>
      <c r="C242" s="109">
        <v>2250716.41</v>
      </c>
      <c r="D242" s="110">
        <v>0</v>
      </c>
      <c r="E242" s="110">
        <v>0</v>
      </c>
      <c r="F242" s="111"/>
    </row>
    <row r="243" spans="1:6" x14ac:dyDescent="0.25">
      <c r="A243" s="114" t="s">
        <v>98</v>
      </c>
      <c r="B243" s="113" t="s">
        <v>99</v>
      </c>
      <c r="C243" s="109">
        <v>0</v>
      </c>
      <c r="D243" s="110">
        <v>0</v>
      </c>
      <c r="E243" s="110">
        <v>0</v>
      </c>
      <c r="F243" s="115"/>
    </row>
    <row r="244" spans="1:6" x14ac:dyDescent="0.25">
      <c r="A244" s="114" t="s">
        <v>100</v>
      </c>
      <c r="B244" s="113" t="s">
        <v>101</v>
      </c>
      <c r="C244" s="109">
        <v>0</v>
      </c>
      <c r="D244" s="110">
        <v>0</v>
      </c>
      <c r="E244" s="110">
        <v>0</v>
      </c>
      <c r="F244" s="115"/>
    </row>
    <row r="245" spans="1:6" x14ac:dyDescent="0.25">
      <c r="A245" s="114" t="s">
        <v>102</v>
      </c>
      <c r="B245" s="113" t="s">
        <v>103</v>
      </c>
      <c r="C245" s="109">
        <v>55818.04</v>
      </c>
      <c r="D245" s="110">
        <v>0</v>
      </c>
      <c r="E245" s="110">
        <v>0</v>
      </c>
      <c r="F245" s="115"/>
    </row>
    <row r="246" spans="1:6" x14ac:dyDescent="0.25">
      <c r="A246" s="114" t="s">
        <v>104</v>
      </c>
      <c r="B246" s="113" t="s">
        <v>105</v>
      </c>
      <c r="C246" s="109">
        <v>0</v>
      </c>
      <c r="D246" s="110">
        <v>0</v>
      </c>
      <c r="E246" s="110">
        <v>0</v>
      </c>
      <c r="F246" s="115"/>
    </row>
    <row r="247" spans="1:6" x14ac:dyDescent="0.25">
      <c r="A247" s="114"/>
      <c r="B247" s="108" t="s">
        <v>0</v>
      </c>
      <c r="C247" s="116">
        <f>SUM(C242:C246)</f>
        <v>2306534.4500000002</v>
      </c>
      <c r="D247" s="116">
        <f t="shared" ref="D247:E247" si="6">SUM(D242:D246)</f>
        <v>0</v>
      </c>
      <c r="E247" s="116">
        <f t="shared" si="6"/>
        <v>0</v>
      </c>
      <c r="F247" s="111"/>
    </row>
    <row r="248" spans="1:6" ht="5.0999999999999996" customHeight="1" x14ac:dyDescent="0.25">
      <c r="A248" s="117"/>
      <c r="B248" s="118"/>
      <c r="C248" s="119"/>
      <c r="D248" s="119"/>
      <c r="E248" s="119"/>
      <c r="F248" s="120"/>
    </row>
    <row r="249" spans="1:6" x14ac:dyDescent="0.25">
      <c r="A249" s="786" t="s">
        <v>93</v>
      </c>
      <c r="B249" s="786"/>
      <c r="C249" s="786"/>
      <c r="D249" s="786"/>
      <c r="E249" s="786"/>
      <c r="F249" s="786"/>
    </row>
    <row r="250" spans="1:6" ht="21.75" customHeight="1" x14ac:dyDescent="0.25">
      <c r="A250" s="742" t="s">
        <v>491</v>
      </c>
      <c r="B250" s="742"/>
      <c r="C250" s="742"/>
      <c r="D250" s="742"/>
      <c r="E250" s="742"/>
      <c r="F250" s="742"/>
    </row>
    <row r="251" spans="1:6" ht="5.0999999999999996" customHeight="1" x14ac:dyDescent="0.25">
      <c r="A251" s="561"/>
      <c r="B251" s="561"/>
      <c r="C251" s="561"/>
      <c r="D251" s="561"/>
      <c r="E251" s="561"/>
      <c r="F251" s="561"/>
    </row>
    <row r="252" spans="1:6" ht="25.5" x14ac:dyDescent="0.25">
      <c r="A252" s="253" t="s">
        <v>6</v>
      </c>
      <c r="B252" s="253" t="s">
        <v>7</v>
      </c>
      <c r="C252" s="254" t="s">
        <v>1</v>
      </c>
      <c r="D252" s="254" t="s">
        <v>305</v>
      </c>
      <c r="E252" s="254" t="s">
        <v>347</v>
      </c>
      <c r="F252" s="254" t="s">
        <v>73</v>
      </c>
    </row>
    <row r="253" spans="1:6" x14ac:dyDescent="0.25">
      <c r="A253" s="107" t="s">
        <v>106</v>
      </c>
      <c r="B253" s="108" t="s">
        <v>107</v>
      </c>
      <c r="C253" s="109"/>
      <c r="D253" s="110"/>
      <c r="E253" s="110"/>
      <c r="F253" s="111"/>
    </row>
    <row r="254" spans="1:6" x14ac:dyDescent="0.25">
      <c r="A254" s="121" t="s">
        <v>108</v>
      </c>
      <c r="B254" s="122" t="s">
        <v>109</v>
      </c>
      <c r="C254" s="109">
        <v>0</v>
      </c>
      <c r="D254" s="110">
        <v>0</v>
      </c>
      <c r="E254" s="110">
        <v>0</v>
      </c>
      <c r="F254" s="123"/>
    </row>
    <row r="255" spans="1:6" ht="26.25" x14ac:dyDescent="0.25">
      <c r="A255" s="121" t="s">
        <v>110</v>
      </c>
      <c r="B255" s="124" t="s">
        <v>348</v>
      </c>
      <c r="C255" s="109">
        <v>0</v>
      </c>
      <c r="D255" s="110">
        <v>0</v>
      </c>
      <c r="E255" s="110">
        <v>0</v>
      </c>
      <c r="F255" s="123"/>
    </row>
    <row r="256" spans="1:6" x14ac:dyDescent="0.25">
      <c r="A256" s="121" t="s">
        <v>111</v>
      </c>
      <c r="B256" s="122" t="s">
        <v>112</v>
      </c>
      <c r="C256" s="109">
        <v>0</v>
      </c>
      <c r="D256" s="110">
        <v>0</v>
      </c>
      <c r="E256" s="110">
        <v>0</v>
      </c>
      <c r="F256" s="123"/>
    </row>
    <row r="257" spans="1:6" x14ac:dyDescent="0.25">
      <c r="A257" s="121" t="s">
        <v>113</v>
      </c>
      <c r="B257" s="122" t="s">
        <v>114</v>
      </c>
      <c r="C257" s="125">
        <v>0</v>
      </c>
      <c r="D257" s="110">
        <v>0</v>
      </c>
      <c r="E257" s="110">
        <v>0</v>
      </c>
      <c r="F257" s="123"/>
    </row>
    <row r="258" spans="1:6" ht="26.25" x14ac:dyDescent="0.25">
      <c r="A258" s="121" t="s">
        <v>115</v>
      </c>
      <c r="B258" s="124" t="s">
        <v>116</v>
      </c>
      <c r="C258" s="125">
        <v>0</v>
      </c>
      <c r="D258" s="110">
        <v>0</v>
      </c>
      <c r="E258" s="110">
        <v>0</v>
      </c>
      <c r="F258" s="123"/>
    </row>
    <row r="259" spans="1:6" x14ac:dyDescent="0.25">
      <c r="A259" s="126" t="s">
        <v>394</v>
      </c>
      <c r="B259" s="122" t="s">
        <v>117</v>
      </c>
      <c r="C259" s="125">
        <v>11911205.77</v>
      </c>
      <c r="D259" s="110">
        <v>0</v>
      </c>
      <c r="E259" s="110">
        <v>159856.69</v>
      </c>
      <c r="F259" s="127">
        <v>0.1</v>
      </c>
    </row>
    <row r="260" spans="1:6" x14ac:dyDescent="0.25">
      <c r="A260" s="128"/>
      <c r="B260" s="129" t="s">
        <v>0</v>
      </c>
      <c r="C260" s="130">
        <f>SUM(C259:C259)</f>
        <v>11911205.77</v>
      </c>
      <c r="D260" s="130">
        <f>SUM(D242:D259)</f>
        <v>0</v>
      </c>
      <c r="E260" s="131">
        <f>SUM(E242:E259)</f>
        <v>159856.69</v>
      </c>
      <c r="F260" s="128"/>
    </row>
    <row r="261" spans="1:6" x14ac:dyDescent="0.25">
      <c r="A261" s="720" t="s">
        <v>329</v>
      </c>
      <c r="B261" s="720"/>
      <c r="C261" s="720"/>
      <c r="D261" s="720"/>
      <c r="E261" s="720"/>
      <c r="F261" s="720"/>
    </row>
    <row r="262" spans="1:6" x14ac:dyDescent="0.25">
      <c r="A262" s="1"/>
      <c r="B262" s="1"/>
      <c r="C262" s="1"/>
      <c r="D262" s="1"/>
      <c r="E262" s="187"/>
      <c r="F262" s="105"/>
    </row>
    <row r="263" spans="1:6" x14ac:dyDescent="0.25">
      <c r="A263" s="73"/>
      <c r="B263" s="458" t="s">
        <v>118</v>
      </c>
    </row>
    <row r="264" spans="1:6" x14ac:dyDescent="0.25">
      <c r="A264" s="710" t="s">
        <v>291</v>
      </c>
      <c r="B264" s="710"/>
    </row>
    <row r="265" spans="1:6" x14ac:dyDescent="0.25">
      <c r="A265" s="784" t="s">
        <v>3</v>
      </c>
      <c r="B265" s="784"/>
    </row>
    <row r="266" spans="1:6" x14ac:dyDescent="0.25">
      <c r="A266" s="784" t="s">
        <v>4</v>
      </c>
      <c r="B266" s="784"/>
    </row>
    <row r="267" spans="1:6" x14ac:dyDescent="0.25">
      <c r="A267" s="784" t="s">
        <v>5</v>
      </c>
      <c r="B267" s="784"/>
    </row>
    <row r="268" spans="1:6" x14ac:dyDescent="0.25">
      <c r="A268" s="784" t="s">
        <v>119</v>
      </c>
      <c r="B268" s="784"/>
    </row>
    <row r="269" spans="1:6" x14ac:dyDescent="0.25">
      <c r="A269" s="784" t="s">
        <v>590</v>
      </c>
      <c r="B269" s="784"/>
    </row>
    <row r="270" spans="1:6" x14ac:dyDescent="0.25">
      <c r="A270" s="567"/>
      <c r="B270" s="567"/>
    </row>
    <row r="271" spans="1:6" x14ac:dyDescent="0.25">
      <c r="A271" s="785" t="s">
        <v>119</v>
      </c>
      <c r="B271" s="785"/>
    </row>
    <row r="272" spans="1:6" ht="26.25" customHeight="1" x14ac:dyDescent="0.25">
      <c r="A272" s="742" t="s">
        <v>533</v>
      </c>
      <c r="B272" s="742"/>
      <c r="C272" s="742"/>
    </row>
    <row r="273" spans="1:5" x14ac:dyDescent="0.25">
      <c r="A273" s="484"/>
      <c r="B273" s="484"/>
    </row>
    <row r="274" spans="1:5" ht="25.5" x14ac:dyDescent="0.25">
      <c r="A274" s="248" t="s">
        <v>6</v>
      </c>
      <c r="B274" s="711" t="s">
        <v>120</v>
      </c>
    </row>
    <row r="275" spans="1:5" ht="38.25" x14ac:dyDescent="0.25">
      <c r="A275" s="486" t="s">
        <v>408</v>
      </c>
      <c r="B275" s="485" t="s">
        <v>407</v>
      </c>
    </row>
    <row r="276" spans="1:5" x14ac:dyDescent="0.25">
      <c r="A276" s="134"/>
      <c r="B276" s="133"/>
    </row>
    <row r="277" spans="1:5" x14ac:dyDescent="0.25">
      <c r="A277" s="132"/>
      <c r="B277" s="133"/>
    </row>
    <row r="278" spans="1:5" x14ac:dyDescent="0.25">
      <c r="A278" s="135" t="s">
        <v>122</v>
      </c>
      <c r="B278" s="74"/>
    </row>
    <row r="279" spans="1:5" ht="24.75" customHeight="1" x14ac:dyDescent="0.25">
      <c r="A279" s="783" t="s">
        <v>331</v>
      </c>
      <c r="B279" s="783"/>
      <c r="C279" s="783"/>
    </row>
    <row r="281" spans="1:5" x14ac:dyDescent="0.25">
      <c r="A281" s="79"/>
      <c r="B281" s="79"/>
      <c r="C281" s="79"/>
      <c r="D281" s="79"/>
      <c r="E281" s="43" t="s">
        <v>123</v>
      </c>
    </row>
    <row r="282" spans="1:5" x14ac:dyDescent="0.25">
      <c r="A282" s="762" t="s">
        <v>371</v>
      </c>
      <c r="B282" s="762"/>
      <c r="C282" s="762"/>
      <c r="D282" s="762"/>
      <c r="E282" s="762"/>
    </row>
    <row r="283" spans="1:5" x14ac:dyDescent="0.25">
      <c r="A283" s="781" t="s">
        <v>3</v>
      </c>
      <c r="B283" s="781"/>
      <c r="C283" s="781"/>
      <c r="D283" s="781"/>
      <c r="E283" s="781"/>
    </row>
    <row r="284" spans="1:5" x14ac:dyDescent="0.25">
      <c r="A284" s="781" t="s">
        <v>4</v>
      </c>
      <c r="B284" s="781"/>
      <c r="C284" s="781"/>
      <c r="D284" s="781"/>
      <c r="E284" s="781"/>
    </row>
    <row r="285" spans="1:5" x14ac:dyDescent="0.25">
      <c r="A285" s="782" t="s">
        <v>5</v>
      </c>
      <c r="B285" s="782"/>
      <c r="C285" s="782"/>
      <c r="D285" s="782"/>
      <c r="E285" s="782"/>
    </row>
    <row r="286" spans="1:5" x14ac:dyDescent="0.25">
      <c r="A286" s="782" t="s">
        <v>124</v>
      </c>
      <c r="B286" s="782"/>
      <c r="C286" s="782"/>
      <c r="D286" s="782"/>
      <c r="E286" s="782"/>
    </row>
    <row r="287" spans="1:5" x14ac:dyDescent="0.25">
      <c r="A287" s="782" t="s">
        <v>591</v>
      </c>
      <c r="B287" s="782"/>
      <c r="C287" s="782"/>
      <c r="D287" s="782"/>
      <c r="E287" s="782"/>
    </row>
    <row r="288" spans="1:5" x14ac:dyDescent="0.25">
      <c r="A288" s="779"/>
      <c r="B288" s="779"/>
      <c r="C288" s="779"/>
      <c r="D288" s="779"/>
      <c r="E288" s="779"/>
    </row>
    <row r="289" spans="1:5" x14ac:dyDescent="0.25">
      <c r="A289" s="780" t="s">
        <v>490</v>
      </c>
      <c r="B289" s="780"/>
      <c r="C289" s="780"/>
      <c r="D289" s="780"/>
      <c r="E289" s="780"/>
    </row>
    <row r="290" spans="1:5" ht="5.0999999999999996" customHeight="1" x14ac:dyDescent="0.25">
      <c r="A290" s="683"/>
      <c r="B290" s="683"/>
      <c r="C290" s="683"/>
      <c r="D290" s="683"/>
      <c r="E290" s="683"/>
    </row>
    <row r="291" spans="1:5" ht="23.25" customHeight="1" x14ac:dyDescent="0.25">
      <c r="A291" s="742" t="s">
        <v>492</v>
      </c>
      <c r="B291" s="742"/>
      <c r="C291" s="742"/>
      <c r="D291" s="742"/>
      <c r="E291" s="742"/>
    </row>
    <row r="292" spans="1:5" ht="5.0999999999999996" customHeight="1" x14ac:dyDescent="0.25">
      <c r="A292" s="683"/>
      <c r="B292" s="683"/>
      <c r="C292" s="683"/>
      <c r="D292" s="683"/>
      <c r="E292" s="683"/>
    </row>
    <row r="293" spans="1:5" ht="21.75" customHeight="1" x14ac:dyDescent="0.25">
      <c r="A293" s="742" t="s">
        <v>534</v>
      </c>
      <c r="B293" s="742"/>
      <c r="C293" s="742"/>
      <c r="D293" s="742"/>
      <c r="E293" s="742"/>
    </row>
    <row r="294" spans="1:5" ht="5.0999999999999996" customHeight="1" x14ac:dyDescent="0.25">
      <c r="A294" s="683"/>
      <c r="B294" s="683"/>
      <c r="C294" s="683"/>
      <c r="D294" s="683"/>
      <c r="E294" s="683"/>
    </row>
    <row r="295" spans="1:5" ht="24" customHeight="1" x14ac:dyDescent="0.25">
      <c r="A295" s="742" t="s">
        <v>493</v>
      </c>
      <c r="B295" s="742"/>
      <c r="C295" s="742"/>
      <c r="D295" s="742"/>
      <c r="E295" s="742"/>
    </row>
    <row r="296" spans="1:5" ht="5.0999999999999996" customHeight="1" x14ac:dyDescent="0.25">
      <c r="A296" s="674"/>
      <c r="B296" s="674"/>
      <c r="C296" s="674"/>
      <c r="D296" s="674"/>
      <c r="E296" s="674"/>
    </row>
    <row r="297" spans="1:5" ht="22.5" customHeight="1" x14ac:dyDescent="0.25">
      <c r="A297" s="742" t="s">
        <v>535</v>
      </c>
      <c r="B297" s="742"/>
      <c r="C297" s="742"/>
      <c r="D297" s="742"/>
      <c r="E297" s="742"/>
    </row>
    <row r="298" spans="1:5" x14ac:dyDescent="0.25">
      <c r="A298" s="674"/>
      <c r="B298" s="674"/>
      <c r="C298" s="674"/>
      <c r="D298" s="674"/>
      <c r="E298" s="674"/>
    </row>
    <row r="299" spans="1:5" x14ac:dyDescent="0.25">
      <c r="A299" s="773" t="s">
        <v>6</v>
      </c>
      <c r="B299" s="774" t="s">
        <v>7</v>
      </c>
      <c r="C299" s="775" t="s">
        <v>1</v>
      </c>
      <c r="D299" s="776" t="s">
        <v>125</v>
      </c>
      <c r="E299" s="776" t="s">
        <v>126</v>
      </c>
    </row>
    <row r="300" spans="1:5" x14ac:dyDescent="0.25">
      <c r="A300" s="773"/>
      <c r="B300" s="774"/>
      <c r="C300" s="775"/>
      <c r="D300" s="777"/>
      <c r="E300" s="778"/>
    </row>
    <row r="301" spans="1:5" x14ac:dyDescent="0.25">
      <c r="A301" s="618" t="s">
        <v>562</v>
      </c>
      <c r="B301" s="630" t="s">
        <v>563</v>
      </c>
      <c r="C301" s="688"/>
      <c r="D301" s="629"/>
      <c r="E301" s="690"/>
    </row>
    <row r="302" spans="1:5" x14ac:dyDescent="0.25">
      <c r="A302" s="516" t="s">
        <v>444</v>
      </c>
      <c r="B302" s="137" t="s">
        <v>445</v>
      </c>
      <c r="C302" s="517">
        <v>0</v>
      </c>
      <c r="D302" s="515"/>
      <c r="E302" s="515"/>
    </row>
    <row r="303" spans="1:5" ht="25.5" x14ac:dyDescent="0.25">
      <c r="A303" s="516" t="s">
        <v>446</v>
      </c>
      <c r="B303" s="518" t="s">
        <v>447</v>
      </c>
      <c r="C303" s="520">
        <v>0</v>
      </c>
      <c r="D303" s="515"/>
      <c r="E303" s="515"/>
    </row>
    <row r="304" spans="1:5" ht="25.5" x14ac:dyDescent="0.25">
      <c r="A304" s="516" t="s">
        <v>448</v>
      </c>
      <c r="B304" s="518" t="s">
        <v>449</v>
      </c>
      <c r="C304" s="521">
        <v>0</v>
      </c>
      <c r="D304" s="689"/>
      <c r="E304" s="689"/>
    </row>
    <row r="305" spans="1:7" x14ac:dyDescent="0.25">
      <c r="A305" s="516" t="s">
        <v>450</v>
      </c>
      <c r="B305" s="518" t="s">
        <v>451</v>
      </c>
      <c r="C305" s="519">
        <v>0</v>
      </c>
      <c r="D305" s="689"/>
      <c r="E305" s="689"/>
    </row>
    <row r="306" spans="1:7" x14ac:dyDescent="0.25">
      <c r="A306" s="100"/>
      <c r="B306" s="141" t="s">
        <v>0</v>
      </c>
      <c r="C306" s="142">
        <f>SUM(C302:C305)</f>
        <v>0</v>
      </c>
      <c r="D306" s="143"/>
      <c r="E306" s="140"/>
    </row>
    <row r="307" spans="1:7" x14ac:dyDescent="0.25">
      <c r="A307" s="712"/>
      <c r="B307" s="713"/>
      <c r="C307" s="714"/>
      <c r="D307" s="715"/>
      <c r="E307" s="715"/>
    </row>
    <row r="308" spans="1:7" x14ac:dyDescent="0.25">
      <c r="A308" s="772" t="s">
        <v>426</v>
      </c>
      <c r="B308" s="772"/>
      <c r="C308" s="772"/>
      <c r="D308" s="772"/>
      <c r="E308" s="772"/>
    </row>
    <row r="309" spans="1:7" x14ac:dyDescent="0.25">
      <c r="A309" s="720" t="s">
        <v>494</v>
      </c>
      <c r="B309" s="720"/>
      <c r="C309" s="720"/>
      <c r="D309" s="720"/>
      <c r="E309" s="720"/>
    </row>
    <row r="310" spans="1:7" ht="5.0999999999999996" customHeight="1" x14ac:dyDescent="0.25">
      <c r="A310" s="678"/>
      <c r="B310" s="678"/>
      <c r="C310" s="678"/>
      <c r="D310" s="678"/>
      <c r="E310" s="678"/>
    </row>
    <row r="311" spans="1:7" ht="21" customHeight="1" x14ac:dyDescent="0.25">
      <c r="A311" s="742" t="s">
        <v>557</v>
      </c>
      <c r="B311" s="742"/>
      <c r="C311" s="742"/>
      <c r="D311" s="742"/>
      <c r="E311" s="742"/>
    </row>
    <row r="312" spans="1:7" x14ac:dyDescent="0.25">
      <c r="A312" s="562"/>
      <c r="B312" s="563"/>
      <c r="C312" s="564"/>
      <c r="D312" s="565"/>
      <c r="E312" s="565"/>
    </row>
    <row r="313" spans="1:7" x14ac:dyDescent="0.25">
      <c r="A313" s="686" t="s">
        <v>6</v>
      </c>
      <c r="B313" s="687" t="s">
        <v>7</v>
      </c>
      <c r="C313" s="631" t="s">
        <v>1</v>
      </c>
      <c r="D313" s="689" t="s">
        <v>125</v>
      </c>
      <c r="E313" s="689" t="s">
        <v>126</v>
      </c>
    </row>
    <row r="314" spans="1:7" x14ac:dyDescent="0.25">
      <c r="A314" s="687" t="s">
        <v>127</v>
      </c>
      <c r="B314" s="630" t="s">
        <v>564</v>
      </c>
      <c r="C314" s="634"/>
      <c r="D314" s="515"/>
      <c r="E314" s="623"/>
    </row>
    <row r="315" spans="1:7" x14ac:dyDescent="0.25">
      <c r="A315" s="687" t="s">
        <v>127</v>
      </c>
      <c r="B315" s="137" t="s">
        <v>128</v>
      </c>
      <c r="C315" s="138">
        <v>0</v>
      </c>
      <c r="D315" s="632"/>
      <c r="E315" s="633"/>
    </row>
    <row r="316" spans="1:7" x14ac:dyDescent="0.25">
      <c r="A316" s="687" t="s">
        <v>129</v>
      </c>
      <c r="B316" s="137" t="s">
        <v>130</v>
      </c>
      <c r="C316" s="138">
        <v>0</v>
      </c>
      <c r="D316" s="139"/>
      <c r="E316" s="140"/>
    </row>
    <row r="317" spans="1:7" x14ac:dyDescent="0.25">
      <c r="A317" s="100"/>
      <c r="B317" s="141" t="s">
        <v>0</v>
      </c>
      <c r="C317" s="142">
        <v>0</v>
      </c>
      <c r="D317" s="143"/>
      <c r="E317" s="140"/>
    </row>
    <row r="318" spans="1:7" ht="25.5" customHeight="1" x14ac:dyDescent="0.25">
      <c r="A318" s="742" t="s">
        <v>329</v>
      </c>
      <c r="B318" s="742"/>
      <c r="C318" s="742"/>
      <c r="D318" s="742"/>
      <c r="E318" s="742"/>
    </row>
    <row r="320" spans="1:7" x14ac:dyDescent="0.25">
      <c r="A320" s="457"/>
      <c r="B320" s="457"/>
      <c r="C320" s="457"/>
      <c r="D320" s="457"/>
      <c r="E320" s="457"/>
      <c r="F320" s="457"/>
      <c r="G320" s="458" t="s">
        <v>131</v>
      </c>
    </row>
    <row r="321" spans="1:7" x14ac:dyDescent="0.25">
      <c r="A321" s="770" t="s">
        <v>374</v>
      </c>
      <c r="B321" s="770"/>
      <c r="C321" s="770"/>
      <c r="D321" s="770"/>
      <c r="E321" s="770"/>
      <c r="F321" s="770"/>
      <c r="G321" s="770"/>
    </row>
    <row r="322" spans="1:7" x14ac:dyDescent="0.25">
      <c r="A322" s="770" t="s">
        <v>3</v>
      </c>
      <c r="B322" s="770"/>
      <c r="C322" s="770"/>
      <c r="D322" s="770"/>
      <c r="E322" s="770"/>
      <c r="F322" s="770"/>
      <c r="G322" s="770"/>
    </row>
    <row r="323" spans="1:7" x14ac:dyDescent="0.25">
      <c r="A323" s="770" t="s">
        <v>4</v>
      </c>
      <c r="B323" s="770"/>
      <c r="C323" s="770"/>
      <c r="D323" s="770"/>
      <c r="E323" s="770"/>
      <c r="F323" s="770"/>
      <c r="G323" s="770"/>
    </row>
    <row r="324" spans="1:7" x14ac:dyDescent="0.25">
      <c r="A324" s="771" t="s">
        <v>132</v>
      </c>
      <c r="B324" s="771"/>
      <c r="C324" s="771"/>
      <c r="D324" s="771"/>
      <c r="E324" s="771"/>
      <c r="F324" s="771"/>
      <c r="G324" s="771"/>
    </row>
    <row r="325" spans="1:7" x14ac:dyDescent="0.25">
      <c r="A325" s="771" t="s">
        <v>427</v>
      </c>
      <c r="B325" s="771"/>
      <c r="C325" s="771"/>
      <c r="D325" s="771"/>
      <c r="E325" s="771"/>
      <c r="F325" s="771"/>
      <c r="G325" s="771"/>
    </row>
    <row r="326" spans="1:7" x14ac:dyDescent="0.25">
      <c r="A326" s="771" t="s">
        <v>589</v>
      </c>
      <c r="B326" s="771"/>
      <c r="C326" s="771"/>
      <c r="D326" s="771"/>
      <c r="E326" s="771"/>
      <c r="F326" s="771"/>
      <c r="G326" s="771"/>
    </row>
    <row r="327" spans="1:7" x14ac:dyDescent="0.25">
      <c r="A327" s="482" t="s">
        <v>427</v>
      </c>
      <c r="B327" s="483"/>
      <c r="C327" s="483"/>
      <c r="D327" s="483"/>
      <c r="E327" s="483"/>
      <c r="F327" s="483"/>
      <c r="G327" s="483"/>
    </row>
    <row r="328" spans="1:7" ht="24.75" customHeight="1" x14ac:dyDescent="0.25">
      <c r="A328" s="742" t="s">
        <v>440</v>
      </c>
      <c r="B328" s="742"/>
      <c r="C328" s="742"/>
      <c r="D328" s="742"/>
      <c r="E328" s="742"/>
      <c r="F328" s="742"/>
      <c r="G328" s="742"/>
    </row>
    <row r="329" spans="1:7" ht="5.0999999999999996" customHeight="1" x14ac:dyDescent="0.25">
      <c r="A329" s="674"/>
      <c r="B329" s="674"/>
      <c r="C329" s="674"/>
      <c r="D329" s="674"/>
      <c r="E329" s="674"/>
      <c r="F329" s="674"/>
      <c r="G329" s="674"/>
    </row>
    <row r="330" spans="1:7" x14ac:dyDescent="0.25">
      <c r="A330" s="739" t="s">
        <v>501</v>
      </c>
      <c r="B330" s="739"/>
      <c r="C330" s="739"/>
      <c r="D330" s="739"/>
      <c r="E330" s="739"/>
      <c r="F330" s="739"/>
      <c r="G330" s="739"/>
    </row>
    <row r="331" spans="1:7" ht="5.0999999999999996" customHeight="1" x14ac:dyDescent="0.25">
      <c r="A331" s="675"/>
      <c r="B331" s="675"/>
      <c r="C331" s="675"/>
      <c r="D331" s="675"/>
      <c r="E331" s="675"/>
      <c r="F331" s="675"/>
      <c r="G331" s="675"/>
    </row>
    <row r="332" spans="1:7" ht="27.75" customHeight="1" x14ac:dyDescent="0.25">
      <c r="A332" s="726" t="s">
        <v>502</v>
      </c>
      <c r="B332" s="726"/>
      <c r="C332" s="726"/>
      <c r="D332" s="726"/>
      <c r="E332" s="726"/>
      <c r="F332" s="726"/>
      <c r="G332" s="726"/>
    </row>
    <row r="333" spans="1:7" ht="5.0999999999999996" customHeight="1" x14ac:dyDescent="0.25">
      <c r="A333" s="673"/>
      <c r="B333" s="673"/>
      <c r="C333" s="673"/>
      <c r="D333" s="673"/>
      <c r="E333" s="673"/>
      <c r="F333" s="673"/>
      <c r="G333" s="673"/>
    </row>
    <row r="334" spans="1:7" ht="23.25" customHeight="1" x14ac:dyDescent="0.25">
      <c r="A334" s="769" t="s">
        <v>504</v>
      </c>
      <c r="B334" s="769"/>
      <c r="C334" s="769"/>
      <c r="D334" s="769"/>
      <c r="E334" s="769"/>
      <c r="F334" s="769"/>
      <c r="G334" s="769"/>
    </row>
    <row r="335" spans="1:7" ht="5.0999999999999996" customHeight="1" x14ac:dyDescent="0.25">
      <c r="A335" s="691"/>
      <c r="B335" s="691"/>
      <c r="C335" s="691"/>
      <c r="D335" s="691"/>
      <c r="E335" s="691"/>
      <c r="F335" s="691"/>
      <c r="G335" s="673"/>
    </row>
    <row r="336" spans="1:7" x14ac:dyDescent="0.25">
      <c r="A336" s="742" t="s">
        <v>503</v>
      </c>
      <c r="B336" s="742"/>
      <c r="C336" s="742"/>
      <c r="D336" s="742"/>
      <c r="E336" s="742"/>
      <c r="F336" s="742"/>
      <c r="G336" s="742"/>
    </row>
    <row r="337" spans="1:7" ht="5.0999999999999996" customHeight="1" x14ac:dyDescent="0.25">
      <c r="A337" s="674"/>
      <c r="B337" s="674"/>
      <c r="C337" s="674"/>
      <c r="D337" s="674"/>
      <c r="E337" s="674"/>
      <c r="F337" s="674"/>
      <c r="G337" s="674"/>
    </row>
    <row r="338" spans="1:7" ht="22.5" customHeight="1" x14ac:dyDescent="0.25">
      <c r="A338" s="742" t="s">
        <v>442</v>
      </c>
      <c r="B338" s="742"/>
      <c r="C338" s="742"/>
      <c r="D338" s="742"/>
      <c r="E338" s="742"/>
      <c r="F338" s="742"/>
      <c r="G338" s="742"/>
    </row>
    <row r="339" spans="1:7" ht="5.0999999999999996" customHeight="1" x14ac:dyDescent="0.25">
      <c r="A339" s="674"/>
      <c r="B339" s="674"/>
      <c r="C339" s="674"/>
      <c r="D339" s="674"/>
      <c r="E339" s="674"/>
      <c r="F339" s="674"/>
      <c r="G339" s="674"/>
    </row>
    <row r="340" spans="1:7" ht="37.5" customHeight="1" x14ac:dyDescent="0.25">
      <c r="A340" s="742" t="s">
        <v>441</v>
      </c>
      <c r="B340" s="742"/>
      <c r="C340" s="742"/>
      <c r="D340" s="742"/>
      <c r="E340" s="742"/>
      <c r="F340" s="742"/>
      <c r="G340" s="742"/>
    </row>
    <row r="341" spans="1:7" ht="5.0999999999999996" customHeight="1" x14ac:dyDescent="0.25">
      <c r="A341" s="674"/>
      <c r="B341" s="674"/>
      <c r="C341" s="674"/>
      <c r="D341" s="674"/>
      <c r="E341" s="674"/>
      <c r="F341" s="674"/>
      <c r="G341" s="674"/>
    </row>
    <row r="342" spans="1:7" ht="28.5" customHeight="1" x14ac:dyDescent="0.25">
      <c r="A342" s="742" t="s">
        <v>505</v>
      </c>
      <c r="B342" s="742"/>
      <c r="C342" s="742"/>
      <c r="D342" s="742"/>
      <c r="E342" s="742"/>
      <c r="F342" s="742"/>
      <c r="G342" s="742"/>
    </row>
    <row r="343" spans="1:7" x14ac:dyDescent="0.25">
      <c r="A343" s="763" t="s">
        <v>6</v>
      </c>
      <c r="B343" s="764" t="s">
        <v>7</v>
      </c>
      <c r="C343" s="765" t="s">
        <v>1</v>
      </c>
      <c r="D343" s="766" t="s">
        <v>25</v>
      </c>
      <c r="E343" s="766">
        <v>180</v>
      </c>
      <c r="F343" s="766">
        <v>365</v>
      </c>
      <c r="G343" s="766" t="s">
        <v>26</v>
      </c>
    </row>
    <row r="344" spans="1:7" x14ac:dyDescent="0.25">
      <c r="A344" s="763"/>
      <c r="B344" s="764"/>
      <c r="C344" s="765"/>
      <c r="D344" s="767"/>
      <c r="E344" s="768"/>
      <c r="F344" s="768"/>
      <c r="G344" s="768"/>
    </row>
    <row r="345" spans="1:7" x14ac:dyDescent="0.25">
      <c r="A345" s="501" t="s">
        <v>428</v>
      </c>
      <c r="B345" s="502" t="s">
        <v>461</v>
      </c>
      <c r="C345" s="461"/>
      <c r="D345" s="462"/>
      <c r="E345" s="461"/>
      <c r="F345" s="463"/>
      <c r="G345" s="463"/>
    </row>
    <row r="346" spans="1:7" x14ac:dyDescent="0.25">
      <c r="A346" s="459" t="s">
        <v>133</v>
      </c>
      <c r="B346" s="460" t="s">
        <v>458</v>
      </c>
      <c r="C346" s="461">
        <v>57533673.810000002</v>
      </c>
      <c r="D346" s="462">
        <v>25903867.23</v>
      </c>
      <c r="E346" s="461">
        <v>18098411.5</v>
      </c>
      <c r="F346" s="463">
        <v>2420274.4300000002</v>
      </c>
      <c r="G346" s="463">
        <v>11111120.65</v>
      </c>
    </row>
    <row r="347" spans="1:7" x14ac:dyDescent="0.25">
      <c r="A347" s="464" t="s">
        <v>134</v>
      </c>
      <c r="B347" s="465" t="s">
        <v>459</v>
      </c>
      <c r="C347" s="461">
        <v>860796024.33000004</v>
      </c>
      <c r="D347" s="461">
        <v>11738388.869999999</v>
      </c>
      <c r="E347" s="466">
        <v>5452335.3700000001</v>
      </c>
      <c r="F347" s="466">
        <v>37340354.659999996</v>
      </c>
      <c r="G347" s="467">
        <v>806264945.42999995</v>
      </c>
    </row>
    <row r="348" spans="1:7" x14ac:dyDescent="0.25">
      <c r="A348" s="464" t="s">
        <v>135</v>
      </c>
      <c r="B348" s="468" t="s">
        <v>460</v>
      </c>
      <c r="C348" s="664">
        <v>15113049.279999999</v>
      </c>
      <c r="D348" s="462">
        <v>0</v>
      </c>
      <c r="E348" s="462">
        <v>0</v>
      </c>
      <c r="F348" s="466">
        <v>0</v>
      </c>
      <c r="G348" s="467">
        <v>15113049.279999999</v>
      </c>
    </row>
    <row r="349" spans="1:7" ht="25.5" x14ac:dyDescent="0.25">
      <c r="A349" s="464" t="s">
        <v>136</v>
      </c>
      <c r="B349" s="469" t="s">
        <v>335</v>
      </c>
      <c r="C349" s="664">
        <v>0</v>
      </c>
      <c r="D349" s="664">
        <v>0</v>
      </c>
      <c r="E349" s="466">
        <v>0</v>
      </c>
      <c r="F349" s="665">
        <v>0</v>
      </c>
      <c r="G349" s="664">
        <v>0</v>
      </c>
    </row>
    <row r="350" spans="1:7" ht="25.5" x14ac:dyDescent="0.25">
      <c r="A350" s="464" t="s">
        <v>137</v>
      </c>
      <c r="B350" s="468" t="s">
        <v>379</v>
      </c>
      <c r="C350" s="462">
        <v>0</v>
      </c>
      <c r="D350" s="462">
        <v>0</v>
      </c>
      <c r="E350" s="466">
        <v>0</v>
      </c>
      <c r="F350" s="466">
        <v>0</v>
      </c>
      <c r="G350" s="462">
        <v>0</v>
      </c>
    </row>
    <row r="351" spans="1:7" ht="25.5" x14ac:dyDescent="0.25">
      <c r="A351" s="464" t="s">
        <v>138</v>
      </c>
      <c r="B351" s="468" t="s">
        <v>455</v>
      </c>
      <c r="C351" s="664">
        <v>1290555.3700000001</v>
      </c>
      <c r="D351" s="664">
        <v>0</v>
      </c>
      <c r="E351" s="665">
        <v>0</v>
      </c>
      <c r="F351" s="665">
        <v>0</v>
      </c>
      <c r="G351" s="664">
        <v>1290555.3700000001</v>
      </c>
    </row>
    <row r="352" spans="1:7" ht="25.5" x14ac:dyDescent="0.25">
      <c r="A352" s="470" t="s">
        <v>139</v>
      </c>
      <c r="B352" s="468" t="s">
        <v>140</v>
      </c>
      <c r="C352" s="462">
        <v>552283528.73000002</v>
      </c>
      <c r="D352" s="462">
        <v>16378285.210000001</v>
      </c>
      <c r="E352" s="466">
        <v>7424646.9100000001</v>
      </c>
      <c r="F352" s="466">
        <v>61703248.420000002</v>
      </c>
      <c r="G352" s="462">
        <v>466777348.19</v>
      </c>
    </row>
    <row r="353" spans="1:7" ht="25.5" x14ac:dyDescent="0.25">
      <c r="A353" s="471" t="s">
        <v>141</v>
      </c>
      <c r="B353" s="468" t="s">
        <v>456</v>
      </c>
      <c r="C353" s="665">
        <v>0</v>
      </c>
      <c r="D353" s="665">
        <v>0</v>
      </c>
      <c r="E353" s="665">
        <v>0</v>
      </c>
      <c r="F353" s="665">
        <v>0</v>
      </c>
      <c r="G353" s="664">
        <v>0</v>
      </c>
    </row>
    <row r="354" spans="1:7" x14ac:dyDescent="0.25">
      <c r="A354" s="470" t="s">
        <v>142</v>
      </c>
      <c r="B354" s="468" t="s">
        <v>457</v>
      </c>
      <c r="C354" s="472">
        <v>190715711.41</v>
      </c>
      <c r="D354" s="472">
        <v>1369709.76</v>
      </c>
      <c r="E354" s="472">
        <v>7182252.6699999999</v>
      </c>
      <c r="F354" s="472">
        <v>73667681.569999993</v>
      </c>
      <c r="G354" s="473">
        <v>108496067.41</v>
      </c>
    </row>
    <row r="355" spans="1:7" x14ac:dyDescent="0.25">
      <c r="A355" s="474"/>
      <c r="B355" s="468"/>
      <c r="C355" s="475"/>
      <c r="D355" s="548"/>
      <c r="E355" s="475"/>
      <c r="F355" s="475"/>
      <c r="G355" s="475"/>
    </row>
    <row r="356" spans="1:7" x14ac:dyDescent="0.25">
      <c r="A356" s="474"/>
      <c r="B356" s="476" t="s">
        <v>0</v>
      </c>
      <c r="C356" s="477">
        <f>SUM(C346:C355)</f>
        <v>1677732542.9300001</v>
      </c>
      <c r="D356" s="477">
        <f>SUM(D346:D355)</f>
        <v>55390251.07</v>
      </c>
      <c r="E356" s="477">
        <f>SUM(E346:E355)</f>
        <v>38157646.450000003</v>
      </c>
      <c r="F356" s="477">
        <f>SUM(F346:F355)</f>
        <v>175131559.07999998</v>
      </c>
      <c r="G356" s="477">
        <f>SUM(G346:G355)</f>
        <v>1409053086.3299999</v>
      </c>
    </row>
    <row r="357" spans="1:7" x14ac:dyDescent="0.25">
      <c r="A357" s="474"/>
      <c r="B357" s="465"/>
      <c r="C357" s="466"/>
      <c r="D357" s="466"/>
      <c r="E357" s="466"/>
      <c r="F357" s="466"/>
      <c r="G357" s="462"/>
    </row>
    <row r="358" spans="1:7" x14ac:dyDescent="0.25">
      <c r="A358" s="244" t="s">
        <v>375</v>
      </c>
      <c r="B358" s="244"/>
      <c r="C358" s="244"/>
      <c r="D358" s="244"/>
      <c r="E358" s="244"/>
      <c r="F358" s="244"/>
      <c r="G358" s="478"/>
    </row>
    <row r="360" spans="1:7" x14ac:dyDescent="0.25">
      <c r="A360" s="255"/>
      <c r="B360" s="255"/>
      <c r="C360" s="255"/>
      <c r="D360" s="255"/>
      <c r="E360" s="256"/>
      <c r="F360" s="144" t="s">
        <v>143</v>
      </c>
    </row>
    <row r="361" spans="1:7" x14ac:dyDescent="0.25">
      <c r="A361" s="762" t="s">
        <v>371</v>
      </c>
      <c r="B361" s="762"/>
      <c r="C361" s="762"/>
      <c r="D361" s="762"/>
      <c r="E361" s="762"/>
      <c r="F361" s="762"/>
    </row>
    <row r="362" spans="1:7" x14ac:dyDescent="0.25">
      <c r="A362" s="762" t="s">
        <v>3</v>
      </c>
      <c r="B362" s="762"/>
      <c r="C362" s="762"/>
      <c r="D362" s="762"/>
      <c r="E362" s="762"/>
      <c r="F362" s="762"/>
    </row>
    <row r="363" spans="1:7" x14ac:dyDescent="0.25">
      <c r="A363" s="762" t="s">
        <v>4</v>
      </c>
      <c r="B363" s="762"/>
      <c r="C363" s="762"/>
      <c r="D363" s="762"/>
      <c r="E363" s="762"/>
      <c r="F363" s="762"/>
    </row>
    <row r="364" spans="1:7" x14ac:dyDescent="0.25">
      <c r="A364" s="761" t="s">
        <v>132</v>
      </c>
      <c r="B364" s="761"/>
      <c r="C364" s="761"/>
      <c r="D364" s="761"/>
      <c r="E364" s="761"/>
      <c r="F364" s="761"/>
    </row>
    <row r="365" spans="1:7" x14ac:dyDescent="0.25">
      <c r="A365" s="761" t="s">
        <v>352</v>
      </c>
      <c r="B365" s="761"/>
      <c r="C365" s="761"/>
      <c r="D365" s="761"/>
      <c r="E365" s="761"/>
      <c r="F365" s="761"/>
    </row>
    <row r="366" spans="1:7" x14ac:dyDescent="0.25">
      <c r="A366" s="761" t="s">
        <v>589</v>
      </c>
      <c r="B366" s="761"/>
      <c r="C366" s="761"/>
      <c r="D366" s="761"/>
      <c r="E366" s="761"/>
      <c r="F366" s="761"/>
    </row>
    <row r="367" spans="1:7" x14ac:dyDescent="0.25">
      <c r="A367" s="739" t="s">
        <v>499</v>
      </c>
      <c r="B367" s="740"/>
      <c r="C367" s="740"/>
      <c r="D367" s="740"/>
      <c r="E367" s="740"/>
      <c r="F367" s="740"/>
    </row>
    <row r="368" spans="1:7" ht="5.0999999999999996" customHeight="1" x14ac:dyDescent="0.25">
      <c r="A368" s="675"/>
      <c r="B368" s="692"/>
      <c r="C368" s="692"/>
      <c r="D368" s="692"/>
      <c r="E368" s="692"/>
      <c r="F368" s="692"/>
    </row>
    <row r="369" spans="1:6" ht="29.25" customHeight="1" x14ac:dyDescent="0.25">
      <c r="A369" s="739" t="s">
        <v>495</v>
      </c>
      <c r="B369" s="739"/>
      <c r="C369" s="739"/>
      <c r="D369" s="739"/>
      <c r="E369" s="739"/>
      <c r="F369" s="739"/>
    </row>
    <row r="370" spans="1:6" ht="5.0999999999999996" customHeight="1" x14ac:dyDescent="0.25">
      <c r="A370" s="692"/>
      <c r="B370" s="692"/>
      <c r="C370" s="692"/>
      <c r="D370" s="692"/>
      <c r="E370" s="692"/>
      <c r="F370" s="692"/>
    </row>
    <row r="371" spans="1:6" ht="30.75" customHeight="1" x14ac:dyDescent="0.25">
      <c r="A371" s="742" t="s">
        <v>496</v>
      </c>
      <c r="B371" s="742"/>
      <c r="C371" s="742"/>
      <c r="D371" s="742"/>
      <c r="E371" s="742"/>
      <c r="F371" s="742"/>
    </row>
    <row r="372" spans="1:6" ht="5.0999999999999996" customHeight="1" x14ac:dyDescent="0.25">
      <c r="A372" s="674"/>
      <c r="B372" s="674"/>
      <c r="C372" s="674"/>
      <c r="D372" s="674"/>
      <c r="E372" s="674"/>
      <c r="F372" s="674"/>
    </row>
    <row r="373" spans="1:6" ht="21.75" customHeight="1" x14ac:dyDescent="0.25">
      <c r="A373" s="742" t="s">
        <v>497</v>
      </c>
      <c r="B373" s="742"/>
      <c r="C373" s="742"/>
      <c r="D373" s="742"/>
      <c r="E373" s="742"/>
      <c r="F373" s="742"/>
    </row>
    <row r="374" spans="1:6" ht="5.0999999999999996" customHeight="1" x14ac:dyDescent="0.25">
      <c r="A374" s="674"/>
      <c r="B374" s="674"/>
      <c r="C374" s="674"/>
      <c r="D374" s="674"/>
      <c r="E374" s="674"/>
      <c r="F374" s="674"/>
    </row>
    <row r="375" spans="1:6" ht="25.5" customHeight="1" x14ac:dyDescent="0.25">
      <c r="A375" s="742" t="s">
        <v>508</v>
      </c>
      <c r="B375" s="742"/>
      <c r="C375" s="742"/>
      <c r="D375" s="742"/>
      <c r="E375" s="742"/>
      <c r="F375" s="742"/>
    </row>
    <row r="376" spans="1:6" ht="5.0999999999999996" customHeight="1" x14ac:dyDescent="0.25">
      <c r="A376" s="674"/>
      <c r="B376" s="674"/>
      <c r="C376" s="674"/>
      <c r="D376" s="674"/>
      <c r="E376" s="674"/>
      <c r="F376" s="674"/>
    </row>
    <row r="377" spans="1:6" ht="36" customHeight="1" x14ac:dyDescent="0.25">
      <c r="A377" s="742" t="s">
        <v>536</v>
      </c>
      <c r="B377" s="742"/>
      <c r="C377" s="742"/>
      <c r="D377" s="742"/>
      <c r="E377" s="742"/>
      <c r="F377" s="742"/>
    </row>
    <row r="378" spans="1:6" ht="5.0999999999999996" customHeight="1" x14ac:dyDescent="0.25">
      <c r="A378" s="674"/>
      <c r="B378" s="674"/>
      <c r="C378" s="674"/>
      <c r="D378" s="674"/>
      <c r="E378" s="674"/>
      <c r="F378" s="674"/>
    </row>
    <row r="379" spans="1:6" x14ac:dyDescent="0.25">
      <c r="A379" s="739" t="s">
        <v>498</v>
      </c>
      <c r="B379" s="740"/>
      <c r="C379" s="740"/>
      <c r="D379" s="740"/>
      <c r="E379" s="740"/>
      <c r="F379" s="740"/>
    </row>
    <row r="380" spans="1:6" ht="5.0999999999999996" customHeight="1" x14ac:dyDescent="0.25">
      <c r="A380" s="567"/>
      <c r="B380" s="567"/>
      <c r="C380" s="567"/>
      <c r="D380" s="567"/>
      <c r="E380" s="567"/>
      <c r="F380" s="578"/>
    </row>
    <row r="381" spans="1:6" ht="23.25" customHeight="1" x14ac:dyDescent="0.25">
      <c r="A381" s="742" t="s">
        <v>506</v>
      </c>
      <c r="B381" s="742"/>
      <c r="C381" s="742"/>
      <c r="D381" s="742"/>
      <c r="E381" s="742"/>
      <c r="F381" s="742"/>
    </row>
    <row r="382" spans="1:6" ht="5.0999999999999996" customHeight="1" x14ac:dyDescent="0.25">
      <c r="A382" s="567"/>
      <c r="B382" s="567"/>
      <c r="C382" s="567"/>
      <c r="D382" s="567"/>
      <c r="E382" s="567"/>
      <c r="F382" s="578"/>
    </row>
    <row r="383" spans="1:6" ht="22.5" customHeight="1" x14ac:dyDescent="0.25">
      <c r="A383" s="742" t="s">
        <v>507</v>
      </c>
      <c r="B383" s="742"/>
      <c r="C383" s="742"/>
      <c r="D383" s="742"/>
      <c r="E383" s="742"/>
      <c r="F383" s="742"/>
    </row>
    <row r="384" spans="1:6" ht="5.0999999999999996" customHeight="1" x14ac:dyDescent="0.25">
      <c r="A384" s="674"/>
      <c r="B384" s="674"/>
      <c r="C384" s="674"/>
      <c r="D384" s="674"/>
      <c r="E384" s="674"/>
      <c r="F384" s="674"/>
    </row>
    <row r="385" spans="1:6" ht="24.75" customHeight="1" x14ac:dyDescent="0.25">
      <c r="A385" s="742" t="s">
        <v>509</v>
      </c>
      <c r="B385" s="742"/>
      <c r="C385" s="742"/>
      <c r="D385" s="742"/>
      <c r="E385" s="742"/>
      <c r="F385" s="742"/>
    </row>
    <row r="386" spans="1:6" ht="5.0999999999999996" customHeight="1" x14ac:dyDescent="0.25">
      <c r="A386" s="674"/>
      <c r="B386" s="674"/>
      <c r="C386" s="674"/>
      <c r="D386" s="674"/>
      <c r="E386" s="674"/>
      <c r="F386" s="674"/>
    </row>
    <row r="387" spans="1:6" ht="24.75" customHeight="1" x14ac:dyDescent="0.25">
      <c r="A387" s="742" t="s">
        <v>510</v>
      </c>
      <c r="B387" s="742"/>
      <c r="C387" s="742"/>
      <c r="D387" s="742"/>
      <c r="E387" s="742"/>
      <c r="F387" s="742"/>
    </row>
    <row r="388" spans="1:6" x14ac:dyDescent="0.25">
      <c r="A388" s="674"/>
      <c r="B388" s="674"/>
      <c r="C388" s="674"/>
      <c r="D388" s="674"/>
      <c r="E388" s="674"/>
      <c r="F388" s="674"/>
    </row>
    <row r="389" spans="1:6" x14ac:dyDescent="0.25">
      <c r="A389" s="751" t="s">
        <v>6</v>
      </c>
      <c r="B389" s="753" t="s">
        <v>7</v>
      </c>
      <c r="C389" s="755" t="s">
        <v>1</v>
      </c>
      <c r="D389" s="757" t="s">
        <v>125</v>
      </c>
      <c r="E389" s="759" t="s">
        <v>349</v>
      </c>
      <c r="F389" s="760"/>
    </row>
    <row r="390" spans="1:6" x14ac:dyDescent="0.25">
      <c r="A390" s="752"/>
      <c r="B390" s="754"/>
      <c r="C390" s="756"/>
      <c r="D390" s="758"/>
      <c r="E390" s="257" t="s">
        <v>350</v>
      </c>
      <c r="F390" s="257" t="s">
        <v>351</v>
      </c>
    </row>
    <row r="391" spans="1:6" ht="38.25" x14ac:dyDescent="0.25">
      <c r="A391" s="635" t="s">
        <v>429</v>
      </c>
      <c r="B391" s="503" t="s">
        <v>565</v>
      </c>
      <c r="C391" s="260"/>
      <c r="D391" s="261"/>
      <c r="E391" s="262"/>
      <c r="F391" s="262"/>
    </row>
    <row r="392" spans="1:6" x14ac:dyDescent="0.25">
      <c r="A392" s="258" t="s">
        <v>144</v>
      </c>
      <c r="B392" s="259" t="s">
        <v>469</v>
      </c>
      <c r="C392" s="260">
        <v>0</v>
      </c>
      <c r="D392" s="261"/>
      <c r="E392" s="262"/>
      <c r="F392" s="262"/>
    </row>
    <row r="393" spans="1:6" x14ac:dyDescent="0.25">
      <c r="A393" s="258" t="s">
        <v>145</v>
      </c>
      <c r="B393" s="259" t="s">
        <v>146</v>
      </c>
      <c r="C393" s="260">
        <v>0</v>
      </c>
      <c r="D393" s="261"/>
      <c r="E393" s="262"/>
      <c r="F393" s="262"/>
    </row>
    <row r="394" spans="1:6" x14ac:dyDescent="0.25">
      <c r="A394" s="258" t="s">
        <v>147</v>
      </c>
      <c r="B394" s="259" t="s">
        <v>148</v>
      </c>
      <c r="C394" s="260">
        <v>0</v>
      </c>
      <c r="D394" s="261"/>
      <c r="E394" s="262"/>
      <c r="F394" s="262"/>
    </row>
    <row r="395" spans="1:6" ht="25.5" x14ac:dyDescent="0.25">
      <c r="A395" s="636" t="s">
        <v>149</v>
      </c>
      <c r="B395" s="263" t="s">
        <v>470</v>
      </c>
      <c r="C395" s="260">
        <v>0</v>
      </c>
      <c r="D395" s="261"/>
      <c r="E395" s="262"/>
      <c r="F395" s="262"/>
    </row>
    <row r="396" spans="1:6" x14ac:dyDescent="0.25">
      <c r="A396" s="258" t="s">
        <v>150</v>
      </c>
      <c r="B396" s="145" t="s">
        <v>151</v>
      </c>
      <c r="C396" s="260">
        <v>0</v>
      </c>
      <c r="D396" s="261"/>
      <c r="E396" s="262"/>
      <c r="F396" s="262"/>
    </row>
    <row r="397" spans="1:6" ht="38.25" x14ac:dyDescent="0.25">
      <c r="A397" s="635" t="s">
        <v>566</v>
      </c>
      <c r="B397" s="503" t="s">
        <v>567</v>
      </c>
      <c r="C397" s="260"/>
      <c r="D397" s="261"/>
      <c r="E397" s="262"/>
      <c r="F397" s="262"/>
    </row>
    <row r="398" spans="1:6" x14ac:dyDescent="0.25">
      <c r="A398" s="258" t="s">
        <v>152</v>
      </c>
      <c r="B398" s="264" t="s">
        <v>471</v>
      </c>
      <c r="C398" s="260">
        <v>0</v>
      </c>
      <c r="D398" s="261"/>
      <c r="E398" s="262"/>
      <c r="F398" s="262"/>
    </row>
    <row r="399" spans="1:6" x14ac:dyDescent="0.25">
      <c r="A399" s="258" t="s">
        <v>153</v>
      </c>
      <c r="B399" s="264" t="s">
        <v>472</v>
      </c>
      <c r="C399" s="260">
        <v>0</v>
      </c>
      <c r="D399" s="261"/>
      <c r="E399" s="262"/>
      <c r="F399" s="262"/>
    </row>
    <row r="400" spans="1:6" x14ac:dyDescent="0.25">
      <c r="A400" s="258" t="s">
        <v>154</v>
      </c>
      <c r="B400" s="264" t="s">
        <v>155</v>
      </c>
      <c r="C400" s="260">
        <v>0</v>
      </c>
      <c r="D400" s="261"/>
      <c r="E400" s="262"/>
      <c r="F400" s="262"/>
    </row>
    <row r="401" spans="1:6" ht="25.5" x14ac:dyDescent="0.25">
      <c r="A401" s="265" t="s">
        <v>156</v>
      </c>
      <c r="B401" s="259" t="s">
        <v>473</v>
      </c>
      <c r="C401" s="266">
        <v>0</v>
      </c>
      <c r="D401" s="267"/>
      <c r="E401" s="262"/>
      <c r="F401" s="262"/>
    </row>
    <row r="402" spans="1:6" x14ac:dyDescent="0.25">
      <c r="A402" s="268"/>
      <c r="B402" s="269" t="s">
        <v>0</v>
      </c>
      <c r="C402" s="270">
        <v>0</v>
      </c>
      <c r="D402" s="271"/>
      <c r="E402" s="262"/>
      <c r="F402" s="262"/>
    </row>
    <row r="403" spans="1:6" ht="22.5" customHeight="1" x14ac:dyDescent="0.25">
      <c r="A403" s="742" t="s">
        <v>331</v>
      </c>
      <c r="B403" s="742"/>
      <c r="C403" s="742"/>
      <c r="D403" s="742"/>
      <c r="E403" s="742"/>
      <c r="F403" s="742"/>
    </row>
    <row r="405" spans="1:6" x14ac:dyDescent="0.25">
      <c r="A405" s="146"/>
      <c r="B405" s="146"/>
      <c r="C405" s="146"/>
      <c r="D405" s="146"/>
      <c r="E405" s="147" t="s">
        <v>157</v>
      </c>
    </row>
    <row r="406" spans="1:6" x14ac:dyDescent="0.25">
      <c r="A406" s="743" t="s">
        <v>370</v>
      </c>
      <c r="B406" s="743"/>
      <c r="C406" s="743"/>
      <c r="D406" s="743"/>
      <c r="E406" s="743"/>
    </row>
    <row r="407" spans="1:6" x14ac:dyDescent="0.25">
      <c r="A407" s="750" t="s">
        <v>3</v>
      </c>
      <c r="B407" s="750"/>
      <c r="C407" s="750"/>
      <c r="D407" s="750"/>
      <c r="E407" s="750"/>
    </row>
    <row r="408" spans="1:6" x14ac:dyDescent="0.25">
      <c r="A408" s="750" t="s">
        <v>4</v>
      </c>
      <c r="B408" s="750"/>
      <c r="C408" s="750"/>
      <c r="D408" s="750"/>
      <c r="E408" s="750"/>
    </row>
    <row r="409" spans="1:6" x14ac:dyDescent="0.25">
      <c r="A409" s="749" t="s">
        <v>132</v>
      </c>
      <c r="B409" s="749"/>
      <c r="C409" s="749"/>
      <c r="D409" s="749"/>
      <c r="E409" s="749"/>
    </row>
    <row r="410" spans="1:6" x14ac:dyDescent="0.25">
      <c r="A410" s="749" t="s">
        <v>308</v>
      </c>
      <c r="B410" s="749"/>
      <c r="C410" s="749"/>
      <c r="D410" s="749"/>
      <c r="E410" s="749"/>
    </row>
    <row r="411" spans="1:6" x14ac:dyDescent="0.25">
      <c r="A411" s="749" t="s">
        <v>589</v>
      </c>
      <c r="B411" s="749"/>
      <c r="C411" s="749"/>
      <c r="D411" s="749"/>
      <c r="E411" s="749"/>
    </row>
    <row r="412" spans="1:6" x14ac:dyDescent="0.25">
      <c r="A412" s="693"/>
      <c r="B412" s="693"/>
      <c r="C412" s="693"/>
      <c r="D412" s="693"/>
      <c r="E412" s="693"/>
    </row>
    <row r="413" spans="1:6" x14ac:dyDescent="0.25">
      <c r="A413" s="726" t="s">
        <v>500</v>
      </c>
      <c r="B413" s="733"/>
      <c r="C413" s="733"/>
      <c r="D413" s="733"/>
      <c r="E413" s="733"/>
    </row>
    <row r="414" spans="1:6" ht="5.0999999999999996" customHeight="1" x14ac:dyDescent="0.25">
      <c r="A414" s="682"/>
      <c r="B414" s="682"/>
      <c r="C414" s="682"/>
      <c r="D414" s="682"/>
      <c r="E414" s="682"/>
    </row>
    <row r="415" spans="1:6" x14ac:dyDescent="0.25">
      <c r="A415" s="733" t="s">
        <v>411</v>
      </c>
      <c r="B415" s="733"/>
      <c r="C415" s="733"/>
      <c r="D415" s="733"/>
      <c r="E415" s="733"/>
    </row>
    <row r="416" spans="1:6" ht="5.0999999999999996" customHeight="1" x14ac:dyDescent="0.25">
      <c r="A416" s="479"/>
      <c r="B416" s="479"/>
      <c r="C416" s="479"/>
      <c r="D416" s="479"/>
      <c r="E416" s="479"/>
    </row>
    <row r="417" spans="1:5" ht="24" customHeight="1" x14ac:dyDescent="0.25">
      <c r="A417" s="742" t="s">
        <v>511</v>
      </c>
      <c r="B417" s="742"/>
      <c r="C417" s="742"/>
      <c r="D417" s="742"/>
      <c r="E417" s="742"/>
    </row>
    <row r="418" spans="1:5" ht="5.0999999999999996" customHeight="1" x14ac:dyDescent="0.25">
      <c r="A418" s="682"/>
      <c r="B418" s="682"/>
      <c r="C418" s="682"/>
      <c r="D418" s="682"/>
      <c r="E418" s="682"/>
    </row>
    <row r="419" spans="1:5" ht="24.75" customHeight="1" x14ac:dyDescent="0.25">
      <c r="A419" s="742" t="s">
        <v>537</v>
      </c>
      <c r="B419" s="742"/>
      <c r="C419" s="742"/>
      <c r="D419" s="742"/>
      <c r="E419" s="742"/>
    </row>
    <row r="420" spans="1:5" ht="5.0999999999999996" customHeight="1" x14ac:dyDescent="0.25">
      <c r="A420" s="177"/>
      <c r="B420" s="479"/>
      <c r="C420" s="479"/>
      <c r="D420" s="479"/>
      <c r="E420" s="479"/>
    </row>
    <row r="421" spans="1:5" x14ac:dyDescent="0.25">
      <c r="A421" s="148" t="s">
        <v>6</v>
      </c>
      <c r="B421" s="149" t="s">
        <v>7</v>
      </c>
      <c r="C421" s="150" t="s">
        <v>1</v>
      </c>
      <c r="D421" s="151" t="s">
        <v>125</v>
      </c>
      <c r="E421" s="151" t="s">
        <v>126</v>
      </c>
    </row>
    <row r="422" spans="1:5" x14ac:dyDescent="0.25">
      <c r="A422" s="637" t="s">
        <v>412</v>
      </c>
      <c r="B422" s="638" t="s">
        <v>568</v>
      </c>
      <c r="C422" s="161"/>
      <c r="D422" s="162"/>
      <c r="E422" s="155"/>
    </row>
    <row r="423" spans="1:5" ht="25.5" x14ac:dyDescent="0.25">
      <c r="A423" s="163" t="s">
        <v>158</v>
      </c>
      <c r="B423" s="152" t="s">
        <v>159</v>
      </c>
      <c r="C423" s="153">
        <v>50429094.369999997</v>
      </c>
      <c r="D423" s="154" t="s">
        <v>353</v>
      </c>
      <c r="E423" s="155"/>
    </row>
    <row r="424" spans="1:5" ht="25.5" x14ac:dyDescent="0.25">
      <c r="A424" s="156" t="s">
        <v>160</v>
      </c>
      <c r="B424" s="152" t="s">
        <v>161</v>
      </c>
      <c r="C424" s="157">
        <v>0</v>
      </c>
      <c r="D424" s="158"/>
      <c r="E424" s="155"/>
    </row>
    <row r="425" spans="1:5" x14ac:dyDescent="0.25">
      <c r="A425" s="159" t="s">
        <v>162</v>
      </c>
      <c r="B425" s="160" t="s">
        <v>163</v>
      </c>
      <c r="C425" s="161">
        <v>0</v>
      </c>
      <c r="D425" s="162"/>
      <c r="E425" s="155"/>
    </row>
    <row r="426" spans="1:5" x14ac:dyDescent="0.25">
      <c r="A426" s="163"/>
      <c r="B426" s="639" t="s">
        <v>0</v>
      </c>
      <c r="C426" s="640">
        <f>SUM(C423:C425)</f>
        <v>50429094.369999997</v>
      </c>
      <c r="D426" s="164"/>
      <c r="E426" s="155"/>
    </row>
    <row r="427" spans="1:5" ht="25.5" customHeight="1" x14ac:dyDescent="0.25">
      <c r="A427" s="747" t="s">
        <v>329</v>
      </c>
      <c r="B427" s="747"/>
      <c r="C427" s="747"/>
      <c r="D427" s="747"/>
      <c r="E427" s="747"/>
    </row>
    <row r="429" spans="1:5" x14ac:dyDescent="0.25">
      <c r="A429" s="377"/>
      <c r="B429" s="376"/>
      <c r="C429" s="165"/>
      <c r="D429" s="376"/>
      <c r="E429" s="212" t="s">
        <v>187</v>
      </c>
    </row>
    <row r="430" spans="1:5" x14ac:dyDescent="0.25">
      <c r="A430" s="735" t="s">
        <v>370</v>
      </c>
      <c r="B430" s="735"/>
      <c r="C430" s="735"/>
      <c r="D430" s="735"/>
      <c r="E430" s="735"/>
    </row>
    <row r="431" spans="1:5" x14ac:dyDescent="0.25">
      <c r="A431" s="748" t="s">
        <v>3</v>
      </c>
      <c r="B431" s="748"/>
      <c r="C431" s="748"/>
      <c r="D431" s="748"/>
      <c r="E431" s="748"/>
    </row>
    <row r="432" spans="1:5" x14ac:dyDescent="0.25">
      <c r="A432" s="748" t="s">
        <v>188</v>
      </c>
      <c r="B432" s="748"/>
      <c r="C432" s="748"/>
      <c r="D432" s="748"/>
      <c r="E432" s="748"/>
    </row>
    <row r="433" spans="1:5" x14ac:dyDescent="0.25">
      <c r="A433" s="745" t="s">
        <v>189</v>
      </c>
      <c r="B433" s="745"/>
      <c r="C433" s="745"/>
      <c r="D433" s="745"/>
      <c r="E433" s="745"/>
    </row>
    <row r="434" spans="1:5" x14ac:dyDescent="0.25">
      <c r="A434" s="745" t="s">
        <v>590</v>
      </c>
      <c r="B434" s="745"/>
      <c r="C434" s="745"/>
      <c r="D434" s="745"/>
      <c r="E434" s="745"/>
    </row>
    <row r="435" spans="1:5" x14ac:dyDescent="0.25">
      <c r="A435" s="325"/>
      <c r="B435" s="325"/>
      <c r="C435" s="325"/>
      <c r="D435" s="325"/>
      <c r="E435" s="325"/>
    </row>
    <row r="436" spans="1:5" x14ac:dyDescent="0.25">
      <c r="A436" s="746" t="s">
        <v>332</v>
      </c>
      <c r="B436" s="746"/>
      <c r="C436" s="746"/>
      <c r="D436" s="746"/>
      <c r="E436" s="746"/>
    </row>
    <row r="437" spans="1:5" x14ac:dyDescent="0.25">
      <c r="A437" s="675" t="s">
        <v>488</v>
      </c>
      <c r="B437" s="579"/>
      <c r="C437" s="579"/>
      <c r="D437" s="579"/>
      <c r="E437" s="579"/>
    </row>
    <row r="438" spans="1:5" ht="23.25" customHeight="1" x14ac:dyDescent="0.25">
      <c r="A438" s="742" t="s">
        <v>512</v>
      </c>
      <c r="B438" s="742"/>
      <c r="C438" s="742"/>
      <c r="D438" s="742"/>
      <c r="E438" s="742"/>
    </row>
    <row r="439" spans="1:5" ht="5.0999999999999996" customHeight="1" x14ac:dyDescent="0.25">
      <c r="A439" s="674"/>
      <c r="B439" s="674"/>
      <c r="C439" s="674"/>
      <c r="D439" s="674"/>
      <c r="E439" s="674"/>
    </row>
    <row r="440" spans="1:5" ht="66" customHeight="1" x14ac:dyDescent="0.25">
      <c r="A440" s="726" t="s">
        <v>513</v>
      </c>
      <c r="B440" s="726"/>
      <c r="C440" s="726"/>
      <c r="D440" s="726"/>
      <c r="E440" s="726"/>
    </row>
    <row r="441" spans="1:5" ht="15.75" thickBot="1" x14ac:dyDescent="0.3">
      <c r="A441" s="567"/>
      <c r="B441" s="567"/>
      <c r="C441" s="567"/>
      <c r="D441" s="567"/>
      <c r="E441" s="567"/>
    </row>
    <row r="442" spans="1:5" ht="15.75" thickBot="1" x14ac:dyDescent="0.3">
      <c r="A442" s="375" t="s">
        <v>6</v>
      </c>
      <c r="B442" s="374" t="s">
        <v>7</v>
      </c>
      <c r="C442" s="167" t="s">
        <v>1</v>
      </c>
      <c r="D442" s="373" t="s">
        <v>125</v>
      </c>
      <c r="E442" s="372" t="s">
        <v>64</v>
      </c>
    </row>
    <row r="443" spans="1:5" x14ac:dyDescent="0.25">
      <c r="A443" s="508" t="s">
        <v>432</v>
      </c>
      <c r="B443" s="172" t="s">
        <v>189</v>
      </c>
      <c r="C443" s="275"/>
      <c r="D443" s="509"/>
      <c r="E443" s="170"/>
    </row>
    <row r="444" spans="1:5" ht="26.25" x14ac:dyDescent="0.25">
      <c r="A444" s="168" t="s">
        <v>309</v>
      </c>
      <c r="B444" s="169" t="s">
        <v>190</v>
      </c>
      <c r="C444" s="274">
        <v>66346.28</v>
      </c>
      <c r="D444" s="371" t="s">
        <v>311</v>
      </c>
      <c r="E444" s="170"/>
    </row>
    <row r="445" spans="1:5" ht="64.5" x14ac:dyDescent="0.25">
      <c r="A445" s="168" t="s">
        <v>310</v>
      </c>
      <c r="B445" s="169" t="s">
        <v>191</v>
      </c>
      <c r="C445" s="274">
        <v>499535502.57999998</v>
      </c>
      <c r="D445" s="371" t="s">
        <v>192</v>
      </c>
      <c r="E445" s="171"/>
    </row>
    <row r="446" spans="1:5" x14ac:dyDescent="0.25">
      <c r="A446" s="168"/>
      <c r="B446" s="172" t="s">
        <v>0</v>
      </c>
      <c r="C446" s="275">
        <f>SUM(C444:C445)</f>
        <v>499601848.85999995</v>
      </c>
      <c r="D446" s="370"/>
      <c r="E446" s="170"/>
    </row>
    <row r="447" spans="1:5" x14ac:dyDescent="0.25">
      <c r="A447" s="369"/>
      <c r="B447" s="368"/>
      <c r="C447" s="173"/>
      <c r="D447" s="368"/>
      <c r="E447" s="367"/>
    </row>
    <row r="448" spans="1:5" ht="15.75" thickBot="1" x14ac:dyDescent="0.3">
      <c r="A448" s="174"/>
      <c r="B448" s="175"/>
      <c r="C448" s="176"/>
      <c r="D448" s="366"/>
      <c r="E448" s="365"/>
    </row>
    <row r="449" spans="1:6" ht="21.75" customHeight="1" x14ac:dyDescent="0.25">
      <c r="A449" s="742" t="s">
        <v>329</v>
      </c>
      <c r="B449" s="742"/>
      <c r="C449" s="742"/>
      <c r="D449" s="742"/>
      <c r="E449" s="742"/>
    </row>
    <row r="450" spans="1:6" ht="21.75" customHeight="1" x14ac:dyDescent="0.25"/>
    <row r="451" spans="1:6" x14ac:dyDescent="0.25">
      <c r="A451" s="210"/>
      <c r="B451" s="211"/>
      <c r="C451" s="165"/>
      <c r="D451" s="211"/>
      <c r="E451" s="212" t="s">
        <v>193</v>
      </c>
      <c r="F451" s="213"/>
    </row>
    <row r="452" spans="1:6" x14ac:dyDescent="0.25">
      <c r="A452" s="743" t="s">
        <v>370</v>
      </c>
      <c r="B452" s="743"/>
      <c r="C452" s="743"/>
      <c r="D452" s="743"/>
      <c r="E452" s="743"/>
      <c r="F452" s="214"/>
    </row>
    <row r="453" spans="1:6" x14ac:dyDescent="0.25">
      <c r="A453" s="744" t="s">
        <v>3</v>
      </c>
      <c r="B453" s="744"/>
      <c r="C453" s="744"/>
      <c r="D453" s="744"/>
      <c r="E453" s="744"/>
      <c r="F453" s="215"/>
    </row>
    <row r="454" spans="1:6" x14ac:dyDescent="0.25">
      <c r="A454" s="744" t="s">
        <v>188</v>
      </c>
      <c r="B454" s="744"/>
      <c r="C454" s="744"/>
      <c r="D454" s="744"/>
      <c r="E454" s="744"/>
      <c r="F454" s="214"/>
    </row>
    <row r="455" spans="1:6" x14ac:dyDescent="0.25">
      <c r="A455" s="738" t="s">
        <v>189</v>
      </c>
      <c r="B455" s="738"/>
      <c r="C455" s="738"/>
      <c r="D455" s="738"/>
      <c r="E455" s="738"/>
      <c r="F455" s="216"/>
    </row>
    <row r="456" spans="1:6" x14ac:dyDescent="0.25">
      <c r="A456" s="738" t="s">
        <v>590</v>
      </c>
      <c r="B456" s="738"/>
      <c r="C456" s="738"/>
      <c r="D456" s="738"/>
      <c r="E456" s="738"/>
      <c r="F456" s="216"/>
    </row>
    <row r="457" spans="1:6" x14ac:dyDescent="0.25">
      <c r="A457" s="738" t="s">
        <v>467</v>
      </c>
      <c r="B457" s="738"/>
      <c r="C457" s="738"/>
      <c r="D457" s="738"/>
      <c r="E457" s="738"/>
      <c r="F457" s="216"/>
    </row>
    <row r="458" spans="1:6" x14ac:dyDescent="0.25">
      <c r="A458" s="229"/>
      <c r="B458" s="229"/>
      <c r="C458" s="229"/>
      <c r="D458" s="229"/>
      <c r="E458" s="229"/>
      <c r="F458" s="570"/>
    </row>
    <row r="459" spans="1:6" x14ac:dyDescent="0.25">
      <c r="A459" s="739" t="s">
        <v>514</v>
      </c>
      <c r="B459" s="740"/>
      <c r="C459" s="740"/>
      <c r="D459" s="740"/>
      <c r="E459" s="740"/>
      <c r="F459" s="570"/>
    </row>
    <row r="460" spans="1:6" ht="5.0999999999999996" customHeight="1" x14ac:dyDescent="0.25">
      <c r="A460" s="741"/>
      <c r="B460" s="741"/>
      <c r="C460" s="166"/>
      <c r="D460" s="217"/>
      <c r="E460" s="218"/>
      <c r="F460" s="570"/>
    </row>
    <row r="461" spans="1:6" ht="27.75" customHeight="1" x14ac:dyDescent="0.25">
      <c r="A461" s="726" t="s">
        <v>515</v>
      </c>
      <c r="B461" s="726"/>
      <c r="C461" s="726"/>
      <c r="D461" s="726"/>
      <c r="E461" s="726"/>
      <c r="F461" s="726"/>
    </row>
    <row r="462" spans="1:6" ht="5.0999999999999996" customHeight="1" x14ac:dyDescent="0.25">
      <c r="A462" s="696"/>
      <c r="B462" s="696"/>
      <c r="C462" s="166"/>
      <c r="D462" s="217"/>
      <c r="E462" s="218"/>
      <c r="F462" s="570"/>
    </row>
    <row r="463" spans="1:6" x14ac:dyDescent="0.25">
      <c r="A463" s="726" t="s">
        <v>516</v>
      </c>
      <c r="B463" s="726"/>
      <c r="C463" s="726"/>
      <c r="D463" s="726"/>
      <c r="E463" s="726"/>
      <c r="F463" s="570"/>
    </row>
    <row r="464" spans="1:6" ht="5.0999999999999996" customHeight="1" x14ac:dyDescent="0.25">
      <c r="A464" s="673"/>
      <c r="B464" s="673"/>
      <c r="C464" s="673"/>
      <c r="D464" s="673"/>
      <c r="E464" s="673"/>
      <c r="F464" s="570"/>
    </row>
    <row r="465" spans="1:6" x14ac:dyDescent="0.25">
      <c r="A465" s="726" t="s">
        <v>517</v>
      </c>
      <c r="B465" s="726"/>
      <c r="C465" s="726"/>
      <c r="D465" s="726"/>
      <c r="E465" s="726"/>
      <c r="F465" s="570"/>
    </row>
    <row r="466" spans="1:6" ht="5.0999999999999996" customHeight="1" x14ac:dyDescent="0.25">
      <c r="A466" s="673"/>
      <c r="B466" s="673"/>
      <c r="C466" s="673"/>
      <c r="D466" s="673"/>
      <c r="E466" s="673"/>
      <c r="F466" s="570"/>
    </row>
    <row r="467" spans="1:6" x14ac:dyDescent="0.25">
      <c r="A467" s="726" t="s">
        <v>518</v>
      </c>
      <c r="B467" s="726"/>
      <c r="C467" s="726"/>
      <c r="D467" s="726"/>
      <c r="E467" s="726"/>
      <c r="F467" s="726"/>
    </row>
    <row r="468" spans="1:6" ht="5.0999999999999996" customHeight="1" x14ac:dyDescent="0.25">
      <c r="A468" s="673"/>
      <c r="B468" s="673"/>
      <c r="C468" s="673"/>
      <c r="D468" s="673"/>
      <c r="E468" s="673"/>
      <c r="F468" s="673"/>
    </row>
    <row r="469" spans="1:6" x14ac:dyDescent="0.25">
      <c r="A469" s="726" t="s">
        <v>519</v>
      </c>
      <c r="B469" s="726"/>
      <c r="C469" s="726"/>
      <c r="D469" s="726"/>
      <c r="E469" s="726"/>
      <c r="F469" s="570"/>
    </row>
    <row r="470" spans="1:6" ht="5.0999999999999996" customHeight="1" x14ac:dyDescent="0.25">
      <c r="A470" s="673"/>
      <c r="B470" s="673"/>
      <c r="C470" s="673"/>
      <c r="D470" s="673"/>
      <c r="E470" s="673"/>
      <c r="F470" s="570"/>
    </row>
    <row r="471" spans="1:6" ht="26.25" customHeight="1" x14ac:dyDescent="0.25">
      <c r="A471" s="736" t="s">
        <v>538</v>
      </c>
      <c r="B471" s="737"/>
      <c r="C471" s="737"/>
      <c r="D471" s="737"/>
      <c r="E471" s="737"/>
      <c r="F471" s="570"/>
    </row>
    <row r="472" spans="1:6" ht="5.0999999999999996" customHeight="1" thickBot="1" x14ac:dyDescent="0.3">
      <c r="A472" s="694"/>
      <c r="B472" s="695"/>
      <c r="C472" s="695"/>
      <c r="D472" s="695"/>
      <c r="E472" s="695"/>
      <c r="F472" s="570"/>
    </row>
    <row r="473" spans="1:6" ht="15.75" thickBot="1" x14ac:dyDescent="0.3">
      <c r="A473" s="219" t="s">
        <v>6</v>
      </c>
      <c r="B473" s="220" t="s">
        <v>7</v>
      </c>
      <c r="C473" s="167" t="s">
        <v>1</v>
      </c>
      <c r="D473" s="221" t="s">
        <v>125</v>
      </c>
      <c r="E473" s="222" t="s">
        <v>64</v>
      </c>
      <c r="F473" s="610"/>
    </row>
    <row r="474" spans="1:6" ht="76.5" x14ac:dyDescent="0.25">
      <c r="A474" s="508" t="s">
        <v>569</v>
      </c>
      <c r="B474" s="641" t="s">
        <v>570</v>
      </c>
      <c r="C474" s="179"/>
      <c r="D474" s="230"/>
      <c r="E474" s="171"/>
      <c r="F474" s="610"/>
    </row>
    <row r="475" spans="1:6" x14ac:dyDescent="0.25">
      <c r="A475" s="178" t="s">
        <v>312</v>
      </c>
      <c r="B475" s="169" t="s">
        <v>313</v>
      </c>
      <c r="C475" s="179">
        <v>0</v>
      </c>
      <c r="D475" s="230"/>
      <c r="E475" s="171"/>
      <c r="F475" s="611"/>
    </row>
    <row r="476" spans="1:6" x14ac:dyDescent="0.25">
      <c r="A476" s="178" t="s">
        <v>314</v>
      </c>
      <c r="B476" s="169" t="s">
        <v>169</v>
      </c>
      <c r="C476" s="179">
        <v>0</v>
      </c>
      <c r="D476" s="230"/>
      <c r="E476" s="171"/>
      <c r="F476" s="611"/>
    </row>
    <row r="477" spans="1:6" x14ac:dyDescent="0.25">
      <c r="A477" s="178" t="s">
        <v>315</v>
      </c>
      <c r="B477" s="169" t="s">
        <v>316</v>
      </c>
      <c r="C477" s="179">
        <v>0</v>
      </c>
      <c r="D477" s="230"/>
      <c r="E477" s="171"/>
      <c r="F477" s="611"/>
    </row>
    <row r="478" spans="1:6" x14ac:dyDescent="0.25">
      <c r="A478" s="178" t="s">
        <v>317</v>
      </c>
      <c r="B478" s="169" t="s">
        <v>403</v>
      </c>
      <c r="C478" s="179">
        <v>0</v>
      </c>
      <c r="D478" s="371"/>
      <c r="E478" s="171"/>
      <c r="F478" s="611"/>
    </row>
    <row r="479" spans="1:6" x14ac:dyDescent="0.25">
      <c r="A479" s="178" t="s">
        <v>318</v>
      </c>
      <c r="B479" s="169" t="s">
        <v>319</v>
      </c>
      <c r="C479" s="179">
        <v>0</v>
      </c>
      <c r="D479" s="230"/>
      <c r="E479" s="170"/>
      <c r="F479" s="611"/>
    </row>
    <row r="480" spans="1:6" x14ac:dyDescent="0.25">
      <c r="A480" s="178" t="s">
        <v>321</v>
      </c>
      <c r="B480" s="169" t="s">
        <v>320</v>
      </c>
      <c r="C480" s="179">
        <v>0</v>
      </c>
      <c r="D480" s="230"/>
      <c r="E480" s="170"/>
      <c r="F480" s="611"/>
    </row>
    <row r="481" spans="1:6" x14ac:dyDescent="0.25">
      <c r="A481" s="178" t="s">
        <v>405</v>
      </c>
      <c r="B481" s="169" t="s">
        <v>404</v>
      </c>
      <c r="C481" s="179">
        <v>0</v>
      </c>
      <c r="D481" s="230"/>
      <c r="E481" s="170"/>
      <c r="F481" s="611"/>
    </row>
    <row r="482" spans="1:6" ht="38.25" x14ac:dyDescent="0.25">
      <c r="A482" s="168" t="s">
        <v>406</v>
      </c>
      <c r="B482" s="169" t="s">
        <v>431</v>
      </c>
      <c r="C482" s="386">
        <v>0</v>
      </c>
      <c r="D482" s="230"/>
      <c r="E482" s="170"/>
      <c r="F482" s="611"/>
    </row>
    <row r="483" spans="1:6" x14ac:dyDescent="0.25">
      <c r="A483" s="168"/>
      <c r="B483" s="172" t="s">
        <v>0</v>
      </c>
      <c r="C483" s="180">
        <f>SUM(C475:C482)</f>
        <v>0</v>
      </c>
      <c r="D483" s="223"/>
      <c r="E483" s="170"/>
      <c r="F483" s="611"/>
    </row>
    <row r="484" spans="1:6" x14ac:dyDescent="0.25">
      <c r="A484" s="224"/>
      <c r="B484" s="225"/>
      <c r="C484" s="173"/>
      <c r="D484" s="225"/>
      <c r="E484" s="226"/>
      <c r="F484" s="610"/>
    </row>
    <row r="485" spans="1:6" ht="15.75" thickBot="1" x14ac:dyDescent="0.3">
      <c r="A485" s="174"/>
      <c r="B485" s="175"/>
      <c r="C485" s="176"/>
      <c r="D485" s="227"/>
      <c r="E485" s="228"/>
      <c r="F485" s="610"/>
    </row>
    <row r="486" spans="1:6" ht="26.25" customHeight="1" x14ac:dyDescent="0.25">
      <c r="A486" s="730" t="s">
        <v>329</v>
      </c>
      <c r="B486" s="730"/>
      <c r="C486" s="730"/>
      <c r="D486" s="730"/>
      <c r="E486" s="730"/>
      <c r="F486" s="610"/>
    </row>
    <row r="488" spans="1:6" x14ac:dyDescent="0.25">
      <c r="A488" s="378"/>
      <c r="B488" s="379"/>
      <c r="C488" s="165"/>
      <c r="D488" s="379"/>
      <c r="E488" s="380" t="s">
        <v>194</v>
      </c>
    </row>
    <row r="489" spans="1:6" x14ac:dyDescent="0.25">
      <c r="A489" s="735" t="s">
        <v>370</v>
      </c>
      <c r="B489" s="735"/>
      <c r="C489" s="735"/>
      <c r="D489" s="735"/>
      <c r="E489" s="735"/>
    </row>
    <row r="490" spans="1:6" x14ac:dyDescent="0.25">
      <c r="A490" s="735" t="s">
        <v>3</v>
      </c>
      <c r="B490" s="735"/>
      <c r="C490" s="735"/>
      <c r="D490" s="735"/>
      <c r="E490" s="735"/>
    </row>
    <row r="491" spans="1:6" x14ac:dyDescent="0.25">
      <c r="A491" s="735" t="s">
        <v>188</v>
      </c>
      <c r="B491" s="735"/>
      <c r="C491" s="735"/>
      <c r="D491" s="735"/>
      <c r="E491" s="735"/>
    </row>
    <row r="492" spans="1:6" x14ac:dyDescent="0.25">
      <c r="A492" s="732" t="s">
        <v>189</v>
      </c>
      <c r="B492" s="732"/>
      <c r="C492" s="732"/>
      <c r="D492" s="732"/>
      <c r="E492" s="732"/>
    </row>
    <row r="493" spans="1:6" x14ac:dyDescent="0.25">
      <c r="A493" s="732" t="s">
        <v>590</v>
      </c>
      <c r="B493" s="732"/>
      <c r="C493" s="732"/>
      <c r="D493" s="732"/>
      <c r="E493" s="732"/>
    </row>
    <row r="494" spans="1:6" x14ac:dyDescent="0.25">
      <c r="A494" s="697"/>
      <c r="B494" s="697"/>
      <c r="C494" s="697"/>
      <c r="D494" s="697"/>
      <c r="E494" s="697"/>
    </row>
    <row r="495" spans="1:6" x14ac:dyDescent="0.25">
      <c r="A495" s="733" t="s">
        <v>520</v>
      </c>
      <c r="B495" s="733"/>
      <c r="C495" s="733"/>
      <c r="D495" s="733"/>
      <c r="E495" s="733"/>
    </row>
    <row r="496" spans="1:6" ht="5.0999999999999996" customHeight="1" x14ac:dyDescent="0.25">
      <c r="A496" s="682"/>
      <c r="B496" s="682"/>
      <c r="C496" s="682"/>
      <c r="D496" s="682"/>
      <c r="E496" s="682"/>
    </row>
    <row r="497" spans="1:5" ht="24" customHeight="1" x14ac:dyDescent="0.25">
      <c r="A497" s="734" t="s">
        <v>521</v>
      </c>
      <c r="B497" s="734"/>
      <c r="C497" s="734"/>
      <c r="D497" s="734"/>
      <c r="E497" s="734"/>
    </row>
    <row r="498" spans="1:5" ht="5.0999999999999996" customHeight="1" x14ac:dyDescent="0.25">
      <c r="A498" s="682"/>
      <c r="B498" s="682"/>
      <c r="C498" s="682"/>
      <c r="D498" s="682"/>
      <c r="E498" s="682"/>
    </row>
    <row r="499" spans="1:5" ht="27" customHeight="1" x14ac:dyDescent="0.25">
      <c r="A499" s="726" t="s">
        <v>522</v>
      </c>
      <c r="B499" s="726"/>
      <c r="C499" s="726"/>
      <c r="D499" s="726"/>
      <c r="E499" s="726"/>
    </row>
    <row r="500" spans="1:5" ht="5.0999999999999996" customHeight="1" x14ac:dyDescent="0.25">
      <c r="A500" s="682"/>
      <c r="B500" s="682"/>
      <c r="C500" s="682"/>
      <c r="D500" s="682"/>
      <c r="E500" s="682"/>
    </row>
    <row r="501" spans="1:5" ht="26.25" customHeight="1" x14ac:dyDescent="0.25">
      <c r="A501" s="726" t="s">
        <v>523</v>
      </c>
      <c r="B501" s="726"/>
      <c r="C501" s="726"/>
      <c r="D501" s="726"/>
      <c r="E501" s="726"/>
    </row>
    <row r="502" spans="1:5" ht="5.0999999999999996" customHeight="1" x14ac:dyDescent="0.25">
      <c r="A502" s="568"/>
      <c r="B502" s="568"/>
      <c r="C502" s="568"/>
      <c r="D502" s="568"/>
      <c r="E502" s="568"/>
    </row>
    <row r="503" spans="1:5" ht="27" customHeight="1" x14ac:dyDescent="0.25">
      <c r="A503" s="726" t="s">
        <v>524</v>
      </c>
      <c r="B503" s="726"/>
      <c r="C503" s="726"/>
      <c r="D503" s="726"/>
      <c r="E503" s="726"/>
    </row>
    <row r="504" spans="1:5" ht="5.0999999999999996" customHeight="1" x14ac:dyDescent="0.25">
      <c r="A504" s="692"/>
      <c r="B504" s="692"/>
      <c r="C504" s="692"/>
      <c r="D504" s="692"/>
      <c r="E504" s="692"/>
    </row>
    <row r="505" spans="1:5" ht="66" customHeight="1" x14ac:dyDescent="0.25">
      <c r="A505" s="723" t="s">
        <v>593</v>
      </c>
      <c r="B505" s="719"/>
      <c r="C505" s="719"/>
      <c r="D505" s="719"/>
      <c r="E505" s="719"/>
    </row>
    <row r="506" spans="1:5" ht="15.75" thickBot="1" x14ac:dyDescent="0.3">
      <c r="A506" s="568"/>
      <c r="B506" s="568"/>
      <c r="C506" s="568"/>
      <c r="D506" s="568"/>
      <c r="E506" s="568"/>
    </row>
    <row r="507" spans="1:5" ht="15.75" thickBot="1" x14ac:dyDescent="0.3">
      <c r="A507" s="381" t="s">
        <v>6</v>
      </c>
      <c r="B507" s="382" t="s">
        <v>7</v>
      </c>
      <c r="C507" s="167" t="s">
        <v>1</v>
      </c>
      <c r="D507" s="383" t="s">
        <v>125</v>
      </c>
      <c r="E507" s="384" t="s">
        <v>64</v>
      </c>
    </row>
    <row r="508" spans="1:5" x14ac:dyDescent="0.25">
      <c r="A508" s="504" t="s">
        <v>430</v>
      </c>
      <c r="B508" s="505" t="s">
        <v>195</v>
      </c>
      <c r="C508" s="182"/>
      <c r="D508" s="183"/>
      <c r="E508" s="184"/>
    </row>
    <row r="509" spans="1:5" x14ac:dyDescent="0.25">
      <c r="A509" s="510" t="s">
        <v>196</v>
      </c>
      <c r="B509" s="181" t="s">
        <v>197</v>
      </c>
      <c r="C509" s="506">
        <v>0</v>
      </c>
      <c r="D509" s="507"/>
      <c r="E509" s="184"/>
    </row>
    <row r="510" spans="1:5" x14ac:dyDescent="0.25">
      <c r="A510" s="168" t="s">
        <v>198</v>
      </c>
      <c r="B510" s="169" t="s">
        <v>354</v>
      </c>
      <c r="C510" s="284">
        <v>0</v>
      </c>
      <c r="D510" s="385"/>
      <c r="E510" s="185"/>
    </row>
    <row r="511" spans="1:5" ht="25.5" x14ac:dyDescent="0.25">
      <c r="A511" s="168" t="s">
        <v>199</v>
      </c>
      <c r="B511" s="169" t="s">
        <v>401</v>
      </c>
      <c r="C511" s="386">
        <v>0</v>
      </c>
      <c r="D511" s="385"/>
      <c r="E511" s="185"/>
    </row>
    <row r="512" spans="1:5" x14ac:dyDescent="0.25">
      <c r="A512" s="168" t="s">
        <v>200</v>
      </c>
      <c r="B512" s="169" t="s">
        <v>402</v>
      </c>
      <c r="C512" s="284">
        <v>0</v>
      </c>
      <c r="D512" s="385"/>
      <c r="E512" s="185"/>
    </row>
    <row r="513" spans="1:5" x14ac:dyDescent="0.25">
      <c r="A513" s="387" t="s">
        <v>201</v>
      </c>
      <c r="B513" s="388" t="s">
        <v>202</v>
      </c>
      <c r="C513" s="389">
        <v>11396.67</v>
      </c>
      <c r="D513" s="385"/>
      <c r="E513" s="390"/>
    </row>
    <row r="514" spans="1:5" ht="15.75" thickBot="1" x14ac:dyDescent="0.3">
      <c r="A514" s="174"/>
      <c r="B514" s="175" t="s">
        <v>0</v>
      </c>
      <c r="C514" s="186">
        <f>SUM(C509:C513)</f>
        <v>11396.67</v>
      </c>
      <c r="D514" s="391"/>
      <c r="E514" s="392"/>
    </row>
    <row r="515" spans="1:5" ht="30" customHeight="1" x14ac:dyDescent="0.25">
      <c r="A515" s="730" t="s">
        <v>329</v>
      </c>
      <c r="B515" s="730"/>
      <c r="C515" s="730"/>
      <c r="D515" s="730"/>
      <c r="E515" s="730"/>
    </row>
    <row r="517" spans="1:5" x14ac:dyDescent="0.25">
      <c r="A517" s="393"/>
      <c r="B517" s="393"/>
      <c r="C517" s="364"/>
      <c r="D517" s="394"/>
      <c r="E517" s="231" t="s">
        <v>302</v>
      </c>
    </row>
    <row r="518" spans="1:5" x14ac:dyDescent="0.25">
      <c r="A518" s="727" t="s">
        <v>369</v>
      </c>
      <c r="B518" s="727"/>
      <c r="C518" s="727"/>
      <c r="D518" s="727"/>
      <c r="E518" s="727"/>
    </row>
    <row r="519" spans="1:5" x14ac:dyDescent="0.25">
      <c r="A519" s="731" t="s">
        <v>3</v>
      </c>
      <c r="B519" s="731"/>
      <c r="C519" s="731"/>
      <c r="D519" s="731"/>
      <c r="E519" s="731"/>
    </row>
    <row r="520" spans="1:5" x14ac:dyDescent="0.25">
      <c r="A520" s="727" t="s">
        <v>188</v>
      </c>
      <c r="B520" s="727"/>
      <c r="C520" s="727"/>
      <c r="D520" s="727"/>
      <c r="E520" s="727"/>
    </row>
    <row r="521" spans="1:5" x14ac:dyDescent="0.25">
      <c r="A521" s="728" t="s">
        <v>203</v>
      </c>
      <c r="B521" s="728"/>
      <c r="C521" s="728"/>
      <c r="D521" s="728"/>
      <c r="E521" s="728"/>
    </row>
    <row r="522" spans="1:5" x14ac:dyDescent="0.25">
      <c r="A522" s="728" t="s">
        <v>589</v>
      </c>
      <c r="B522" s="728"/>
      <c r="C522" s="728"/>
      <c r="D522" s="728"/>
      <c r="E522" s="728"/>
    </row>
    <row r="523" spans="1:5" x14ac:dyDescent="0.25">
      <c r="A523" s="699"/>
      <c r="B523" s="699"/>
      <c r="C523" s="699"/>
      <c r="D523" s="699"/>
      <c r="E523" s="699"/>
    </row>
    <row r="524" spans="1:5" x14ac:dyDescent="0.25">
      <c r="A524" s="729" t="s">
        <v>525</v>
      </c>
      <c r="B524" s="729"/>
      <c r="C524" s="729"/>
      <c r="D524" s="729"/>
      <c r="E524" s="729"/>
    </row>
    <row r="525" spans="1:5" x14ac:dyDescent="0.25">
      <c r="A525" s="726" t="s">
        <v>531</v>
      </c>
      <c r="B525" s="726"/>
      <c r="C525" s="726"/>
      <c r="D525" s="726"/>
      <c r="E525" s="726"/>
    </row>
    <row r="526" spans="1:5" ht="29.25" customHeight="1" x14ac:dyDescent="0.25">
      <c r="A526" s="723" t="s">
        <v>528</v>
      </c>
      <c r="B526" s="719"/>
      <c r="C526" s="719"/>
      <c r="D526" s="719"/>
      <c r="E526" s="719"/>
    </row>
    <row r="527" spans="1:5" ht="5.0999999999999996" customHeight="1" x14ac:dyDescent="0.25">
      <c r="A527" s="580"/>
      <c r="B527" s="580"/>
      <c r="C527" s="580"/>
      <c r="D527" s="580"/>
      <c r="E527" s="580"/>
    </row>
    <row r="528" spans="1:5" ht="25.5" customHeight="1" x14ac:dyDescent="0.25">
      <c r="A528" s="724" t="s">
        <v>526</v>
      </c>
      <c r="B528" s="725"/>
      <c r="C528" s="725"/>
      <c r="D528" s="725"/>
      <c r="E528" s="725"/>
    </row>
    <row r="529" spans="1:5" ht="5.0999999999999996" customHeight="1" x14ac:dyDescent="0.25">
      <c r="A529" s="581"/>
      <c r="B529" s="581"/>
      <c r="C529" s="582"/>
      <c r="D529" s="583"/>
      <c r="E529" s="581"/>
    </row>
    <row r="530" spans="1:5" ht="27" customHeight="1" x14ac:dyDescent="0.25">
      <c r="A530" s="726" t="s">
        <v>527</v>
      </c>
      <c r="B530" s="726"/>
      <c r="C530" s="726"/>
      <c r="D530" s="726"/>
      <c r="E530" s="726"/>
    </row>
    <row r="531" spans="1:5" ht="5.0999999999999996" customHeight="1" x14ac:dyDescent="0.25">
      <c r="A531" s="584"/>
      <c r="B531" s="584"/>
      <c r="C531" s="584"/>
      <c r="D531" s="584"/>
      <c r="E531" s="584"/>
    </row>
    <row r="532" spans="1:5" x14ac:dyDescent="0.25">
      <c r="A532" s="717" t="s">
        <v>247</v>
      </c>
      <c r="B532" s="717"/>
      <c r="C532" s="717"/>
      <c r="D532" s="717"/>
      <c r="E532" s="717"/>
    </row>
    <row r="533" spans="1:5" ht="5.0999999999999996" customHeight="1" x14ac:dyDescent="0.25">
      <c r="A533" s="584"/>
      <c r="B533" s="584"/>
      <c r="C533" s="584"/>
      <c r="D533" s="584"/>
      <c r="E533" s="584"/>
    </row>
    <row r="534" spans="1:5" ht="30" customHeight="1" x14ac:dyDescent="0.25">
      <c r="A534" s="726" t="s">
        <v>530</v>
      </c>
      <c r="B534" s="726"/>
      <c r="C534" s="726"/>
      <c r="D534" s="726"/>
      <c r="E534" s="726"/>
    </row>
    <row r="535" spans="1:5" ht="5.0999999999999996" customHeight="1" x14ac:dyDescent="0.25">
      <c r="A535" s="673"/>
      <c r="B535" s="673"/>
      <c r="C535" s="673"/>
      <c r="D535" s="673"/>
      <c r="E535" s="673"/>
    </row>
    <row r="536" spans="1:5" x14ac:dyDescent="0.25">
      <c r="A536" s="716" t="s">
        <v>355</v>
      </c>
      <c r="B536" s="717"/>
      <c r="C536" s="717"/>
      <c r="D536" s="717"/>
      <c r="E536" s="717"/>
    </row>
    <row r="537" spans="1:5" x14ac:dyDescent="0.25">
      <c r="A537" s="673"/>
      <c r="B537" s="673"/>
      <c r="C537" s="673"/>
      <c r="D537" s="673"/>
      <c r="E537" s="673"/>
    </row>
    <row r="538" spans="1:5" x14ac:dyDescent="0.25">
      <c r="A538" s="718" t="s">
        <v>542</v>
      </c>
      <c r="B538" s="719"/>
      <c r="C538" s="719"/>
      <c r="D538" s="719"/>
      <c r="E538" s="719"/>
    </row>
    <row r="539" spans="1:5" x14ac:dyDescent="0.25">
      <c r="A539" s="682"/>
      <c r="B539" s="682"/>
      <c r="C539" s="682"/>
      <c r="D539" s="682"/>
      <c r="E539" s="682"/>
    </row>
    <row r="540" spans="1:5" x14ac:dyDescent="0.25">
      <c r="A540" s="720" t="s">
        <v>543</v>
      </c>
      <c r="B540" s="720"/>
      <c r="C540" s="720"/>
      <c r="D540" s="720"/>
      <c r="E540" s="720"/>
    </row>
    <row r="541" spans="1:5" x14ac:dyDescent="0.25">
      <c r="A541" s="682"/>
      <c r="B541" s="682"/>
      <c r="C541" s="682"/>
      <c r="D541" s="682"/>
      <c r="E541" s="682"/>
    </row>
    <row r="542" spans="1:5" x14ac:dyDescent="0.25">
      <c r="A542" s="482" t="s">
        <v>544</v>
      </c>
      <c r="B542" s="682"/>
      <c r="C542" s="682"/>
      <c r="D542" s="682"/>
      <c r="E542" s="682"/>
    </row>
    <row r="543" spans="1:5" x14ac:dyDescent="0.25">
      <c r="A543" s="721" t="s">
        <v>545</v>
      </c>
      <c r="B543" s="721"/>
      <c r="C543" s="721"/>
      <c r="D543" s="721"/>
      <c r="E543" s="721"/>
    </row>
    <row r="544" spans="1:5" x14ac:dyDescent="0.25">
      <c r="A544" s="698"/>
      <c r="B544" s="698"/>
      <c r="C544" s="698"/>
      <c r="D544" s="698"/>
      <c r="E544" s="698"/>
    </row>
    <row r="545" spans="1:5" x14ac:dyDescent="0.25">
      <c r="A545" s="612" t="s">
        <v>6</v>
      </c>
      <c r="B545" s="613" t="s">
        <v>7</v>
      </c>
      <c r="C545" s="614" t="s">
        <v>1</v>
      </c>
      <c r="D545" s="615" t="s">
        <v>204</v>
      </c>
      <c r="E545" s="615" t="s">
        <v>205</v>
      </c>
    </row>
    <row r="546" spans="1:5" x14ac:dyDescent="0.25">
      <c r="A546" s="405" t="s">
        <v>206</v>
      </c>
      <c r="B546" s="404" t="s">
        <v>366</v>
      </c>
      <c r="C546" s="334">
        <f>C547+C554+C563</f>
        <v>405559156.18999994</v>
      </c>
      <c r="D546" s="326">
        <f>D547+D554+D563</f>
        <v>0.59789295293617994</v>
      </c>
      <c r="E546" s="403"/>
    </row>
    <row r="547" spans="1:5" x14ac:dyDescent="0.25">
      <c r="A547" s="327" t="s">
        <v>207</v>
      </c>
      <c r="B547" s="404" t="s">
        <v>208</v>
      </c>
      <c r="C547" s="334">
        <f>SUM(C548:C553)</f>
        <v>235278667.16999999</v>
      </c>
      <c r="D547" s="326">
        <f>SUM(D549:D552)</f>
        <v>0.23985596063639858</v>
      </c>
      <c r="E547" s="403"/>
    </row>
    <row r="548" spans="1:5" ht="51" x14ac:dyDescent="0.25">
      <c r="A548" s="329" t="s">
        <v>209</v>
      </c>
      <c r="B548" s="549" t="s">
        <v>210</v>
      </c>
      <c r="C548" s="274">
        <v>125401145.87</v>
      </c>
      <c r="D548" s="550">
        <f>(C548*D592)/C592</f>
        <v>0.27762661603100486</v>
      </c>
      <c r="E548" s="169" t="s">
        <v>583</v>
      </c>
    </row>
    <row r="549" spans="1:5" x14ac:dyDescent="0.25">
      <c r="A549" s="329" t="s">
        <v>577</v>
      </c>
      <c r="B549" s="549" t="s">
        <v>578</v>
      </c>
      <c r="C549" s="274">
        <v>10350139.439999999</v>
      </c>
      <c r="D549" s="550">
        <f>(C549*D593)/C593</f>
        <v>2.2914257826280891E-2</v>
      </c>
      <c r="E549" s="169"/>
    </row>
    <row r="550" spans="1:5" ht="102" x14ac:dyDescent="0.25">
      <c r="A550" s="329" t="s">
        <v>211</v>
      </c>
      <c r="B550" s="329" t="s">
        <v>212</v>
      </c>
      <c r="C550" s="274">
        <v>53088251.079999998</v>
      </c>
      <c r="D550" s="550">
        <f>(C550*D593)/C593</f>
        <v>0.11753251053721601</v>
      </c>
      <c r="E550" s="328" t="s">
        <v>572</v>
      </c>
    </row>
    <row r="551" spans="1:5" x14ac:dyDescent="0.25">
      <c r="A551" s="329" t="s">
        <v>213</v>
      </c>
      <c r="B551" s="329" t="s">
        <v>214</v>
      </c>
      <c r="C551" s="274">
        <v>25019615.129999999</v>
      </c>
      <c r="D551" s="397">
        <f>(C551*D593)/C593</f>
        <v>5.5391129281552778E-2</v>
      </c>
      <c r="E551" s="169"/>
    </row>
    <row r="552" spans="1:5" x14ac:dyDescent="0.25">
      <c r="A552" s="329" t="s">
        <v>215</v>
      </c>
      <c r="B552" s="329" t="s">
        <v>216</v>
      </c>
      <c r="C552" s="274">
        <v>19882515.649999999</v>
      </c>
      <c r="D552" s="397">
        <f>(C552*D593)/C593</f>
        <v>4.4018062991348916E-2</v>
      </c>
      <c r="E552" s="328"/>
    </row>
    <row r="553" spans="1:5" x14ac:dyDescent="0.25">
      <c r="A553" s="329" t="s">
        <v>579</v>
      </c>
      <c r="B553" s="329" t="s">
        <v>587</v>
      </c>
      <c r="C553" s="274">
        <v>1537000</v>
      </c>
      <c r="D553" s="397">
        <f>(C553*D594)/C593</f>
        <v>0</v>
      </c>
      <c r="E553" s="328"/>
    </row>
    <row r="554" spans="1:5" x14ac:dyDescent="0.25">
      <c r="A554" s="327" t="s">
        <v>217</v>
      </c>
      <c r="B554" s="327" t="s">
        <v>389</v>
      </c>
      <c r="C554" s="334">
        <f>SUM(C555:C562)</f>
        <v>15131357.789999999</v>
      </c>
      <c r="D554" s="326">
        <f>SUM(D555:D562)</f>
        <v>1.4551069705514431E-2</v>
      </c>
      <c r="E554" s="328"/>
    </row>
    <row r="555" spans="1:5" x14ac:dyDescent="0.25">
      <c r="A555" s="329" t="s">
        <v>218</v>
      </c>
      <c r="B555" s="329" t="s">
        <v>357</v>
      </c>
      <c r="C555" s="274">
        <v>871028.55</v>
      </c>
      <c r="D555" s="397">
        <f>(C555*D593)/C593</f>
        <v>1.9283771860711858E-3</v>
      </c>
      <c r="E555" s="169"/>
    </row>
    <row r="556" spans="1:5" x14ac:dyDescent="0.25">
      <c r="A556" s="329" t="s">
        <v>219</v>
      </c>
      <c r="B556" s="329" t="s">
        <v>220</v>
      </c>
      <c r="C556" s="274">
        <v>300243.55</v>
      </c>
      <c r="D556" s="397">
        <f>(C556*D593)/C593</f>
        <v>6.6471163555433779E-4</v>
      </c>
      <c r="E556" s="169"/>
    </row>
    <row r="557" spans="1:5" x14ac:dyDescent="0.25">
      <c r="A557" s="329" t="s">
        <v>221</v>
      </c>
      <c r="B557" s="329" t="s">
        <v>364</v>
      </c>
      <c r="C557" s="335">
        <v>0</v>
      </c>
      <c r="D557" s="397">
        <f>(C557*D594)/C593</f>
        <v>0</v>
      </c>
      <c r="E557" s="169"/>
    </row>
    <row r="558" spans="1:5" x14ac:dyDescent="0.25">
      <c r="A558" s="329" t="s">
        <v>222</v>
      </c>
      <c r="B558" s="329" t="s">
        <v>356</v>
      </c>
      <c r="C558" s="274">
        <v>612803.68999999994</v>
      </c>
      <c r="D558" s="397">
        <f>(C558*D593)/C593</f>
        <v>1.3566910698119357E-3</v>
      </c>
      <c r="E558" s="169"/>
    </row>
    <row r="559" spans="1:5" x14ac:dyDescent="0.25">
      <c r="A559" s="329" t="s">
        <v>223</v>
      </c>
      <c r="B559" s="329" t="s">
        <v>365</v>
      </c>
      <c r="C559" s="274">
        <v>6532328.4100000001</v>
      </c>
      <c r="D559" s="397">
        <f>(C559*D594)/C593</f>
        <v>0</v>
      </c>
      <c r="E559" s="169"/>
    </row>
    <row r="560" spans="1:5" x14ac:dyDescent="0.25">
      <c r="A560" s="329" t="s">
        <v>224</v>
      </c>
      <c r="B560" s="329" t="s">
        <v>225</v>
      </c>
      <c r="C560" s="274">
        <v>4161040.61</v>
      </c>
      <c r="D560" s="397">
        <f>(C560*D593)/C593</f>
        <v>9.2121616250577885E-3</v>
      </c>
      <c r="E560" s="169"/>
    </row>
    <row r="561" spans="1:5" x14ac:dyDescent="0.25">
      <c r="A561" s="329" t="s">
        <v>226</v>
      </c>
      <c r="B561" s="329" t="s">
        <v>363</v>
      </c>
      <c r="C561" s="335">
        <v>627455.21</v>
      </c>
      <c r="D561" s="397">
        <f>(C561*D593)/C593</f>
        <v>1.389128189019183E-3</v>
      </c>
      <c r="E561" s="169"/>
    </row>
    <row r="562" spans="1:5" x14ac:dyDescent="0.25">
      <c r="A562" s="329" t="s">
        <v>227</v>
      </c>
      <c r="B562" s="329" t="s">
        <v>58</v>
      </c>
      <c r="C562" s="335">
        <v>2026457.77</v>
      </c>
      <c r="D562" s="397">
        <f>(C562*D594)/C593</f>
        <v>0</v>
      </c>
      <c r="E562" s="328"/>
    </row>
    <row r="563" spans="1:5" x14ac:dyDescent="0.25">
      <c r="A563" s="327" t="s">
        <v>228</v>
      </c>
      <c r="B563" s="327" t="s">
        <v>229</v>
      </c>
      <c r="C563" s="275">
        <f>SUM(C564:C572)</f>
        <v>155149131.22999999</v>
      </c>
      <c r="D563" s="330">
        <f>SUM(D564:D572)</f>
        <v>0.34348592259426691</v>
      </c>
      <c r="E563" s="328"/>
    </row>
    <row r="564" spans="1:5" ht="102" x14ac:dyDescent="0.25">
      <c r="A564" s="549" t="s">
        <v>230</v>
      </c>
      <c r="B564" s="549" t="s">
        <v>231</v>
      </c>
      <c r="C564" s="274">
        <v>114446862.59</v>
      </c>
      <c r="D564" s="550">
        <f>(C564*D593)/C593</f>
        <v>0.25337483924720938</v>
      </c>
      <c r="E564" s="328" t="s">
        <v>443</v>
      </c>
    </row>
    <row r="565" spans="1:5" x14ac:dyDescent="0.25">
      <c r="A565" s="329" t="s">
        <v>232</v>
      </c>
      <c r="B565" s="329" t="s">
        <v>233</v>
      </c>
      <c r="C565" s="335">
        <v>1334606.2</v>
      </c>
      <c r="D565" s="397">
        <f>(C565*D593)/C593</f>
        <v>2.9546955131024787E-3</v>
      </c>
      <c r="E565" s="328"/>
    </row>
    <row r="566" spans="1:5" ht="25.5" x14ac:dyDescent="0.25">
      <c r="A566" s="329" t="s">
        <v>234</v>
      </c>
      <c r="B566" s="329" t="s">
        <v>235</v>
      </c>
      <c r="C566" s="274">
        <v>1794138.49</v>
      </c>
      <c r="D566" s="397">
        <f>(C566*D593)/C593</f>
        <v>3.9720577847513795E-3</v>
      </c>
      <c r="E566" s="328"/>
    </row>
    <row r="567" spans="1:5" ht="25.5" x14ac:dyDescent="0.25">
      <c r="A567" s="329" t="s">
        <v>236</v>
      </c>
      <c r="B567" s="329" t="s">
        <v>237</v>
      </c>
      <c r="C567" s="274">
        <v>3483775.18</v>
      </c>
      <c r="D567" s="397">
        <f>(C567*D593)/C593</f>
        <v>7.7127581851513805E-3</v>
      </c>
      <c r="E567" s="169"/>
    </row>
    <row r="568" spans="1:5" ht="25.5" x14ac:dyDescent="0.25">
      <c r="A568" s="329" t="s">
        <v>238</v>
      </c>
      <c r="B568" s="329" t="s">
        <v>358</v>
      </c>
      <c r="C568" s="274">
        <v>4188391.97</v>
      </c>
      <c r="D568" s="397">
        <f>(C568*D593)/C593</f>
        <v>9.2727150232581358E-3</v>
      </c>
      <c r="E568" s="169"/>
    </row>
    <row r="569" spans="1:5" ht="25.5" x14ac:dyDescent="0.25">
      <c r="A569" s="329" t="s">
        <v>239</v>
      </c>
      <c r="B569" s="329" t="s">
        <v>367</v>
      </c>
      <c r="C569" s="335">
        <v>259687.05</v>
      </c>
      <c r="D569" s="397">
        <f>(C569*D593)/C593</f>
        <v>5.749232705841011E-4</v>
      </c>
      <c r="E569" s="328"/>
    </row>
    <row r="570" spans="1:5" x14ac:dyDescent="0.25">
      <c r="A570" s="329" t="s">
        <v>240</v>
      </c>
      <c r="B570" s="329" t="s">
        <v>241</v>
      </c>
      <c r="C570" s="274">
        <v>779131.16</v>
      </c>
      <c r="D570" s="397">
        <f>(C570*D593)/C593</f>
        <v>1.7249248074603053E-3</v>
      </c>
      <c r="E570" s="328"/>
    </row>
    <row r="571" spans="1:5" x14ac:dyDescent="0.25">
      <c r="A571" s="329" t="s">
        <v>242</v>
      </c>
      <c r="B571" s="329" t="s">
        <v>243</v>
      </c>
      <c r="C571" s="335">
        <v>0</v>
      </c>
      <c r="D571" s="397">
        <f>(C571*D593)/C593</f>
        <v>0</v>
      </c>
      <c r="E571" s="169"/>
    </row>
    <row r="572" spans="1:5" x14ac:dyDescent="0.25">
      <c r="A572" s="329" t="s">
        <v>244</v>
      </c>
      <c r="B572" s="329" t="s">
        <v>245</v>
      </c>
      <c r="C572" s="274">
        <v>28862538.59</v>
      </c>
      <c r="D572" s="397">
        <f>(C572*D593)/C593</f>
        <v>6.3899008762749746E-2</v>
      </c>
      <c r="E572" s="328"/>
    </row>
    <row r="573" spans="1:5" ht="25.5" x14ac:dyDescent="0.25">
      <c r="A573" s="401" t="s">
        <v>246</v>
      </c>
      <c r="B573" s="400" t="s">
        <v>247</v>
      </c>
      <c r="C573" s="336">
        <f>SUM(C575:C576)</f>
        <v>0</v>
      </c>
      <c r="D573" s="397">
        <f>(C573*D594)/C593</f>
        <v>0</v>
      </c>
      <c r="E573" s="395"/>
    </row>
    <row r="574" spans="1:5" x14ac:dyDescent="0.25">
      <c r="A574" s="327" t="s">
        <v>529</v>
      </c>
      <c r="B574" s="400" t="s">
        <v>249</v>
      </c>
      <c r="C574" s="336">
        <f>C575+C576</f>
        <v>0</v>
      </c>
      <c r="D574" s="397">
        <f>(C574*D595)/C593</f>
        <v>0</v>
      </c>
      <c r="E574" s="395"/>
    </row>
    <row r="575" spans="1:5" x14ac:dyDescent="0.25">
      <c r="A575" s="399" t="s">
        <v>248</v>
      </c>
      <c r="B575" s="398" t="s">
        <v>249</v>
      </c>
      <c r="C575" s="333">
        <v>0</v>
      </c>
      <c r="D575" s="397">
        <f>(C575*D595)/C593</f>
        <v>0</v>
      </c>
      <c r="E575" s="395"/>
    </row>
    <row r="576" spans="1:5" x14ac:dyDescent="0.25">
      <c r="A576" s="399" t="s">
        <v>250</v>
      </c>
      <c r="B576" s="398" t="s">
        <v>251</v>
      </c>
      <c r="C576" s="333">
        <v>0</v>
      </c>
      <c r="D576" s="397">
        <f>(C576*D594)/C593</f>
        <v>0</v>
      </c>
      <c r="E576" s="395"/>
    </row>
    <row r="577" spans="1:5" ht="25.5" x14ac:dyDescent="0.25">
      <c r="A577" s="585" t="s">
        <v>252</v>
      </c>
      <c r="B577" s="400" t="s">
        <v>355</v>
      </c>
      <c r="C577" s="336">
        <f>C578+C580</f>
        <v>0</v>
      </c>
      <c r="D577" s="331">
        <f>D578+D580</f>
        <v>0</v>
      </c>
      <c r="E577" s="395"/>
    </row>
    <row r="578" spans="1:5" x14ac:dyDescent="0.25">
      <c r="A578" s="586" t="s">
        <v>539</v>
      </c>
      <c r="B578" s="400" t="s">
        <v>540</v>
      </c>
      <c r="C578" s="336">
        <f>C579</f>
        <v>0</v>
      </c>
      <c r="D578" s="402">
        <f>(C578*D592)/C592</f>
        <v>0</v>
      </c>
      <c r="E578" s="395"/>
    </row>
    <row r="579" spans="1:5" x14ac:dyDescent="0.25">
      <c r="A579" s="399" t="s">
        <v>253</v>
      </c>
      <c r="B579" s="398" t="s">
        <v>254</v>
      </c>
      <c r="C579" s="333">
        <v>0</v>
      </c>
      <c r="D579" s="397">
        <f>(C579*D593)/C593</f>
        <v>0</v>
      </c>
      <c r="E579" s="395"/>
    </row>
    <row r="580" spans="1:5" x14ac:dyDescent="0.25">
      <c r="A580" s="401" t="s">
        <v>541</v>
      </c>
      <c r="B580" s="400" t="s">
        <v>256</v>
      </c>
      <c r="C580" s="336">
        <f>C581</f>
        <v>0</v>
      </c>
      <c r="D580" s="402">
        <f>(C580*D593)/C593</f>
        <v>0</v>
      </c>
      <c r="E580" s="395"/>
    </row>
    <row r="581" spans="1:5" x14ac:dyDescent="0.25">
      <c r="A581" s="399" t="s">
        <v>255</v>
      </c>
      <c r="B581" s="398" t="s">
        <v>256</v>
      </c>
      <c r="C581" s="333">
        <v>0</v>
      </c>
      <c r="D581" s="397">
        <f>(C581*D593)/C593</f>
        <v>0</v>
      </c>
      <c r="E581" s="395"/>
    </row>
    <row r="582" spans="1:5" x14ac:dyDescent="0.25">
      <c r="A582" s="401" t="s">
        <v>257</v>
      </c>
      <c r="B582" s="400" t="s">
        <v>258</v>
      </c>
      <c r="C582" s="322">
        <f>C583+C589+C591</f>
        <v>46130770.600000001</v>
      </c>
      <c r="D582" s="331">
        <f>D583+D589+D591</f>
        <v>0.12212928795608753</v>
      </c>
      <c r="E582" s="395"/>
    </row>
    <row r="583" spans="1:5" ht="25.5" x14ac:dyDescent="0.25">
      <c r="A583" s="401" t="s">
        <v>259</v>
      </c>
      <c r="B583" s="400" t="s">
        <v>260</v>
      </c>
      <c r="C583" s="322">
        <f>SUM(C584:C588)</f>
        <v>45119349.07</v>
      </c>
      <c r="D583" s="402">
        <f>(C583*D593)/C593+0.02</f>
        <v>0.1198900936105598</v>
      </c>
      <c r="E583" s="395"/>
    </row>
    <row r="584" spans="1:5" x14ac:dyDescent="0.25">
      <c r="A584" s="399" t="s">
        <v>388</v>
      </c>
      <c r="B584" s="398" t="s">
        <v>387</v>
      </c>
      <c r="C584" s="332">
        <v>28930584.02</v>
      </c>
      <c r="D584" s="397">
        <f>(C584*D593)/C593</f>
        <v>6.4049655093261423E-2</v>
      </c>
      <c r="E584" s="395"/>
    </row>
    <row r="585" spans="1:5" x14ac:dyDescent="0.25">
      <c r="A585" s="399" t="s">
        <v>261</v>
      </c>
      <c r="B585" s="398" t="s">
        <v>362</v>
      </c>
      <c r="C585" s="332">
        <v>29987.59</v>
      </c>
      <c r="D585" s="397">
        <f>(C585*D593)/C593</f>
        <v>6.6389769223128707E-5</v>
      </c>
      <c r="E585" s="395"/>
    </row>
    <row r="586" spans="1:5" x14ac:dyDescent="0.25">
      <c r="A586" s="399" t="s">
        <v>262</v>
      </c>
      <c r="B586" s="398" t="s">
        <v>361</v>
      </c>
      <c r="C586" s="332">
        <v>13400561.640000001</v>
      </c>
      <c r="D586" s="397">
        <f>(C586*D593)/C593</f>
        <v>2.9667612326962963E-2</v>
      </c>
      <c r="E586" s="395"/>
    </row>
    <row r="587" spans="1:5" x14ac:dyDescent="0.25">
      <c r="A587" s="399" t="s">
        <v>263</v>
      </c>
      <c r="B587" s="398" t="s">
        <v>360</v>
      </c>
      <c r="C587" s="332">
        <v>2758215.82</v>
      </c>
      <c r="D587" s="397">
        <f>(C587*D593)/C593</f>
        <v>6.1064364211122907E-3</v>
      </c>
      <c r="E587" s="395"/>
    </row>
    <row r="588" spans="1:5" x14ac:dyDescent="0.25">
      <c r="A588" s="399" t="s">
        <v>264</v>
      </c>
      <c r="B588" s="398" t="s">
        <v>359</v>
      </c>
      <c r="C588" s="333">
        <v>0</v>
      </c>
      <c r="D588" s="397">
        <f>(C588*D593)/C593</f>
        <v>0</v>
      </c>
      <c r="E588" s="395"/>
    </row>
    <row r="589" spans="1:5" ht="25.5" x14ac:dyDescent="0.25">
      <c r="A589" s="401" t="s">
        <v>265</v>
      </c>
      <c r="B589" s="400" t="s">
        <v>266</v>
      </c>
      <c r="C589" s="336">
        <f>SUM(C590:C590)</f>
        <v>0</v>
      </c>
      <c r="D589" s="331">
        <f>SUM(D590:D590)</f>
        <v>0</v>
      </c>
      <c r="E589" s="395"/>
    </row>
    <row r="590" spans="1:5" x14ac:dyDescent="0.25">
      <c r="A590" s="399" t="s">
        <v>267</v>
      </c>
      <c r="B590" s="398" t="s">
        <v>266</v>
      </c>
      <c r="C590" s="333">
        <v>0</v>
      </c>
      <c r="D590" s="397">
        <f>(C590*D593)/C593</f>
        <v>0</v>
      </c>
      <c r="E590" s="395"/>
    </row>
    <row r="591" spans="1:5" x14ac:dyDescent="0.25">
      <c r="A591" s="401" t="s">
        <v>268</v>
      </c>
      <c r="B591" s="400" t="s">
        <v>269</v>
      </c>
      <c r="C591" s="322">
        <f>SUM(C592:C592)</f>
        <v>1011421.53</v>
      </c>
      <c r="D591" s="331">
        <f>SUM(D592:D592)</f>
        <v>2.2391943455277253E-3</v>
      </c>
      <c r="E591" s="395"/>
    </row>
    <row r="592" spans="1:5" x14ac:dyDescent="0.25">
      <c r="A592" s="399" t="s">
        <v>270</v>
      </c>
      <c r="B592" s="398" t="s">
        <v>271</v>
      </c>
      <c r="C592" s="332">
        <v>1011421.53</v>
      </c>
      <c r="D592" s="397">
        <f>(C592*D593)/C593</f>
        <v>2.2391943455277253E-3</v>
      </c>
      <c r="E592" s="395"/>
    </row>
    <row r="593" spans="1:7" x14ac:dyDescent="0.25">
      <c r="A593" s="172" t="s">
        <v>272</v>
      </c>
      <c r="B593" s="172" t="s">
        <v>273</v>
      </c>
      <c r="C593" s="337">
        <f>C547+C554+C563+C573+C577+C582</f>
        <v>451689926.78999996</v>
      </c>
      <c r="D593" s="396">
        <v>1</v>
      </c>
      <c r="E593" s="395"/>
    </row>
    <row r="594" spans="1:7" x14ac:dyDescent="0.25">
      <c r="A594" s="722" t="s">
        <v>329</v>
      </c>
      <c r="B594" s="722"/>
      <c r="C594" s="722"/>
      <c r="D594" s="722"/>
      <c r="E594" s="722"/>
    </row>
    <row r="596" spans="1:7" x14ac:dyDescent="0.25">
      <c r="A596" s="406"/>
      <c r="B596" s="406"/>
      <c r="C596" s="406"/>
      <c r="D596" s="406"/>
      <c r="E596" s="406"/>
      <c r="F596" s="406"/>
      <c r="G596" s="147" t="s">
        <v>164</v>
      </c>
    </row>
    <row r="597" spans="1:7" x14ac:dyDescent="0.25">
      <c r="A597" s="850" t="s">
        <v>291</v>
      </c>
      <c r="B597" s="850"/>
      <c r="C597" s="850"/>
      <c r="D597" s="850"/>
      <c r="E597" s="850"/>
      <c r="F597" s="850"/>
      <c r="G597" s="850"/>
    </row>
    <row r="598" spans="1:7" x14ac:dyDescent="0.25">
      <c r="A598" s="851" t="s">
        <v>3</v>
      </c>
      <c r="B598" s="851"/>
      <c r="C598" s="851"/>
      <c r="D598" s="851"/>
      <c r="E598" s="851"/>
      <c r="F598" s="851"/>
      <c r="G598" s="851"/>
    </row>
    <row r="599" spans="1:7" x14ac:dyDescent="0.25">
      <c r="A599" s="851" t="s">
        <v>452</v>
      </c>
      <c r="B599" s="851"/>
      <c r="C599" s="851"/>
      <c r="D599" s="851"/>
      <c r="E599" s="851"/>
      <c r="F599" s="851"/>
      <c r="G599" s="851"/>
    </row>
    <row r="600" spans="1:7" x14ac:dyDescent="0.25">
      <c r="A600" s="812" t="s">
        <v>434</v>
      </c>
      <c r="B600" s="812"/>
      <c r="C600" s="812"/>
      <c r="D600" s="812"/>
      <c r="E600" s="812"/>
      <c r="F600" s="812"/>
      <c r="G600" s="812"/>
    </row>
    <row r="601" spans="1:7" x14ac:dyDescent="0.25">
      <c r="A601" s="852" t="s">
        <v>590</v>
      </c>
      <c r="B601" s="852"/>
      <c r="C601" s="852"/>
      <c r="D601" s="852"/>
      <c r="E601" s="852"/>
      <c r="F601" s="852"/>
      <c r="G601" s="852"/>
    </row>
    <row r="602" spans="1:7" x14ac:dyDescent="0.25">
      <c r="A602" s="726" t="s">
        <v>546</v>
      </c>
      <c r="B602" s="733"/>
      <c r="C602" s="733"/>
      <c r="D602" s="733"/>
      <c r="E602" s="733"/>
      <c r="F602" s="733"/>
      <c r="G602" s="733"/>
    </row>
    <row r="603" spans="1:7" x14ac:dyDescent="0.25">
      <c r="A603" s="726" t="s">
        <v>547</v>
      </c>
      <c r="B603" s="726"/>
      <c r="C603" s="726"/>
      <c r="D603" s="726"/>
      <c r="E603" s="726"/>
      <c r="F603" s="726"/>
      <c r="G603" s="726"/>
    </row>
    <row r="604" spans="1:7" ht="5.0999999999999996" customHeight="1" x14ac:dyDescent="0.25">
      <c r="A604" s="706"/>
      <c r="B604" s="706"/>
      <c r="C604" s="706"/>
      <c r="D604" s="706"/>
      <c r="E604" s="706"/>
      <c r="F604" s="706"/>
      <c r="G604" s="706"/>
    </row>
    <row r="605" spans="1:7" x14ac:dyDescent="0.25">
      <c r="A605" s="720" t="s">
        <v>548</v>
      </c>
      <c r="B605" s="720"/>
      <c r="C605" s="720"/>
      <c r="D605" s="720"/>
      <c r="E605" s="720"/>
      <c r="F605" s="720"/>
      <c r="G605" s="720"/>
    </row>
    <row r="606" spans="1:7" ht="5.0999999999999996" customHeight="1" x14ac:dyDescent="0.25">
      <c r="A606" s="410"/>
      <c r="B606" s="411"/>
      <c r="C606" s="408"/>
      <c r="D606" s="408"/>
      <c r="E606" s="408"/>
      <c r="F606" s="408"/>
      <c r="G606" s="409"/>
    </row>
    <row r="607" spans="1:7" x14ac:dyDescent="0.25">
      <c r="A607" s="412" t="s">
        <v>6</v>
      </c>
      <c r="B607" s="413" t="s">
        <v>7</v>
      </c>
      <c r="C607" s="414" t="s">
        <v>165</v>
      </c>
      <c r="D607" s="414" t="s">
        <v>166</v>
      </c>
      <c r="E607" s="414" t="s">
        <v>167</v>
      </c>
      <c r="F607" s="414" t="s">
        <v>8</v>
      </c>
      <c r="G607" s="414" t="s">
        <v>125</v>
      </c>
    </row>
    <row r="608" spans="1:7" ht="25.5" x14ac:dyDescent="0.25">
      <c r="A608" s="415" t="s">
        <v>168</v>
      </c>
      <c r="B608" s="416" t="s">
        <v>169</v>
      </c>
      <c r="C608" s="417">
        <v>0</v>
      </c>
      <c r="D608" s="417">
        <v>0</v>
      </c>
      <c r="E608" s="417">
        <f>D608-C608</f>
        <v>0</v>
      </c>
      <c r="F608" s="418" t="s">
        <v>390</v>
      </c>
      <c r="G608" s="419" t="s">
        <v>170</v>
      </c>
    </row>
    <row r="609" spans="1:7" x14ac:dyDescent="0.25">
      <c r="A609" s="415" t="s">
        <v>171</v>
      </c>
      <c r="B609" s="416" t="s">
        <v>368</v>
      </c>
      <c r="C609" s="417">
        <v>21780249.359999999</v>
      </c>
      <c r="D609" s="417">
        <v>21780249.359999999</v>
      </c>
      <c r="E609" s="420">
        <f>D609-C609</f>
        <v>0</v>
      </c>
      <c r="F609" s="421" t="s">
        <v>391</v>
      </c>
      <c r="G609" s="415" t="s">
        <v>172</v>
      </c>
    </row>
    <row r="610" spans="1:7" x14ac:dyDescent="0.25">
      <c r="A610" s="415"/>
      <c r="B610" s="422"/>
      <c r="C610" s="418"/>
      <c r="D610" s="418"/>
      <c r="E610" s="418"/>
      <c r="F610" s="418"/>
      <c r="G610" s="415"/>
    </row>
    <row r="611" spans="1:7" x14ac:dyDescent="0.25">
      <c r="A611" s="415"/>
      <c r="B611" s="422"/>
      <c r="C611" s="418"/>
      <c r="D611" s="418"/>
      <c r="E611" s="418"/>
      <c r="F611" s="418"/>
      <c r="G611" s="415"/>
    </row>
    <row r="612" spans="1:7" x14ac:dyDescent="0.25">
      <c r="A612" s="415"/>
      <c r="B612" s="423" t="s">
        <v>0</v>
      </c>
      <c r="C612" s="424">
        <f>SUM(C608:C611)</f>
        <v>21780249.359999999</v>
      </c>
      <c r="D612" s="424">
        <f>SUM(D608:D611)</f>
        <v>21780249.359999999</v>
      </c>
      <c r="E612" s="424">
        <f>SUM(E608:E611)</f>
        <v>0</v>
      </c>
      <c r="F612" s="424"/>
      <c r="G612" s="415"/>
    </row>
    <row r="613" spans="1:7" x14ac:dyDescent="0.25">
      <c r="A613" s="853" t="s">
        <v>333</v>
      </c>
      <c r="B613" s="853"/>
      <c r="C613" s="853"/>
      <c r="D613" s="853"/>
      <c r="E613" s="853"/>
      <c r="F613" s="853"/>
      <c r="G613" s="853"/>
    </row>
    <row r="615" spans="1:7" x14ac:dyDescent="0.25">
      <c r="A615" s="425"/>
      <c r="B615" s="425"/>
      <c r="C615" s="425"/>
      <c r="D615" s="425"/>
      <c r="E615" s="425"/>
      <c r="F615" s="425"/>
      <c r="G615" s="147" t="s">
        <v>173</v>
      </c>
    </row>
    <row r="616" spans="1:7" x14ac:dyDescent="0.25">
      <c r="A616" s="855" t="s">
        <v>291</v>
      </c>
      <c r="B616" s="855"/>
      <c r="C616" s="855"/>
      <c r="D616" s="855"/>
      <c r="E616" s="855"/>
      <c r="F616" s="855"/>
      <c r="G616" s="855"/>
    </row>
    <row r="617" spans="1:7" x14ac:dyDescent="0.25">
      <c r="A617" s="856" t="s">
        <v>3</v>
      </c>
      <c r="B617" s="856"/>
      <c r="C617" s="856"/>
      <c r="D617" s="856"/>
      <c r="E617" s="856"/>
      <c r="F617" s="856"/>
      <c r="G617" s="856"/>
    </row>
    <row r="618" spans="1:7" x14ac:dyDescent="0.25">
      <c r="A618" s="857" t="s">
        <v>452</v>
      </c>
      <c r="B618" s="857"/>
      <c r="C618" s="857"/>
      <c r="D618" s="857"/>
      <c r="E618" s="857"/>
      <c r="F618" s="857"/>
      <c r="G618" s="857"/>
    </row>
    <row r="619" spans="1:7" x14ac:dyDescent="0.25">
      <c r="A619" s="858" t="s">
        <v>174</v>
      </c>
      <c r="B619" s="858"/>
      <c r="C619" s="858"/>
      <c r="D619" s="858"/>
      <c r="E619" s="858"/>
      <c r="F619" s="858"/>
      <c r="G619" s="858"/>
    </row>
    <row r="620" spans="1:7" x14ac:dyDescent="0.25">
      <c r="A620" s="859" t="s">
        <v>590</v>
      </c>
      <c r="B620" s="859"/>
      <c r="C620" s="859"/>
      <c r="D620" s="859"/>
      <c r="E620" s="859"/>
      <c r="F620" s="859"/>
      <c r="G620" s="859"/>
    </row>
    <row r="621" spans="1:7" ht="5.0999999999999996" customHeight="1" x14ac:dyDescent="0.25">
      <c r="A621" s="707"/>
      <c r="B621" s="707"/>
      <c r="C621" s="707"/>
      <c r="D621" s="707"/>
      <c r="E621" s="707"/>
      <c r="F621" s="707"/>
      <c r="G621" s="707"/>
    </row>
    <row r="622" spans="1:7" x14ac:dyDescent="0.25">
      <c r="A622" s="726" t="s">
        <v>549</v>
      </c>
      <c r="B622" s="733"/>
      <c r="C622" s="733"/>
      <c r="D622" s="733"/>
      <c r="E622" s="733"/>
      <c r="F622" s="733"/>
      <c r="G622" s="733"/>
    </row>
    <row r="623" spans="1:7" x14ac:dyDescent="0.25">
      <c r="A623" s="726" t="s">
        <v>550</v>
      </c>
      <c r="B623" s="726"/>
      <c r="C623" s="726"/>
      <c r="D623" s="726"/>
      <c r="E623" s="726"/>
      <c r="F623" s="726"/>
      <c r="G623" s="726"/>
    </row>
    <row r="624" spans="1:7" ht="5.0999999999999996" customHeight="1" x14ac:dyDescent="0.25">
      <c r="A624" s="587"/>
      <c r="B624" s="587"/>
      <c r="C624" s="587"/>
      <c r="D624" s="587"/>
      <c r="E624" s="587"/>
      <c r="F624" s="587"/>
      <c r="G624" s="587"/>
    </row>
    <row r="625" spans="1:7" x14ac:dyDescent="0.25">
      <c r="A625" s="726" t="s">
        <v>553</v>
      </c>
      <c r="B625" s="726"/>
      <c r="C625" s="726"/>
      <c r="D625" s="726"/>
      <c r="E625" s="726"/>
      <c r="F625" s="726"/>
      <c r="G625" s="726"/>
    </row>
    <row r="626" spans="1:7" ht="5.0999999999999996" customHeight="1" x14ac:dyDescent="0.25">
      <c r="A626" s="587"/>
      <c r="B626" s="587"/>
      <c r="C626" s="587"/>
      <c r="D626" s="587"/>
      <c r="E626" s="587"/>
      <c r="F626" s="587"/>
      <c r="G626" s="587"/>
    </row>
    <row r="627" spans="1:7" x14ac:dyDescent="0.25">
      <c r="A627" s="428" t="s">
        <v>6</v>
      </c>
      <c r="B627" s="429" t="s">
        <v>7</v>
      </c>
      <c r="C627" s="430" t="s">
        <v>165</v>
      </c>
      <c r="D627" s="430" t="s">
        <v>166</v>
      </c>
      <c r="E627" s="430" t="s">
        <v>167</v>
      </c>
      <c r="F627" s="430" t="s">
        <v>8</v>
      </c>
      <c r="G627" s="430" t="s">
        <v>125</v>
      </c>
    </row>
    <row r="628" spans="1:7" ht="51" x14ac:dyDescent="0.25">
      <c r="A628" s="588" t="s">
        <v>175</v>
      </c>
      <c r="B628" s="589" t="s">
        <v>176</v>
      </c>
      <c r="C628" s="590">
        <v>0</v>
      </c>
      <c r="D628" s="590">
        <v>47923318.740000002</v>
      </c>
      <c r="E628" s="590">
        <f>D628-C628</f>
        <v>47923318.740000002</v>
      </c>
      <c r="F628" s="591" t="s">
        <v>392</v>
      </c>
      <c r="G628" s="419" t="s">
        <v>378</v>
      </c>
    </row>
    <row r="629" spans="1:7" ht="51" x14ac:dyDescent="0.25">
      <c r="A629" s="592" t="s">
        <v>177</v>
      </c>
      <c r="B629" s="589" t="s">
        <v>178</v>
      </c>
      <c r="C629" s="590">
        <v>259124085.30000001</v>
      </c>
      <c r="D629" s="590">
        <v>259124085.30000001</v>
      </c>
      <c r="E629" s="590">
        <f>D629-C629</f>
        <v>0</v>
      </c>
      <c r="F629" s="591" t="s">
        <v>392</v>
      </c>
      <c r="G629" s="419" t="s">
        <v>377</v>
      </c>
    </row>
    <row r="630" spans="1:7" x14ac:dyDescent="0.25">
      <c r="A630" s="435"/>
      <c r="B630" s="436" t="s">
        <v>0</v>
      </c>
      <c r="C630" s="437">
        <f>SUM(C628:C629)</f>
        <v>259124085.30000001</v>
      </c>
      <c r="D630" s="437">
        <f>SUM(D628:D629)</f>
        <v>307047404.04000002</v>
      </c>
      <c r="E630" s="437">
        <f t="shared" ref="E630" si="7">SUM(E628:E629)</f>
        <v>47923318.740000002</v>
      </c>
      <c r="F630" s="435"/>
      <c r="G630" s="435"/>
    </row>
    <row r="631" spans="1:7" x14ac:dyDescent="0.25">
      <c r="A631" s="438"/>
      <c r="B631" s="439"/>
      <c r="C631" s="440"/>
      <c r="D631" s="441"/>
      <c r="E631" s="441"/>
      <c r="F631" s="438"/>
      <c r="G631" s="438"/>
    </row>
    <row r="632" spans="1:7" x14ac:dyDescent="0.25">
      <c r="A632" s="426" t="s">
        <v>552</v>
      </c>
      <c r="B632" s="426"/>
      <c r="C632" s="426"/>
      <c r="D632" s="426"/>
      <c r="E632" s="426"/>
      <c r="F632" s="425"/>
      <c r="G632" s="407"/>
    </row>
    <row r="633" spans="1:7" x14ac:dyDescent="0.25">
      <c r="A633" s="720" t="s">
        <v>551</v>
      </c>
      <c r="B633" s="720"/>
      <c r="C633" s="720"/>
      <c r="D633" s="720"/>
      <c r="E633" s="720"/>
      <c r="F633" s="720"/>
      <c r="G633" s="720"/>
    </row>
    <row r="634" spans="1:7" ht="5.0999999999999996" customHeight="1" x14ac:dyDescent="0.25">
      <c r="A634" s="705"/>
      <c r="B634" s="705"/>
      <c r="C634" s="705"/>
      <c r="D634" s="705"/>
      <c r="E634" s="705"/>
      <c r="F634" s="705"/>
      <c r="G634" s="705"/>
    </row>
    <row r="635" spans="1:7" x14ac:dyDescent="0.25">
      <c r="A635" s="720" t="s">
        <v>554</v>
      </c>
      <c r="B635" s="720"/>
      <c r="C635" s="720"/>
      <c r="D635" s="720"/>
      <c r="E635" s="720"/>
      <c r="F635" s="720"/>
      <c r="G635" s="720"/>
    </row>
    <row r="636" spans="1:7" ht="5.0999999999999996" customHeight="1" x14ac:dyDescent="0.25">
      <c r="A636" s="705"/>
      <c r="B636" s="705"/>
      <c r="C636" s="705"/>
      <c r="D636" s="705"/>
      <c r="E636" s="705"/>
      <c r="F636" s="705"/>
      <c r="G636" s="705"/>
    </row>
    <row r="637" spans="1:7" x14ac:dyDescent="0.25">
      <c r="A637" s="720" t="s">
        <v>555</v>
      </c>
      <c r="B637" s="720"/>
      <c r="C637" s="720"/>
      <c r="D637" s="720"/>
      <c r="E637" s="720"/>
      <c r="F637" s="720"/>
      <c r="G637" s="720"/>
    </row>
    <row r="638" spans="1:7" ht="5.0999999999999996" customHeight="1" x14ac:dyDescent="0.25">
      <c r="A638" s="569"/>
      <c r="B638" s="427"/>
      <c r="C638" s="426"/>
      <c r="D638" s="426"/>
      <c r="E638" s="426"/>
      <c r="F638" s="425"/>
      <c r="G638" s="407"/>
    </row>
    <row r="639" spans="1:7" x14ac:dyDescent="0.25">
      <c r="A639" s="428" t="s">
        <v>6</v>
      </c>
      <c r="B639" s="429" t="s">
        <v>7</v>
      </c>
      <c r="C639" s="430" t="s">
        <v>165</v>
      </c>
      <c r="D639" s="430" t="s">
        <v>166</v>
      </c>
      <c r="E639" s="430" t="s">
        <v>167</v>
      </c>
      <c r="F639" s="430" t="s">
        <v>8</v>
      </c>
      <c r="G639" s="430" t="s">
        <v>125</v>
      </c>
    </row>
    <row r="640" spans="1:7" ht="25.5" x14ac:dyDescent="0.25">
      <c r="A640" s="434" t="s">
        <v>179</v>
      </c>
      <c r="B640" s="431" t="s">
        <v>180</v>
      </c>
      <c r="C640" s="432">
        <v>336690257.27999997</v>
      </c>
      <c r="D640" s="432">
        <v>336690257.27999997</v>
      </c>
      <c r="E640" s="432">
        <f>D640-C640</f>
        <v>0</v>
      </c>
      <c r="F640" s="442" t="s">
        <v>392</v>
      </c>
      <c r="G640" s="443" t="s">
        <v>376</v>
      </c>
    </row>
    <row r="641" spans="1:7" ht="25.5" x14ac:dyDescent="0.25">
      <c r="A641" s="434" t="s">
        <v>181</v>
      </c>
      <c r="B641" s="431" t="s">
        <v>182</v>
      </c>
      <c r="C641" s="432">
        <v>176588291.84</v>
      </c>
      <c r="D641" s="432">
        <v>176588291.84</v>
      </c>
      <c r="E641" s="432">
        <f>D641-C641</f>
        <v>0</v>
      </c>
      <c r="F641" s="433" t="s">
        <v>392</v>
      </c>
      <c r="G641" s="443" t="s">
        <v>376</v>
      </c>
    </row>
    <row r="642" spans="1:7" ht="25.5" x14ac:dyDescent="0.25">
      <c r="A642" s="443" t="s">
        <v>183</v>
      </c>
      <c r="B642" s="444" t="s">
        <v>184</v>
      </c>
      <c r="C642" s="432">
        <v>320139458.89999998</v>
      </c>
      <c r="D642" s="432">
        <v>320139458.89999998</v>
      </c>
      <c r="E642" s="432">
        <f>D642-C642</f>
        <v>0</v>
      </c>
      <c r="F642" s="433" t="s">
        <v>392</v>
      </c>
      <c r="G642" s="443" t="s">
        <v>376</v>
      </c>
    </row>
    <row r="643" spans="1:7" x14ac:dyDescent="0.25">
      <c r="A643" s="435"/>
      <c r="B643" s="445" t="s">
        <v>0</v>
      </c>
      <c r="C643" s="437">
        <f>SUM(C640:C642)</f>
        <v>833418008.01999998</v>
      </c>
      <c r="D643" s="437">
        <f>SUM(D640:D642)</f>
        <v>833418008.01999998</v>
      </c>
      <c r="E643" s="437">
        <f t="shared" ref="E643" si="8">SUM(E640:E642)</f>
        <v>0</v>
      </c>
      <c r="F643" s="435"/>
      <c r="G643" s="435"/>
    </row>
    <row r="644" spans="1:7" x14ac:dyDescent="0.25">
      <c r="A644" s="446"/>
      <c r="B644" s="447"/>
      <c r="C644" s="448"/>
      <c r="D644" s="448"/>
      <c r="E644" s="448"/>
      <c r="F644" s="446"/>
      <c r="G644" s="446"/>
    </row>
    <row r="645" spans="1:7" x14ac:dyDescent="0.25">
      <c r="A645" s="426" t="s">
        <v>556</v>
      </c>
      <c r="B645" s="426"/>
      <c r="C645" s="426"/>
      <c r="D645" s="426"/>
      <c r="E645" s="426"/>
      <c r="F645" s="425"/>
      <c r="G645" s="407"/>
    </row>
    <row r="646" spans="1:7" x14ac:dyDescent="0.25">
      <c r="A646" s="726" t="s">
        <v>558</v>
      </c>
      <c r="B646" s="726"/>
      <c r="C646" s="726"/>
      <c r="D646" s="726"/>
      <c r="E646" s="726"/>
      <c r="F646" s="726"/>
      <c r="G646" s="726"/>
    </row>
    <row r="647" spans="1:7" ht="5.0999999999999996" customHeight="1" x14ac:dyDescent="0.25">
      <c r="A647" s="427"/>
      <c r="B647" s="427"/>
      <c r="C647" s="426"/>
      <c r="D647" s="426"/>
      <c r="E647" s="426"/>
      <c r="F647" s="425"/>
      <c r="G647" s="407"/>
    </row>
    <row r="648" spans="1:7" x14ac:dyDescent="0.25">
      <c r="A648" s="428" t="s">
        <v>6</v>
      </c>
      <c r="B648" s="429" t="s">
        <v>7</v>
      </c>
      <c r="C648" s="430" t="s">
        <v>165</v>
      </c>
      <c r="D648" s="430" t="s">
        <v>166</v>
      </c>
      <c r="E648" s="430" t="s">
        <v>167</v>
      </c>
      <c r="F648" s="430" t="s">
        <v>8</v>
      </c>
      <c r="G648" s="430" t="s">
        <v>125</v>
      </c>
    </row>
    <row r="649" spans="1:7" ht="25.5" x14ac:dyDescent="0.25">
      <c r="A649" s="592" t="s">
        <v>185</v>
      </c>
      <c r="B649" s="589" t="s">
        <v>186</v>
      </c>
      <c r="C649" s="590">
        <v>13902437.25</v>
      </c>
      <c r="D649" s="590">
        <v>17338325.550000001</v>
      </c>
      <c r="E649" s="590">
        <f>D649-C649</f>
        <v>3435888.3000000007</v>
      </c>
      <c r="F649" s="433" t="s">
        <v>392</v>
      </c>
      <c r="G649" s="593" t="s">
        <v>376</v>
      </c>
    </row>
    <row r="650" spans="1:7" x14ac:dyDescent="0.25">
      <c r="A650" s="435"/>
      <c r="B650" s="449" t="s">
        <v>0</v>
      </c>
      <c r="C650" s="437">
        <f>SUM(C649)</f>
        <v>13902437.25</v>
      </c>
      <c r="D650" s="437">
        <f t="shared" ref="D650:E650" si="9">SUM(D649)</f>
        <v>17338325.550000001</v>
      </c>
      <c r="E650" s="437">
        <f t="shared" si="9"/>
        <v>3435888.3000000007</v>
      </c>
      <c r="F650" s="435"/>
      <c r="G650" s="435"/>
    </row>
    <row r="651" spans="1:7" x14ac:dyDescent="0.25">
      <c r="A651" s="435"/>
      <c r="B651" s="450"/>
      <c r="C651" s="451"/>
      <c r="D651" s="451"/>
      <c r="E651" s="451"/>
      <c r="F651" s="452"/>
      <c r="G651" s="452"/>
    </row>
    <row r="652" spans="1:7" x14ac:dyDescent="0.25">
      <c r="A652" s="435"/>
      <c r="B652" s="453" t="s">
        <v>0</v>
      </c>
      <c r="C652" s="451">
        <f>C630+C643+C650</f>
        <v>1106444530.5699999</v>
      </c>
      <c r="D652" s="451">
        <f>D630+D643+D650</f>
        <v>1157803737.6099999</v>
      </c>
      <c r="E652" s="451">
        <f>E630+E643+E650</f>
        <v>51359207.040000007</v>
      </c>
      <c r="F652" s="452"/>
      <c r="G652" s="452"/>
    </row>
    <row r="653" spans="1:7" x14ac:dyDescent="0.25">
      <c r="A653" s="854" t="s">
        <v>333</v>
      </c>
      <c r="B653" s="854"/>
      <c r="C653" s="854"/>
      <c r="D653" s="854"/>
      <c r="E653" s="854"/>
      <c r="F653" s="854"/>
      <c r="G653" s="854"/>
    </row>
    <row r="655" spans="1:7" x14ac:dyDescent="0.25">
      <c r="A655" s="195"/>
      <c r="B655" s="195"/>
      <c r="C655" s="195"/>
      <c r="D655" s="188" t="s">
        <v>571</v>
      </c>
    </row>
    <row r="656" spans="1:7" x14ac:dyDescent="0.25">
      <c r="A656" s="861" t="s">
        <v>291</v>
      </c>
      <c r="B656" s="861"/>
      <c r="C656" s="861"/>
      <c r="D656" s="861"/>
    </row>
    <row r="657" spans="1:4" x14ac:dyDescent="0.25">
      <c r="A657" s="861" t="s">
        <v>3</v>
      </c>
      <c r="B657" s="861"/>
      <c r="C657" s="861"/>
      <c r="D657" s="861"/>
    </row>
    <row r="658" spans="1:4" x14ac:dyDescent="0.25">
      <c r="A658" s="861" t="s">
        <v>275</v>
      </c>
      <c r="B658" s="861"/>
      <c r="C658" s="861"/>
      <c r="D658" s="861"/>
    </row>
    <row r="659" spans="1:4" x14ac:dyDescent="0.25">
      <c r="A659" s="862" t="s">
        <v>2</v>
      </c>
      <c r="B659" s="862"/>
      <c r="C659" s="862"/>
      <c r="D659" s="862"/>
    </row>
    <row r="660" spans="1:4" x14ac:dyDescent="0.25">
      <c r="A660" s="862" t="s">
        <v>590</v>
      </c>
      <c r="B660" s="862"/>
      <c r="C660" s="862"/>
      <c r="D660" s="862"/>
    </row>
    <row r="661" spans="1:4" x14ac:dyDescent="0.25">
      <c r="A661" s="864" t="s">
        <v>421</v>
      </c>
      <c r="B661" s="864"/>
      <c r="C661" s="196"/>
      <c r="D661" s="196"/>
    </row>
    <row r="662" spans="1:4" x14ac:dyDescent="0.25">
      <c r="A662" s="495" t="s">
        <v>422</v>
      </c>
      <c r="B662" s="709"/>
      <c r="C662" s="196"/>
      <c r="D662" s="196"/>
    </row>
    <row r="663" spans="1:4" ht="5.0999999999999996" customHeight="1" x14ac:dyDescent="0.25">
      <c r="A663" s="495"/>
      <c r="B663" s="709"/>
      <c r="C663" s="196"/>
      <c r="D663" s="196"/>
    </row>
    <row r="664" spans="1:4" ht="30" customHeight="1" x14ac:dyDescent="0.25">
      <c r="A664" s="863" t="s">
        <v>468</v>
      </c>
      <c r="B664" s="863"/>
      <c r="C664" s="863"/>
      <c r="D664" s="863"/>
    </row>
    <row r="665" spans="1:4" ht="5.0999999999999996" customHeight="1" x14ac:dyDescent="0.25">
      <c r="A665" s="196"/>
      <c r="B665" s="196"/>
      <c r="C665" s="196"/>
      <c r="D665" s="196"/>
    </row>
    <row r="666" spans="1:4" ht="25.5" customHeight="1" x14ac:dyDescent="0.25">
      <c r="A666" s="863" t="s">
        <v>463</v>
      </c>
      <c r="B666" s="863"/>
      <c r="C666" s="863"/>
      <c r="D666" s="863"/>
    </row>
    <row r="667" spans="1:4" ht="5.0999999999999996" customHeight="1" x14ac:dyDescent="0.25">
      <c r="A667" s="196"/>
      <c r="B667" s="196"/>
      <c r="C667" s="196"/>
      <c r="D667" s="196"/>
    </row>
    <row r="668" spans="1:4" ht="26.25" customHeight="1" x14ac:dyDescent="0.25">
      <c r="A668" s="863" t="s">
        <v>423</v>
      </c>
      <c r="B668" s="863"/>
      <c r="C668" s="863"/>
      <c r="D668" s="863"/>
    </row>
    <row r="669" spans="1:4" ht="5.0999999999999996" customHeight="1" x14ac:dyDescent="0.25">
      <c r="A669" s="708"/>
      <c r="B669" s="708"/>
      <c r="C669" s="708"/>
      <c r="D669" s="708"/>
    </row>
    <row r="670" spans="1:4" ht="24.75" customHeight="1" x14ac:dyDescent="0.25">
      <c r="A670" s="863" t="s">
        <v>424</v>
      </c>
      <c r="B670" s="863"/>
      <c r="C670" s="863"/>
      <c r="D670" s="863"/>
    </row>
    <row r="671" spans="1:4" ht="5.0999999999999996" customHeight="1" x14ac:dyDescent="0.25">
      <c r="A671" s="708"/>
      <c r="B671" s="708"/>
      <c r="C671" s="708"/>
      <c r="D671" s="708"/>
    </row>
    <row r="672" spans="1:4" ht="25.5" customHeight="1" x14ac:dyDescent="0.25">
      <c r="A672" s="860" t="s">
        <v>464</v>
      </c>
      <c r="B672" s="860"/>
      <c r="C672" s="860"/>
      <c r="D672" s="860"/>
    </row>
    <row r="673" spans="1:4" ht="5.0999999999999996" customHeight="1" x14ac:dyDescent="0.25">
      <c r="A673" s="196"/>
      <c r="B673" s="196"/>
      <c r="C673" s="196"/>
      <c r="D673" s="196"/>
    </row>
    <row r="674" spans="1:4" ht="26.25" customHeight="1" x14ac:dyDescent="0.25">
      <c r="A674" s="860" t="s">
        <v>465</v>
      </c>
      <c r="B674" s="860"/>
      <c r="C674" s="860"/>
      <c r="D674" s="860"/>
    </row>
    <row r="675" spans="1:4" ht="5.0999999999999996" customHeight="1" x14ac:dyDescent="0.25">
      <c r="A675" s="196"/>
      <c r="B675" s="196"/>
      <c r="C675" s="196"/>
      <c r="D675" s="196"/>
    </row>
    <row r="676" spans="1:4" ht="41.25" customHeight="1" x14ac:dyDescent="0.25">
      <c r="A676" s="860" t="s">
        <v>466</v>
      </c>
      <c r="B676" s="860"/>
      <c r="C676" s="860"/>
      <c r="D676" s="860"/>
    </row>
    <row r="677" spans="1:4" ht="5.0999999999999996" customHeight="1" x14ac:dyDescent="0.25">
      <c r="A677" s="196"/>
      <c r="B677" s="196"/>
      <c r="C677" s="196"/>
      <c r="D677" s="196"/>
    </row>
    <row r="678" spans="1:4" x14ac:dyDescent="0.25">
      <c r="A678" s="197" t="s">
        <v>6</v>
      </c>
      <c r="B678" s="198" t="s">
        <v>279</v>
      </c>
      <c r="C678" s="199">
        <v>2022</v>
      </c>
      <c r="D678" s="199">
        <v>2021</v>
      </c>
    </row>
    <row r="679" spans="1:4" x14ac:dyDescent="0.25">
      <c r="A679" s="865" t="s">
        <v>425</v>
      </c>
      <c r="B679" s="866"/>
      <c r="C679" s="199"/>
      <c r="D679" s="199"/>
    </row>
    <row r="680" spans="1:4" x14ac:dyDescent="0.25">
      <c r="A680" s="200" t="s">
        <v>322</v>
      </c>
      <c r="B680" s="201" t="s">
        <v>293</v>
      </c>
      <c r="C680" s="238">
        <v>487527.8</v>
      </c>
      <c r="D680" s="238">
        <v>326527.8</v>
      </c>
    </row>
    <row r="681" spans="1:4" ht="5.0999999999999996" customHeight="1" x14ac:dyDescent="0.25">
      <c r="A681" s="202"/>
      <c r="B681" s="202"/>
      <c r="C681" s="498"/>
      <c r="D681" s="498"/>
    </row>
    <row r="682" spans="1:4" x14ac:dyDescent="0.25">
      <c r="A682" s="865" t="s">
        <v>292</v>
      </c>
      <c r="B682" s="866"/>
      <c r="C682" s="203"/>
      <c r="D682" s="203"/>
    </row>
    <row r="683" spans="1:4" x14ac:dyDescent="0.25">
      <c r="A683" s="200" t="s">
        <v>294</v>
      </c>
      <c r="B683" s="201" t="s">
        <v>295</v>
      </c>
      <c r="C683" s="238">
        <v>14414377.34</v>
      </c>
      <c r="D683" s="238">
        <v>65931308.93</v>
      </c>
    </row>
    <row r="684" spans="1:4" ht="5.0999999999999996" customHeight="1" x14ac:dyDescent="0.25">
      <c r="A684" s="202"/>
      <c r="B684" s="202"/>
      <c r="C684" s="204"/>
      <c r="D684" s="204"/>
    </row>
    <row r="685" spans="1:4" x14ac:dyDescent="0.25">
      <c r="A685" s="865" t="s">
        <v>296</v>
      </c>
      <c r="B685" s="866"/>
      <c r="C685" s="205"/>
      <c r="D685" s="205"/>
    </row>
    <row r="686" spans="1:4" x14ac:dyDescent="0.25">
      <c r="A686" s="200" t="s">
        <v>325</v>
      </c>
      <c r="B686" s="236" t="s">
        <v>326</v>
      </c>
      <c r="C686" s="238">
        <v>0</v>
      </c>
      <c r="D686" s="238">
        <v>0</v>
      </c>
    </row>
    <row r="687" spans="1:4" ht="5.0999999999999996" customHeight="1" x14ac:dyDescent="0.25">
      <c r="A687" s="208"/>
      <c r="B687" s="235"/>
      <c r="C687" s="499"/>
      <c r="D687" s="499"/>
    </row>
    <row r="688" spans="1:4" x14ac:dyDescent="0.25">
      <c r="A688" s="865" t="s">
        <v>297</v>
      </c>
      <c r="B688" s="866"/>
      <c r="C688" s="205"/>
      <c r="D688" s="205"/>
    </row>
    <row r="689" spans="1:5" x14ac:dyDescent="0.25">
      <c r="A689" s="200" t="s">
        <v>9</v>
      </c>
      <c r="B689" s="207" t="s">
        <v>298</v>
      </c>
      <c r="C689" s="238">
        <v>0</v>
      </c>
      <c r="D689" s="238">
        <v>0</v>
      </c>
    </row>
    <row r="690" spans="1:5" ht="5.0999999999999996" customHeight="1" x14ac:dyDescent="0.25">
      <c r="A690" s="208"/>
      <c r="B690" s="202"/>
      <c r="C690" s="499"/>
      <c r="D690" s="499"/>
    </row>
    <row r="691" spans="1:5" x14ac:dyDescent="0.25">
      <c r="A691" s="865" t="s">
        <v>299</v>
      </c>
      <c r="B691" s="866"/>
      <c r="C691" s="205"/>
      <c r="D691" s="205"/>
    </row>
    <row r="692" spans="1:5" x14ac:dyDescent="0.25">
      <c r="A692" s="200" t="s">
        <v>20</v>
      </c>
      <c r="B692" s="496" t="s">
        <v>323</v>
      </c>
      <c r="C692" s="238">
        <v>0</v>
      </c>
      <c r="D692" s="238">
        <v>0</v>
      </c>
    </row>
    <row r="693" spans="1:5" ht="5.0999999999999996" customHeight="1" x14ac:dyDescent="0.25">
      <c r="A693" s="206"/>
      <c r="B693" s="206"/>
      <c r="C693" s="206"/>
      <c r="D693" s="206"/>
    </row>
    <row r="694" spans="1:5" x14ac:dyDescent="0.25">
      <c r="A694" s="865" t="s">
        <v>300</v>
      </c>
      <c r="B694" s="866"/>
      <c r="C694" s="237"/>
      <c r="D694" s="237"/>
    </row>
    <row r="695" spans="1:5" x14ac:dyDescent="0.25">
      <c r="A695" s="497" t="s">
        <v>324</v>
      </c>
      <c r="B695" s="514" t="s">
        <v>436</v>
      </c>
      <c r="C695" s="238">
        <v>0</v>
      </c>
      <c r="D695" s="238">
        <v>0</v>
      </c>
    </row>
    <row r="696" spans="1:5" x14ac:dyDescent="0.25">
      <c r="A696" s="233"/>
      <c r="B696" s="234"/>
      <c r="C696" s="206"/>
      <c r="D696" s="206"/>
    </row>
    <row r="697" spans="1:5" x14ac:dyDescent="0.25">
      <c r="A697" s="232"/>
      <c r="B697" s="209" t="s">
        <v>301</v>
      </c>
      <c r="C697" s="492">
        <f>SUM(C680:C696)</f>
        <v>14901905.140000001</v>
      </c>
      <c r="D697" s="492">
        <f>SUM(D680:D696)</f>
        <v>66257836.729999997</v>
      </c>
    </row>
    <row r="698" spans="1:5" x14ac:dyDescent="0.25">
      <c r="A698" s="853" t="s">
        <v>333</v>
      </c>
      <c r="B698" s="853"/>
      <c r="C698" s="853"/>
      <c r="D698" s="853"/>
    </row>
    <row r="700" spans="1:5" x14ac:dyDescent="0.25">
      <c r="A700" s="187"/>
      <c r="B700" s="187"/>
      <c r="C700" s="187"/>
      <c r="D700" s="187"/>
      <c r="E700" s="188" t="s">
        <v>274</v>
      </c>
    </row>
    <row r="701" spans="1:5" x14ac:dyDescent="0.25">
      <c r="A701" s="861" t="s">
        <v>291</v>
      </c>
      <c r="B701" s="861"/>
      <c r="C701" s="861"/>
      <c r="D701" s="861"/>
      <c r="E701" s="861"/>
    </row>
    <row r="702" spans="1:5" x14ac:dyDescent="0.25">
      <c r="A702" s="868" t="s">
        <v>3</v>
      </c>
      <c r="B702" s="868"/>
      <c r="C702" s="868"/>
      <c r="D702" s="868"/>
      <c r="E702" s="868"/>
    </row>
    <row r="703" spans="1:5" x14ac:dyDescent="0.25">
      <c r="A703" s="869" t="s">
        <v>275</v>
      </c>
      <c r="B703" s="869"/>
      <c r="C703" s="869"/>
      <c r="D703" s="869"/>
      <c r="E703" s="869"/>
    </row>
    <row r="704" spans="1:5" x14ac:dyDescent="0.25">
      <c r="A704" s="870" t="s">
        <v>276</v>
      </c>
      <c r="B704" s="870"/>
      <c r="C704" s="870"/>
      <c r="D704" s="870"/>
      <c r="E704" s="870"/>
    </row>
    <row r="705" spans="1:5" x14ac:dyDescent="0.25">
      <c r="A705" s="870" t="s">
        <v>589</v>
      </c>
      <c r="B705" s="870"/>
      <c r="C705" s="870"/>
      <c r="D705" s="870"/>
      <c r="E705" s="870"/>
    </row>
    <row r="706" spans="1:5" x14ac:dyDescent="0.25">
      <c r="A706" s="871" t="s">
        <v>277</v>
      </c>
      <c r="B706" s="871"/>
      <c r="C706" s="871"/>
      <c r="D706" s="871"/>
      <c r="E706" s="871"/>
    </row>
    <row r="707" spans="1:5" x14ac:dyDescent="0.25">
      <c r="A707" s="867" t="s">
        <v>278</v>
      </c>
      <c r="B707" s="867"/>
      <c r="C707" s="189"/>
      <c r="D707" s="189"/>
      <c r="E707" s="190"/>
    </row>
    <row r="708" spans="1:5" x14ac:dyDescent="0.25">
      <c r="A708" s="191" t="s">
        <v>6</v>
      </c>
      <c r="B708" s="192" t="s">
        <v>279</v>
      </c>
      <c r="C708" s="193" t="s">
        <v>280</v>
      </c>
      <c r="D708" s="193" t="s">
        <v>327</v>
      </c>
      <c r="E708" s="193" t="s">
        <v>121</v>
      </c>
    </row>
    <row r="709" spans="1:5" ht="26.25" x14ac:dyDescent="0.25">
      <c r="A709" s="285" t="s">
        <v>281</v>
      </c>
      <c r="B709" s="663" t="s">
        <v>282</v>
      </c>
      <c r="C709" s="287"/>
      <c r="D709" s="288"/>
      <c r="E709" s="288"/>
    </row>
    <row r="710" spans="1:5" x14ac:dyDescent="0.25">
      <c r="A710" s="289" t="s">
        <v>74</v>
      </c>
      <c r="B710" s="290" t="s">
        <v>75</v>
      </c>
      <c r="C710" s="291">
        <v>0</v>
      </c>
      <c r="D710" s="292">
        <v>0</v>
      </c>
      <c r="E710" s="293"/>
    </row>
    <row r="711" spans="1:5" x14ac:dyDescent="0.25">
      <c r="A711" s="289" t="s">
        <v>82</v>
      </c>
      <c r="B711" s="290" t="s">
        <v>283</v>
      </c>
      <c r="C711" s="291">
        <v>483214.53</v>
      </c>
      <c r="D711" s="291">
        <v>483214.53</v>
      </c>
      <c r="E711" s="659">
        <f>D711/C711*100%</f>
        <v>1</v>
      </c>
    </row>
    <row r="712" spans="1:5" x14ac:dyDescent="0.25">
      <c r="A712" s="289"/>
      <c r="B712" s="286" t="s">
        <v>284</v>
      </c>
      <c r="C712" s="338">
        <f>SUM(C710:C711)</f>
        <v>483214.53</v>
      </c>
      <c r="D712" s="338">
        <f>SUM(D710:D711)</f>
        <v>483214.53</v>
      </c>
      <c r="E712" s="295"/>
    </row>
    <row r="713" spans="1:5" x14ac:dyDescent="0.25">
      <c r="A713" s="296"/>
      <c r="B713" s="297"/>
      <c r="C713" s="298"/>
      <c r="D713" s="299"/>
      <c r="E713" s="300"/>
    </row>
    <row r="714" spans="1:5" x14ac:dyDescent="0.25">
      <c r="A714" s="301" t="s">
        <v>285</v>
      </c>
      <c r="B714" s="302" t="s">
        <v>83</v>
      </c>
      <c r="C714" s="295"/>
      <c r="D714" s="299"/>
      <c r="E714" s="300"/>
    </row>
    <row r="715" spans="1:5" x14ac:dyDescent="0.25">
      <c r="A715" s="289" t="s">
        <v>84</v>
      </c>
      <c r="B715" s="303" t="s">
        <v>286</v>
      </c>
      <c r="C715" s="304">
        <v>527368.43999999994</v>
      </c>
      <c r="D715" s="305">
        <v>496995.48</v>
      </c>
      <c r="E715" s="659">
        <f>D715/C715*100%</f>
        <v>0.94240656494347674</v>
      </c>
    </row>
    <row r="716" spans="1:5" x14ac:dyDescent="0.25">
      <c r="A716" s="306" t="s">
        <v>85</v>
      </c>
      <c r="B716" s="303" t="s">
        <v>287</v>
      </c>
      <c r="C716" s="304">
        <v>14850</v>
      </c>
      <c r="D716" s="305">
        <v>0</v>
      </c>
      <c r="E716" s="294"/>
    </row>
    <row r="717" spans="1:5" x14ac:dyDescent="0.25">
      <c r="A717" s="289" t="s">
        <v>87</v>
      </c>
      <c r="B717" s="303" t="s">
        <v>288</v>
      </c>
      <c r="C717" s="307">
        <v>0</v>
      </c>
      <c r="D717" s="305">
        <v>0</v>
      </c>
      <c r="E717" s="308"/>
    </row>
    <row r="718" spans="1:5" x14ac:dyDescent="0.25">
      <c r="A718" s="306" t="s">
        <v>89</v>
      </c>
      <c r="B718" s="303" t="s">
        <v>289</v>
      </c>
      <c r="C718" s="309">
        <v>144975.96</v>
      </c>
      <c r="D718" s="305">
        <v>121199.96</v>
      </c>
      <c r="E718" s="659">
        <f>D718/C718*100%</f>
        <v>0.83600039620361899</v>
      </c>
    </row>
    <row r="719" spans="1:5" x14ac:dyDescent="0.25">
      <c r="A719" s="310"/>
      <c r="B719" s="311" t="s">
        <v>284</v>
      </c>
      <c r="C719" s="312">
        <f>SUM(C715:C718)</f>
        <v>687194.39999999991</v>
      </c>
      <c r="D719" s="312">
        <f>SUM(D715:D718)</f>
        <v>618195.43999999994</v>
      </c>
      <c r="E719" s="312"/>
    </row>
    <row r="720" spans="1:5" x14ac:dyDescent="0.25">
      <c r="A720" s="310"/>
      <c r="B720" s="311"/>
      <c r="C720" s="312"/>
      <c r="D720" s="313"/>
      <c r="E720" s="314"/>
    </row>
    <row r="721" spans="1:5" x14ac:dyDescent="0.25">
      <c r="A721" s="315" t="s">
        <v>94</v>
      </c>
      <c r="B721" s="286" t="s">
        <v>290</v>
      </c>
      <c r="C721" s="313"/>
      <c r="D721" s="313"/>
      <c r="E721" s="314"/>
    </row>
    <row r="722" spans="1:5" x14ac:dyDescent="0.25">
      <c r="A722" s="316" t="s">
        <v>96</v>
      </c>
      <c r="B722" s="303" t="s">
        <v>97</v>
      </c>
      <c r="C722" s="313">
        <v>0</v>
      </c>
      <c r="D722" s="305">
        <v>0</v>
      </c>
      <c r="E722" s="294"/>
    </row>
    <row r="723" spans="1:5" x14ac:dyDescent="0.25">
      <c r="A723" s="316" t="s">
        <v>102</v>
      </c>
      <c r="B723" s="317" t="s">
        <v>103</v>
      </c>
      <c r="C723" s="309">
        <v>0</v>
      </c>
      <c r="D723" s="305">
        <v>0</v>
      </c>
      <c r="E723" s="294"/>
    </row>
    <row r="724" spans="1:5" x14ac:dyDescent="0.25">
      <c r="A724" s="316"/>
      <c r="B724" s="311" t="s">
        <v>284</v>
      </c>
      <c r="C724" s="318">
        <f>SUM(C722:C723)</f>
        <v>0</v>
      </c>
      <c r="D724" s="319">
        <f>SUM(D722:D723)</f>
        <v>0</v>
      </c>
      <c r="E724" s="318"/>
    </row>
    <row r="725" spans="1:5" x14ac:dyDescent="0.25">
      <c r="A725" s="320"/>
      <c r="B725" s="321" t="s">
        <v>33</v>
      </c>
      <c r="C725" s="336">
        <f>C712+C719+C724</f>
        <v>1170408.93</v>
      </c>
      <c r="D725" s="336">
        <f>D712+D719+D724</f>
        <v>1101409.97</v>
      </c>
      <c r="E725" s="323"/>
    </row>
    <row r="726" spans="1:5" ht="26.25" customHeight="1" x14ac:dyDescent="0.25">
      <c r="A726" s="849" t="s">
        <v>380</v>
      </c>
      <c r="B726" s="849"/>
      <c r="C726" s="849"/>
      <c r="D726" s="849"/>
      <c r="E726" s="849"/>
    </row>
    <row r="728" spans="1:5" x14ac:dyDescent="0.25">
      <c r="A728" s="651"/>
      <c r="B728" s="651"/>
      <c r="C728" s="147" t="s">
        <v>581</v>
      </c>
    </row>
    <row r="729" spans="1:5" x14ac:dyDescent="0.25">
      <c r="A729" s="872" t="s">
        <v>291</v>
      </c>
      <c r="B729" s="872"/>
      <c r="C729" s="872"/>
    </row>
    <row r="730" spans="1:5" x14ac:dyDescent="0.25">
      <c r="A730" s="872" t="s">
        <v>3</v>
      </c>
      <c r="B730" s="872"/>
      <c r="C730" s="872"/>
    </row>
    <row r="731" spans="1:5" x14ac:dyDescent="0.25">
      <c r="A731" s="872" t="s">
        <v>275</v>
      </c>
      <c r="B731" s="872"/>
      <c r="C731" s="872"/>
    </row>
    <row r="732" spans="1:5" x14ac:dyDescent="0.25">
      <c r="A732" s="873" t="s">
        <v>576</v>
      </c>
      <c r="B732" s="873"/>
      <c r="C732" s="873"/>
    </row>
    <row r="733" spans="1:5" x14ac:dyDescent="0.25">
      <c r="A733" s="874" t="s">
        <v>592</v>
      </c>
      <c r="B733" s="874"/>
      <c r="C733" s="874"/>
    </row>
    <row r="734" spans="1:5" x14ac:dyDescent="0.25">
      <c r="A734" s="652" t="s">
        <v>279</v>
      </c>
      <c r="B734" s="653">
        <v>2022</v>
      </c>
      <c r="C734" s="653">
        <v>2021</v>
      </c>
    </row>
    <row r="735" spans="1:5" ht="25.5" x14ac:dyDescent="0.25">
      <c r="A735" s="654" t="s">
        <v>573</v>
      </c>
      <c r="B735" s="287">
        <v>47923318.740000002</v>
      </c>
      <c r="C735" s="287">
        <v>5347665.6399999997</v>
      </c>
    </row>
    <row r="736" spans="1:5" ht="39" x14ac:dyDescent="0.25">
      <c r="A736" s="655" t="s">
        <v>303</v>
      </c>
      <c r="B736" s="649">
        <f>SUM(B737:B743)</f>
        <v>46130770.600000001</v>
      </c>
      <c r="C736" s="649">
        <f>SUM(C737:C743)</f>
        <v>479205.56</v>
      </c>
    </row>
    <row r="737" spans="1:3" x14ac:dyDescent="0.25">
      <c r="A737" s="656" t="s">
        <v>304</v>
      </c>
      <c r="B737" s="291">
        <v>45119349.07</v>
      </c>
      <c r="C737" s="291">
        <v>0</v>
      </c>
    </row>
    <row r="738" spans="1:3" x14ac:dyDescent="0.25">
      <c r="A738" s="656" t="s">
        <v>305</v>
      </c>
      <c r="B738" s="291">
        <v>0</v>
      </c>
      <c r="C738" s="291">
        <v>0</v>
      </c>
    </row>
    <row r="739" spans="1:3" x14ac:dyDescent="0.25">
      <c r="A739" s="657" t="s">
        <v>306</v>
      </c>
      <c r="B739" s="291">
        <v>0</v>
      </c>
      <c r="C739" s="291">
        <v>0</v>
      </c>
    </row>
    <row r="740" spans="1:3" ht="26.25" x14ac:dyDescent="0.25">
      <c r="A740" s="658" t="s">
        <v>307</v>
      </c>
      <c r="B740" s="291">
        <v>0</v>
      </c>
      <c r="C740" s="291">
        <v>0</v>
      </c>
    </row>
    <row r="741" spans="1:3" ht="26.25" x14ac:dyDescent="0.25">
      <c r="A741" s="658" t="s">
        <v>328</v>
      </c>
      <c r="B741" s="291">
        <v>0</v>
      </c>
      <c r="C741" s="291">
        <v>0</v>
      </c>
    </row>
    <row r="742" spans="1:3" ht="39" x14ac:dyDescent="0.25">
      <c r="A742" s="658" t="s">
        <v>574</v>
      </c>
      <c r="B742" s="304">
        <v>0</v>
      </c>
      <c r="C742" s="304">
        <v>0</v>
      </c>
    </row>
    <row r="743" spans="1:3" x14ac:dyDescent="0.25">
      <c r="A743" s="658" t="s">
        <v>269</v>
      </c>
      <c r="B743" s="304">
        <v>1011421.53</v>
      </c>
      <c r="C743" s="304">
        <v>479205.56</v>
      </c>
    </row>
    <row r="744" spans="1:3" ht="39" x14ac:dyDescent="0.25">
      <c r="A744" s="650" t="s">
        <v>575</v>
      </c>
      <c r="B744" s="324">
        <f>B735+B736</f>
        <v>94054089.340000004</v>
      </c>
      <c r="C744" s="324">
        <f>C735+C736</f>
        <v>5826871.1999999993</v>
      </c>
    </row>
    <row r="745" spans="1:3" x14ac:dyDescent="0.25">
      <c r="A745" s="853" t="s">
        <v>334</v>
      </c>
      <c r="B745" s="853"/>
      <c r="C745" s="853"/>
    </row>
    <row r="747" spans="1:3" ht="15.75" thickBot="1" x14ac:dyDescent="0.3">
      <c r="A747" s="875"/>
      <c r="B747" s="876" t="s">
        <v>594</v>
      </c>
      <c r="C747" s="877" t="s">
        <v>595</v>
      </c>
    </row>
    <row r="748" spans="1:3" x14ac:dyDescent="0.25">
      <c r="A748" s="878" t="s">
        <v>596</v>
      </c>
      <c r="B748" s="879"/>
      <c r="C748" s="880"/>
    </row>
    <row r="749" spans="1:3" x14ac:dyDescent="0.25">
      <c r="A749" s="881" t="s">
        <v>597</v>
      </c>
      <c r="B749" s="882"/>
      <c r="C749" s="883"/>
    </row>
    <row r="750" spans="1:3" x14ac:dyDescent="0.25">
      <c r="A750" s="881" t="s">
        <v>598</v>
      </c>
      <c r="B750" s="882"/>
      <c r="C750" s="883"/>
    </row>
    <row r="751" spans="1:3" ht="15.75" thickBot="1" x14ac:dyDescent="0.3">
      <c r="A751" s="884" t="s">
        <v>599</v>
      </c>
      <c r="B751" s="885"/>
      <c r="C751" s="886"/>
    </row>
    <row r="752" spans="1:3" x14ac:dyDescent="0.25">
      <c r="A752" s="887" t="s">
        <v>600</v>
      </c>
      <c r="B752" s="888"/>
      <c r="C752" s="889">
        <v>499601848.86000001</v>
      </c>
    </row>
    <row r="753" spans="1:3" ht="15.75" thickBot="1" x14ac:dyDescent="0.3">
      <c r="A753" s="890"/>
      <c r="B753" s="891"/>
      <c r="C753" s="892"/>
    </row>
    <row r="754" spans="1:3" ht="15.75" thickBot="1" x14ac:dyDescent="0.3">
      <c r="A754" s="893"/>
      <c r="B754" s="893"/>
      <c r="C754" s="893"/>
    </row>
    <row r="755" spans="1:3" x14ac:dyDescent="0.25">
      <c r="A755" s="894" t="s">
        <v>601</v>
      </c>
      <c r="B755" s="895"/>
      <c r="C755" s="896">
        <f>SUM(C756:C761)</f>
        <v>11396.67</v>
      </c>
    </row>
    <row r="756" spans="1:3" x14ac:dyDescent="0.25">
      <c r="A756" s="897">
        <v>2.1</v>
      </c>
      <c r="B756" s="898" t="s">
        <v>602</v>
      </c>
      <c r="C756" s="899" t="s">
        <v>603</v>
      </c>
    </row>
    <row r="757" spans="1:3" x14ac:dyDescent="0.25">
      <c r="A757" s="897">
        <v>2.2000000000000002</v>
      </c>
      <c r="B757" s="898" t="s">
        <v>604</v>
      </c>
      <c r="C757" s="899" t="s">
        <v>603</v>
      </c>
    </row>
    <row r="758" spans="1:3" ht="24" x14ac:dyDescent="0.25">
      <c r="A758" s="897">
        <v>2.2999999999999998</v>
      </c>
      <c r="B758" s="898" t="s">
        <v>605</v>
      </c>
      <c r="C758" s="899" t="s">
        <v>603</v>
      </c>
    </row>
    <row r="759" spans="1:3" x14ac:dyDescent="0.25">
      <c r="A759" s="897">
        <v>2.4</v>
      </c>
      <c r="B759" s="898" t="s">
        <v>606</v>
      </c>
      <c r="C759" s="899" t="s">
        <v>603</v>
      </c>
    </row>
    <row r="760" spans="1:3" x14ac:dyDescent="0.25">
      <c r="A760" s="897">
        <v>2.5</v>
      </c>
      <c r="B760" s="898" t="s">
        <v>607</v>
      </c>
      <c r="C760" s="899" t="s">
        <v>603</v>
      </c>
    </row>
    <row r="761" spans="1:3" ht="15.75" thickBot="1" x14ac:dyDescent="0.3">
      <c r="A761" s="900">
        <v>2.6</v>
      </c>
      <c r="B761" s="901" t="s">
        <v>608</v>
      </c>
      <c r="C761" s="902">
        <v>11396.67</v>
      </c>
    </row>
    <row r="762" spans="1:3" ht="15.75" thickBot="1" x14ac:dyDescent="0.3">
      <c r="A762" s="903"/>
      <c r="B762" s="903"/>
      <c r="C762" s="904"/>
    </row>
    <row r="763" spans="1:3" x14ac:dyDescent="0.25">
      <c r="A763" s="905" t="s">
        <v>609</v>
      </c>
      <c r="B763" s="906"/>
      <c r="C763" s="907">
        <f>SUM(C764:C766)</f>
        <v>0</v>
      </c>
    </row>
    <row r="764" spans="1:3" x14ac:dyDescent="0.25">
      <c r="A764" s="897">
        <v>3.1</v>
      </c>
      <c r="B764" s="898" t="s">
        <v>610</v>
      </c>
      <c r="C764" s="899" t="s">
        <v>603</v>
      </c>
    </row>
    <row r="765" spans="1:3" x14ac:dyDescent="0.25">
      <c r="A765" s="897">
        <v>3.2</v>
      </c>
      <c r="B765" s="898" t="s">
        <v>611</v>
      </c>
      <c r="C765" s="899" t="s">
        <v>603</v>
      </c>
    </row>
    <row r="766" spans="1:3" ht="15.75" thickBot="1" x14ac:dyDescent="0.3">
      <c r="A766" s="908">
        <v>3.3</v>
      </c>
      <c r="B766" s="909" t="s">
        <v>612</v>
      </c>
      <c r="C766" s="910" t="s">
        <v>603</v>
      </c>
    </row>
    <row r="767" spans="1:3" ht="15.75" thickBot="1" x14ac:dyDescent="0.3">
      <c r="A767" s="875"/>
      <c r="B767" s="875"/>
      <c r="C767" s="875"/>
    </row>
    <row r="768" spans="1:3" x14ac:dyDescent="0.25">
      <c r="A768" s="911" t="s">
        <v>613</v>
      </c>
      <c r="B768" s="912"/>
      <c r="C768" s="913">
        <f>C752+C755-C763</f>
        <v>499613245.53000003</v>
      </c>
    </row>
    <row r="769" spans="1:3" ht="15.75" thickBot="1" x14ac:dyDescent="0.3">
      <c r="A769" s="890"/>
      <c r="B769" s="891"/>
      <c r="C769" s="914"/>
    </row>
    <row r="770" spans="1:3" ht="15" customHeight="1" x14ac:dyDescent="0.25">
      <c r="A770" s="915" t="s">
        <v>614</v>
      </c>
      <c r="B770" s="915"/>
      <c r="C770" s="915"/>
    </row>
    <row r="771" spans="1:3" x14ac:dyDescent="0.25">
      <c r="A771" s="915"/>
      <c r="B771" s="915"/>
      <c r="C771" s="915"/>
    </row>
    <row r="773" spans="1:3" ht="15.75" thickBot="1" x14ac:dyDescent="0.3">
      <c r="A773" s="875"/>
      <c r="B773" s="876" t="s">
        <v>594</v>
      </c>
      <c r="C773" s="916" t="s">
        <v>615</v>
      </c>
    </row>
    <row r="774" spans="1:3" x14ac:dyDescent="0.25">
      <c r="A774" s="878" t="s">
        <v>616</v>
      </c>
      <c r="B774" s="879"/>
      <c r="C774" s="880"/>
    </row>
    <row r="775" spans="1:3" x14ac:dyDescent="0.25">
      <c r="A775" s="881" t="s">
        <v>617</v>
      </c>
      <c r="B775" s="882"/>
      <c r="C775" s="883"/>
    </row>
    <row r="776" spans="1:3" x14ac:dyDescent="0.25">
      <c r="A776" s="881" t="s">
        <v>598</v>
      </c>
      <c r="B776" s="882"/>
      <c r="C776" s="883"/>
    </row>
    <row r="777" spans="1:3" ht="15.75" thickBot="1" x14ac:dyDescent="0.3">
      <c r="A777" s="884" t="s">
        <v>599</v>
      </c>
      <c r="B777" s="885"/>
      <c r="C777" s="886"/>
    </row>
    <row r="778" spans="1:3" x14ac:dyDescent="0.25">
      <c r="A778" s="911" t="s">
        <v>618</v>
      </c>
      <c r="B778" s="912"/>
      <c r="C778" s="917">
        <v>406650871.75</v>
      </c>
    </row>
    <row r="779" spans="1:3" ht="15.75" thickBot="1" x14ac:dyDescent="0.3">
      <c r="A779" s="890"/>
      <c r="B779" s="891"/>
      <c r="C779" s="918"/>
    </row>
    <row r="780" spans="1:3" x14ac:dyDescent="0.25">
      <c r="A780" s="919"/>
      <c r="B780" s="920"/>
      <c r="C780" s="921"/>
    </row>
    <row r="781" spans="1:3" x14ac:dyDescent="0.25">
      <c r="A781" s="922" t="s">
        <v>619</v>
      </c>
      <c r="B781" s="923"/>
      <c r="C781" s="924">
        <f>SUM(C782:C802)</f>
        <v>3306336.879999999</v>
      </c>
    </row>
    <row r="782" spans="1:3" ht="24" x14ac:dyDescent="0.25">
      <c r="A782" s="925">
        <v>2.1</v>
      </c>
      <c r="B782" s="926" t="s">
        <v>620</v>
      </c>
      <c r="C782" s="927">
        <v>0</v>
      </c>
    </row>
    <row r="783" spans="1:3" x14ac:dyDescent="0.25">
      <c r="A783" s="925">
        <v>2.2000000000000002</v>
      </c>
      <c r="B783" s="928" t="s">
        <v>621</v>
      </c>
      <c r="C783" s="927">
        <v>2135927.9499999993</v>
      </c>
    </row>
    <row r="784" spans="1:3" x14ac:dyDescent="0.25">
      <c r="A784" s="925">
        <v>2.2999999999999998</v>
      </c>
      <c r="B784" s="928" t="s">
        <v>622</v>
      </c>
      <c r="C784" s="929">
        <v>527368.43999999994</v>
      </c>
    </row>
    <row r="785" spans="1:3" x14ac:dyDescent="0.25">
      <c r="A785" s="925">
        <v>2.4</v>
      </c>
      <c r="B785" s="928" t="s">
        <v>623</v>
      </c>
      <c r="C785" s="929">
        <v>14850</v>
      </c>
    </row>
    <row r="786" spans="1:3" x14ac:dyDescent="0.25">
      <c r="A786" s="925">
        <v>2.5</v>
      </c>
      <c r="B786" s="928" t="s">
        <v>624</v>
      </c>
      <c r="C786" s="929">
        <v>0</v>
      </c>
    </row>
    <row r="787" spans="1:3" x14ac:dyDescent="0.25">
      <c r="A787" s="925">
        <v>2.6</v>
      </c>
      <c r="B787" s="928" t="s">
        <v>625</v>
      </c>
      <c r="C787" s="929">
        <v>0</v>
      </c>
    </row>
    <row r="788" spans="1:3" x14ac:dyDescent="0.25">
      <c r="A788" s="925">
        <v>2.7</v>
      </c>
      <c r="B788" s="928" t="s">
        <v>626</v>
      </c>
      <c r="C788" s="929">
        <v>0</v>
      </c>
    </row>
    <row r="789" spans="1:3" x14ac:dyDescent="0.25">
      <c r="A789" s="925">
        <v>2.8</v>
      </c>
      <c r="B789" s="928" t="s">
        <v>627</v>
      </c>
      <c r="C789" s="929">
        <v>144975.96</v>
      </c>
    </row>
    <row r="790" spans="1:3" x14ac:dyDescent="0.25">
      <c r="A790" s="925">
        <v>2.9</v>
      </c>
      <c r="B790" s="928" t="s">
        <v>628</v>
      </c>
      <c r="C790" s="929">
        <v>0</v>
      </c>
    </row>
    <row r="791" spans="1:3" x14ac:dyDescent="0.25">
      <c r="A791" s="930">
        <v>2.1</v>
      </c>
      <c r="B791" s="928" t="s">
        <v>629</v>
      </c>
      <c r="C791" s="929">
        <v>0</v>
      </c>
    </row>
    <row r="792" spans="1:3" x14ac:dyDescent="0.25">
      <c r="A792" s="931">
        <v>2.11</v>
      </c>
      <c r="B792" s="932" t="s">
        <v>630</v>
      </c>
      <c r="C792" s="929">
        <v>0</v>
      </c>
    </row>
    <row r="793" spans="1:3" x14ac:dyDescent="0.25">
      <c r="A793" s="933">
        <v>2.12</v>
      </c>
      <c r="B793" s="932" t="s">
        <v>631</v>
      </c>
      <c r="C793" s="929">
        <v>483214.53</v>
      </c>
    </row>
    <row r="794" spans="1:3" x14ac:dyDescent="0.25">
      <c r="A794" s="931">
        <v>2.13</v>
      </c>
      <c r="B794" s="932" t="s">
        <v>632</v>
      </c>
      <c r="C794" s="929">
        <v>0</v>
      </c>
    </row>
    <row r="795" spans="1:3" x14ac:dyDescent="0.25">
      <c r="A795" s="934">
        <v>2.14</v>
      </c>
      <c r="B795" s="935" t="s">
        <v>633</v>
      </c>
      <c r="C795" s="929">
        <v>0</v>
      </c>
    </row>
    <row r="796" spans="1:3" x14ac:dyDescent="0.25">
      <c r="A796" s="933">
        <v>2.15</v>
      </c>
      <c r="B796" s="932" t="s">
        <v>634</v>
      </c>
      <c r="C796" s="929">
        <v>0</v>
      </c>
    </row>
    <row r="797" spans="1:3" x14ac:dyDescent="0.25">
      <c r="A797" s="933">
        <v>2.16</v>
      </c>
      <c r="B797" s="932" t="s">
        <v>635</v>
      </c>
      <c r="C797" s="929">
        <v>0</v>
      </c>
    </row>
    <row r="798" spans="1:3" x14ac:dyDescent="0.25">
      <c r="A798" s="933">
        <v>2.17</v>
      </c>
      <c r="B798" s="932" t="s">
        <v>636</v>
      </c>
      <c r="C798" s="929">
        <v>0</v>
      </c>
    </row>
    <row r="799" spans="1:3" x14ac:dyDescent="0.25">
      <c r="A799" s="933">
        <v>2.1800000000000002</v>
      </c>
      <c r="B799" s="932" t="s">
        <v>637</v>
      </c>
      <c r="C799" s="929">
        <v>0</v>
      </c>
    </row>
    <row r="800" spans="1:3" x14ac:dyDescent="0.25">
      <c r="A800" s="933">
        <v>2.19</v>
      </c>
      <c r="B800" s="932" t="s">
        <v>638</v>
      </c>
      <c r="C800" s="929">
        <v>0</v>
      </c>
    </row>
    <row r="801" spans="1:3" x14ac:dyDescent="0.25">
      <c r="A801" s="931">
        <v>2.2000000000000002</v>
      </c>
      <c r="B801" s="932" t="s">
        <v>639</v>
      </c>
      <c r="C801" s="929">
        <v>0</v>
      </c>
    </row>
    <row r="802" spans="1:3" x14ac:dyDescent="0.25">
      <c r="A802" s="933">
        <v>2.21</v>
      </c>
      <c r="B802" s="932" t="s">
        <v>640</v>
      </c>
      <c r="C802" s="929">
        <v>0</v>
      </c>
    </row>
    <row r="803" spans="1:3" x14ac:dyDescent="0.25">
      <c r="A803" s="936"/>
      <c r="B803" s="937"/>
      <c r="C803" s="938"/>
    </row>
    <row r="804" spans="1:3" x14ac:dyDescent="0.25">
      <c r="A804" s="939" t="s">
        <v>641</v>
      </c>
      <c r="B804" s="940"/>
      <c r="C804" s="941">
        <f>SUM(C805:C812)</f>
        <v>48345391.920000002</v>
      </c>
    </row>
    <row r="805" spans="1:3" ht="24" x14ac:dyDescent="0.25">
      <c r="A805" s="925">
        <v>3.1</v>
      </c>
      <c r="B805" s="926" t="s">
        <v>642</v>
      </c>
      <c r="C805" s="929">
        <v>45119349.07</v>
      </c>
    </row>
    <row r="806" spans="1:3" x14ac:dyDescent="0.25">
      <c r="A806" s="942">
        <v>3.2</v>
      </c>
      <c r="B806" s="932" t="s">
        <v>643</v>
      </c>
      <c r="C806" s="929">
        <v>0</v>
      </c>
    </row>
    <row r="807" spans="1:3" x14ac:dyDescent="0.25">
      <c r="A807" s="933">
        <v>3.3</v>
      </c>
      <c r="B807" s="932" t="s">
        <v>644</v>
      </c>
      <c r="C807" s="929">
        <v>0</v>
      </c>
    </row>
    <row r="808" spans="1:3" x14ac:dyDescent="0.25">
      <c r="A808" s="933">
        <v>3.4</v>
      </c>
      <c r="B808" s="932" t="s">
        <v>645</v>
      </c>
      <c r="C808" s="929">
        <v>0</v>
      </c>
    </row>
    <row r="809" spans="1:3" x14ac:dyDescent="0.25">
      <c r="A809" s="933">
        <v>3.5</v>
      </c>
      <c r="B809" s="932" t="s">
        <v>646</v>
      </c>
      <c r="C809" s="929">
        <v>0</v>
      </c>
    </row>
    <row r="810" spans="1:3" x14ac:dyDescent="0.25">
      <c r="A810" s="933">
        <v>3.6</v>
      </c>
      <c r="B810" s="932" t="s">
        <v>647</v>
      </c>
      <c r="C810" s="929">
        <v>1011421.53</v>
      </c>
    </row>
    <row r="811" spans="1:3" x14ac:dyDescent="0.25">
      <c r="A811" s="933">
        <v>3.7</v>
      </c>
      <c r="B811" s="932" t="s">
        <v>648</v>
      </c>
      <c r="C811" s="929">
        <v>2214621.3199999998</v>
      </c>
    </row>
    <row r="812" spans="1:3" x14ac:dyDescent="0.25">
      <c r="A812" s="943"/>
      <c r="B812" s="944"/>
      <c r="C812" s="945"/>
    </row>
    <row r="813" spans="1:3" x14ac:dyDescent="0.25">
      <c r="A813" s="946" t="s">
        <v>649</v>
      </c>
      <c r="B813" s="947"/>
      <c r="C813" s="948">
        <f>+C778-C781+C804</f>
        <v>451689926.79000002</v>
      </c>
    </row>
    <row r="814" spans="1:3" ht="15.75" thickBot="1" x14ac:dyDescent="0.3">
      <c r="A814" s="890"/>
      <c r="B814" s="891"/>
      <c r="C814" s="949"/>
    </row>
    <row r="815" spans="1:3" ht="24" customHeight="1" x14ac:dyDescent="0.25">
      <c r="A815" s="950" t="s">
        <v>614</v>
      </c>
      <c r="B815" s="950"/>
      <c r="C815" s="950"/>
    </row>
  </sheetData>
  <protectedRanges>
    <protectedRange sqref="B26:D28 B14:E18" name="Rango1_1"/>
    <protectedRange sqref="B29" name="Rango1_1_3"/>
    <protectedRange sqref="F62:F63 B49 F49 B62" name="Rango1_1_1"/>
    <protectedRange sqref="B65" name="Rango1_1_3_2"/>
    <protectedRange sqref="B93" name="Rango1_1_3_2_1"/>
    <protectedRange sqref="B159:D161 C158:D158" name="Rango1_1_2"/>
    <protectedRange sqref="B162" name="Rango1_1_3_2_2"/>
    <protectedRange sqref="B158" name="Rango1_1_1_1"/>
    <protectedRange sqref="B180" name="Rango1_1_3_2_3"/>
    <protectedRange sqref="B206:F207 B217:F217 B201:C205 E199:F205 C212:C213 E210:F216 B214:C216" name="Rango1"/>
    <protectedRange sqref="B260:F260 B240:F248 B253:F253 E249:F249 C254:F259 E251:F251" name="Rango1_2"/>
    <protectedRange sqref="B279" name="Rango1_1_3_2_4"/>
    <protectedRange sqref="B448:B449 B443:B444" name="Rango1_1_4"/>
    <protectedRange sqref="D443:D446" name="Rango1_1_1_2"/>
    <protectedRange sqref="B485:B486" name="Rango1_1_5"/>
    <protectedRange sqref="D474:D477 D479:D483" name="Rango1_1_1_3"/>
    <protectedRange sqref="D478" name="Rango1_1_1_1_1"/>
    <protectedRange sqref="B514 B508:B511" name="Rango1_1_6"/>
    <protectedRange sqref="B515" name="Rango1_1_3_1"/>
    <protectedRange sqref="B594" name="Rango1_1_3_1_1"/>
    <protectedRange sqref="B608:D613 E612:F612" name="Rango1_1_7"/>
    <protectedRange sqref="B631:D631 B649:D649 B628:D629 B643:E644 B650:E652 B630:E630 B640:D642" name="Rango1_1_8"/>
    <protectedRange sqref="B653:D653" name="Rango1_1_1_4"/>
    <protectedRange sqref="C682 C688 C685 B686:C687 B693:C693 C691:C692 B680:C681 B683:C684 B689:C690 B696:C697 C694:C695 D680:D697" name="Rango1_1_9"/>
    <protectedRange sqref="B709:E725" name="Rango1_1_10"/>
    <protectedRange sqref="A721:A724" name="Rango1_3"/>
    <protectedRange sqref="B744:C744 B735:C741" name="Rango1_1_1_5"/>
    <protectedRange sqref="B742:C743" name="Rango1_1_10_1"/>
  </protectedRanges>
  <dataConsolidate/>
  <mergeCells count="357">
    <mergeCell ref="A804:B804"/>
    <mergeCell ref="A813:B814"/>
    <mergeCell ref="C813:C814"/>
    <mergeCell ref="A815:C815"/>
    <mergeCell ref="A774:C774"/>
    <mergeCell ref="A775:C775"/>
    <mergeCell ref="A776:C776"/>
    <mergeCell ref="A777:C777"/>
    <mergeCell ref="A778:B779"/>
    <mergeCell ref="C778:C779"/>
    <mergeCell ref="A780:C780"/>
    <mergeCell ref="A781:B781"/>
    <mergeCell ref="A803:B803"/>
    <mergeCell ref="A755:B755"/>
    <mergeCell ref="A762:B762"/>
    <mergeCell ref="A763:B763"/>
    <mergeCell ref="A768:B769"/>
    <mergeCell ref="C768:C769"/>
    <mergeCell ref="A770:C771"/>
    <mergeCell ref="A733:C733"/>
    <mergeCell ref="A745:C745"/>
    <mergeCell ref="A748:C748"/>
    <mergeCell ref="A749:C749"/>
    <mergeCell ref="A750:C750"/>
    <mergeCell ref="A751:C751"/>
    <mergeCell ref="A752:B753"/>
    <mergeCell ref="C752:C753"/>
    <mergeCell ref="A754:C754"/>
    <mergeCell ref="A704:E704"/>
    <mergeCell ref="A705:E705"/>
    <mergeCell ref="A706:E706"/>
    <mergeCell ref="A707:B707"/>
    <mergeCell ref="A726:E726"/>
    <mergeCell ref="A729:C729"/>
    <mergeCell ref="A730:C730"/>
    <mergeCell ref="A731:C731"/>
    <mergeCell ref="A732:C732"/>
    <mergeCell ref="A682:B682"/>
    <mergeCell ref="A685:B685"/>
    <mergeCell ref="A688:B688"/>
    <mergeCell ref="A691:B691"/>
    <mergeCell ref="A694:B694"/>
    <mergeCell ref="A698:D698"/>
    <mergeCell ref="A701:E701"/>
    <mergeCell ref="A702:E702"/>
    <mergeCell ref="A703:E703"/>
    <mergeCell ref="A661:B661"/>
    <mergeCell ref="A664:D664"/>
    <mergeCell ref="A666:D666"/>
    <mergeCell ref="A668:D668"/>
    <mergeCell ref="A670:D670"/>
    <mergeCell ref="A672:D672"/>
    <mergeCell ref="A674:D674"/>
    <mergeCell ref="A676:D676"/>
    <mergeCell ref="A679:B679"/>
    <mergeCell ref="A635:G635"/>
    <mergeCell ref="A637:G637"/>
    <mergeCell ref="A646:G646"/>
    <mergeCell ref="A653:G653"/>
    <mergeCell ref="A656:D656"/>
    <mergeCell ref="A657:D657"/>
    <mergeCell ref="A658:D658"/>
    <mergeCell ref="A659:D659"/>
    <mergeCell ref="A660:D660"/>
    <mergeCell ref="A616:G616"/>
    <mergeCell ref="A617:G617"/>
    <mergeCell ref="A618:G618"/>
    <mergeCell ref="A619:G619"/>
    <mergeCell ref="A620:G620"/>
    <mergeCell ref="A622:G622"/>
    <mergeCell ref="A623:G623"/>
    <mergeCell ref="A625:G625"/>
    <mergeCell ref="A633:G633"/>
    <mergeCell ref="A597:G597"/>
    <mergeCell ref="A598:G598"/>
    <mergeCell ref="A599:G599"/>
    <mergeCell ref="A600:G600"/>
    <mergeCell ref="A601:G601"/>
    <mergeCell ref="A602:G602"/>
    <mergeCell ref="A603:G603"/>
    <mergeCell ref="A605:G605"/>
    <mergeCell ref="A613:G613"/>
    <mergeCell ref="D142:F142"/>
    <mergeCell ref="D143:F143"/>
    <mergeCell ref="D144:F144"/>
    <mergeCell ref="A145:F145"/>
    <mergeCell ref="D137:F137"/>
    <mergeCell ref="D138:F138"/>
    <mergeCell ref="D139:F139"/>
    <mergeCell ref="D140:F140"/>
    <mergeCell ref="D141:F141"/>
    <mergeCell ref="A127:F127"/>
    <mergeCell ref="A128:F128"/>
    <mergeCell ref="A129:F129"/>
    <mergeCell ref="A130:F130"/>
    <mergeCell ref="A131:F131"/>
    <mergeCell ref="A133:A134"/>
    <mergeCell ref="B133:B134"/>
    <mergeCell ref="C133:C134"/>
    <mergeCell ref="D133:F134"/>
    <mergeCell ref="A105:F105"/>
    <mergeCell ref="A107:F107"/>
    <mergeCell ref="A109:F109"/>
    <mergeCell ref="A111:F111"/>
    <mergeCell ref="D113:F113"/>
    <mergeCell ref="A121:F121"/>
    <mergeCell ref="A124:F124"/>
    <mergeCell ref="A125:F125"/>
    <mergeCell ref="A126:F126"/>
    <mergeCell ref="A104:I104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71:I71"/>
    <mergeCell ref="A72:I72"/>
    <mergeCell ref="A73:I73"/>
    <mergeCell ref="A75:I75"/>
    <mergeCell ref="A76:I76"/>
    <mergeCell ref="A78:I78"/>
    <mergeCell ref="H82:I82"/>
    <mergeCell ref="A93:H93"/>
    <mergeCell ref="A80:G80"/>
    <mergeCell ref="A82:A83"/>
    <mergeCell ref="B82:B83"/>
    <mergeCell ref="C82:C83"/>
    <mergeCell ref="D82:D83"/>
    <mergeCell ref="E82:E83"/>
    <mergeCell ref="F82:F83"/>
    <mergeCell ref="G82:G83"/>
    <mergeCell ref="A60:A61"/>
    <mergeCell ref="B60:B61"/>
    <mergeCell ref="C60:C61"/>
    <mergeCell ref="D60:E60"/>
    <mergeCell ref="F60:G60"/>
    <mergeCell ref="A65:G65"/>
    <mergeCell ref="A68:I68"/>
    <mergeCell ref="A69:I69"/>
    <mergeCell ref="A70:I70"/>
    <mergeCell ref="A47:A48"/>
    <mergeCell ref="B47:B48"/>
    <mergeCell ref="C47:C48"/>
    <mergeCell ref="D47:E47"/>
    <mergeCell ref="F47:G47"/>
    <mergeCell ref="A53:A54"/>
    <mergeCell ref="B53:B54"/>
    <mergeCell ref="C53:C54"/>
    <mergeCell ref="D53:E53"/>
    <mergeCell ref="F53:G53"/>
    <mergeCell ref="A32:G32"/>
    <mergeCell ref="A33:G33"/>
    <mergeCell ref="A34:G34"/>
    <mergeCell ref="A35:G35"/>
    <mergeCell ref="A36:G36"/>
    <mergeCell ref="A37:G37"/>
    <mergeCell ref="A41:G41"/>
    <mergeCell ref="A43:G43"/>
    <mergeCell ref="A45:G45"/>
    <mergeCell ref="A7:G7"/>
    <mergeCell ref="A2:G2"/>
    <mergeCell ref="A3:G3"/>
    <mergeCell ref="A4:G4"/>
    <mergeCell ref="A5:G5"/>
    <mergeCell ref="A6:G6"/>
    <mergeCell ref="A9:E9"/>
    <mergeCell ref="A29:G29"/>
    <mergeCell ref="A24:D24"/>
    <mergeCell ref="A13:A14"/>
    <mergeCell ref="B13:B14"/>
    <mergeCell ref="C13:C14"/>
    <mergeCell ref="D13:D14"/>
    <mergeCell ref="E13:G13"/>
    <mergeCell ref="A21:D21"/>
    <mergeCell ref="A153:G153"/>
    <mergeCell ref="A154:G154"/>
    <mergeCell ref="A155:G155"/>
    <mergeCell ref="A162:G162"/>
    <mergeCell ref="A165:E165"/>
    <mergeCell ref="A148:G148"/>
    <mergeCell ref="A149:G149"/>
    <mergeCell ref="A150:G150"/>
    <mergeCell ref="A151:G151"/>
    <mergeCell ref="A152:G152"/>
    <mergeCell ref="A171:E171"/>
    <mergeCell ref="A173:E173"/>
    <mergeCell ref="A180:E180"/>
    <mergeCell ref="A183:F183"/>
    <mergeCell ref="A185:F185"/>
    <mergeCell ref="A166:E166"/>
    <mergeCell ref="A167:E167"/>
    <mergeCell ref="A168:E168"/>
    <mergeCell ref="A169:E169"/>
    <mergeCell ref="A170:E170"/>
    <mergeCell ref="A193:F193"/>
    <mergeCell ref="A196:F196"/>
    <mergeCell ref="A197:B197"/>
    <mergeCell ref="A218:F218"/>
    <mergeCell ref="A221:F221"/>
    <mergeCell ref="A186:F186"/>
    <mergeCell ref="A187:F187"/>
    <mergeCell ref="A188:F188"/>
    <mergeCell ref="A189:F189"/>
    <mergeCell ref="A191:F191"/>
    <mergeCell ref="A229:F229"/>
    <mergeCell ref="A231:F231"/>
    <mergeCell ref="A233:F233"/>
    <mergeCell ref="A235:F235"/>
    <mergeCell ref="A237:F237"/>
    <mergeCell ref="A223:F223"/>
    <mergeCell ref="A224:F224"/>
    <mergeCell ref="A225:F225"/>
    <mergeCell ref="A226:F226"/>
    <mergeCell ref="A227:F227"/>
    <mergeCell ref="A272:C272"/>
    <mergeCell ref="A279:C279"/>
    <mergeCell ref="A282:E282"/>
    <mergeCell ref="A266:B266"/>
    <mergeCell ref="A267:B267"/>
    <mergeCell ref="A268:B268"/>
    <mergeCell ref="A269:B269"/>
    <mergeCell ref="A271:B271"/>
    <mergeCell ref="A249:F249"/>
    <mergeCell ref="A250:F250"/>
    <mergeCell ref="A261:F261"/>
    <mergeCell ref="A265:B265"/>
    <mergeCell ref="A288:E288"/>
    <mergeCell ref="A289:E289"/>
    <mergeCell ref="A291:E291"/>
    <mergeCell ref="A293:E293"/>
    <mergeCell ref="A295:E295"/>
    <mergeCell ref="A283:E283"/>
    <mergeCell ref="A284:E284"/>
    <mergeCell ref="A285:E285"/>
    <mergeCell ref="A286:E286"/>
    <mergeCell ref="A287:E287"/>
    <mergeCell ref="A308:E308"/>
    <mergeCell ref="A309:E309"/>
    <mergeCell ref="A311:E311"/>
    <mergeCell ref="A318:E318"/>
    <mergeCell ref="A321:G321"/>
    <mergeCell ref="A297:E297"/>
    <mergeCell ref="A299:A300"/>
    <mergeCell ref="B299:B300"/>
    <mergeCell ref="C299:C300"/>
    <mergeCell ref="D299:D300"/>
    <mergeCell ref="E299:E300"/>
    <mergeCell ref="A328:G328"/>
    <mergeCell ref="A330:G330"/>
    <mergeCell ref="A332:G332"/>
    <mergeCell ref="A334:G334"/>
    <mergeCell ref="A336:G336"/>
    <mergeCell ref="A322:G322"/>
    <mergeCell ref="A323:G323"/>
    <mergeCell ref="A324:G324"/>
    <mergeCell ref="A325:G325"/>
    <mergeCell ref="A326:G326"/>
    <mergeCell ref="A361:F361"/>
    <mergeCell ref="A362:F362"/>
    <mergeCell ref="A363:F363"/>
    <mergeCell ref="A364:F364"/>
    <mergeCell ref="A365:F365"/>
    <mergeCell ref="A338:G338"/>
    <mergeCell ref="A340:G340"/>
    <mergeCell ref="A342:G342"/>
    <mergeCell ref="A343:A344"/>
    <mergeCell ref="B343:B344"/>
    <mergeCell ref="C343:C344"/>
    <mergeCell ref="D343:D344"/>
    <mergeCell ref="E343:E344"/>
    <mergeCell ref="F343:F344"/>
    <mergeCell ref="G343:G344"/>
    <mergeCell ref="A375:F375"/>
    <mergeCell ref="A377:F377"/>
    <mergeCell ref="A379:F379"/>
    <mergeCell ref="A381:F381"/>
    <mergeCell ref="A383:F383"/>
    <mergeCell ref="A366:F366"/>
    <mergeCell ref="A367:F367"/>
    <mergeCell ref="A369:F369"/>
    <mergeCell ref="A371:F371"/>
    <mergeCell ref="A373:F373"/>
    <mergeCell ref="A403:F403"/>
    <mergeCell ref="A406:E406"/>
    <mergeCell ref="A407:E407"/>
    <mergeCell ref="A408:E408"/>
    <mergeCell ref="A409:E409"/>
    <mergeCell ref="A385:F385"/>
    <mergeCell ref="A387:F387"/>
    <mergeCell ref="A389:A390"/>
    <mergeCell ref="B389:B390"/>
    <mergeCell ref="C389:C390"/>
    <mergeCell ref="D389:D390"/>
    <mergeCell ref="E389:F389"/>
    <mergeCell ref="A419:E419"/>
    <mergeCell ref="A427:E427"/>
    <mergeCell ref="A430:E430"/>
    <mergeCell ref="A431:E431"/>
    <mergeCell ref="A432:E432"/>
    <mergeCell ref="A410:E410"/>
    <mergeCell ref="A411:E411"/>
    <mergeCell ref="A413:E413"/>
    <mergeCell ref="A415:E415"/>
    <mergeCell ref="A417:E417"/>
    <mergeCell ref="A449:E449"/>
    <mergeCell ref="A452:E452"/>
    <mergeCell ref="A453:E453"/>
    <mergeCell ref="A454:E454"/>
    <mergeCell ref="A455:E455"/>
    <mergeCell ref="A433:E433"/>
    <mergeCell ref="A434:E434"/>
    <mergeCell ref="A436:E436"/>
    <mergeCell ref="A438:E438"/>
    <mergeCell ref="A440:E440"/>
    <mergeCell ref="A463:E463"/>
    <mergeCell ref="A465:E465"/>
    <mergeCell ref="A467:F467"/>
    <mergeCell ref="A469:E469"/>
    <mergeCell ref="A471:E471"/>
    <mergeCell ref="A456:E456"/>
    <mergeCell ref="A457:E457"/>
    <mergeCell ref="A459:E459"/>
    <mergeCell ref="A460:B460"/>
    <mergeCell ref="A461:F461"/>
    <mergeCell ref="A493:E493"/>
    <mergeCell ref="A495:E495"/>
    <mergeCell ref="A497:E497"/>
    <mergeCell ref="A499:E499"/>
    <mergeCell ref="A501:E501"/>
    <mergeCell ref="A486:E486"/>
    <mergeCell ref="A489:E489"/>
    <mergeCell ref="A490:E490"/>
    <mergeCell ref="A491:E491"/>
    <mergeCell ref="A492:E492"/>
    <mergeCell ref="A520:E520"/>
    <mergeCell ref="A521:E521"/>
    <mergeCell ref="A522:E522"/>
    <mergeCell ref="A524:E524"/>
    <mergeCell ref="A525:E525"/>
    <mergeCell ref="A503:E503"/>
    <mergeCell ref="A505:E505"/>
    <mergeCell ref="A515:E515"/>
    <mergeCell ref="A518:E518"/>
    <mergeCell ref="A519:E519"/>
    <mergeCell ref="A536:E536"/>
    <mergeCell ref="A538:E538"/>
    <mergeCell ref="A540:E540"/>
    <mergeCell ref="A543:E543"/>
    <mergeCell ref="A594:E594"/>
    <mergeCell ref="A526:E526"/>
    <mergeCell ref="A528:E528"/>
    <mergeCell ref="A530:E530"/>
    <mergeCell ref="A532:E532"/>
    <mergeCell ref="A534:E534"/>
  </mergeCells>
  <dataValidations count="1">
    <dataValidation allowBlank="1" showInputMessage="1" showErrorMessage="1" sqref="A607:G607"/>
  </dataValidations>
  <printOptions horizontalCentered="1"/>
  <pageMargins left="0.31496062992125984" right="0.11811023622047245" top="0.35433070866141736" bottom="0.35433070866141736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Notasdedesglose</vt:lpstr>
      <vt:lpstr>Notasdedesglose!Área_de_impresión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2022-07-22T14:21:22Z</cp:lastPrinted>
  <dcterms:created xsi:type="dcterms:W3CDTF">2008-11-04T10:53:46Z</dcterms:created>
  <dcterms:modified xsi:type="dcterms:W3CDTF">2022-07-22T18:13:25Z</dcterms:modified>
</cp:coreProperties>
</file>