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ortal 1 trim-22\"/>
    </mc:Choice>
  </mc:AlternateContent>
  <bookViews>
    <workbookView xWindow="0" yWindow="0" windowWidth="20490" windowHeight="5655"/>
  </bookViews>
  <sheets>
    <sheet name="Notas de Memoria" sheetId="3" r:id="rId1"/>
  </sheets>
  <definedNames>
    <definedName name="_xlnm.Print_Titles" localSheetId="0">'Notas de Memoria'!$1:$17</definedName>
  </definedNames>
  <calcPr calcId="152511"/>
</workbook>
</file>

<file path=xl/calcChain.xml><?xml version="1.0" encoding="utf-8"?>
<calcChain xmlns="http://schemas.openxmlformats.org/spreadsheetml/2006/main">
  <c r="E172" i="3" l="1"/>
  <c r="E171" i="3"/>
  <c r="E170" i="3"/>
  <c r="E169" i="3"/>
  <c r="E168" i="3"/>
  <c r="E167" i="3"/>
  <c r="E166" i="3"/>
  <c r="E165" i="3"/>
  <c r="E164" i="3"/>
  <c r="E163" i="3"/>
  <c r="E162" i="3"/>
  <c r="E161" i="3"/>
  <c r="D173" i="3"/>
  <c r="C173" i="3"/>
  <c r="A147" i="3"/>
  <c r="A148" i="3" s="1"/>
  <c r="A149" i="3" s="1"/>
  <c r="A150" i="3" s="1"/>
  <c r="A151" i="3" s="1"/>
  <c r="A152" i="3" s="1"/>
  <c r="A153" i="3" s="1"/>
  <c r="E145" i="3"/>
  <c r="E173" i="3" l="1"/>
  <c r="E23" i="3" l="1"/>
  <c r="A118" i="3" l="1"/>
  <c r="A119" i="3" s="1"/>
  <c r="A120" i="3" s="1"/>
  <c r="A121" i="3" s="1"/>
  <c r="A122" i="3" s="1"/>
  <c r="A123" i="3" s="1"/>
  <c r="A124" i="3" s="1"/>
  <c r="A125" i="3" s="1"/>
  <c r="A126" i="3" s="1"/>
  <c r="A127" i="3" l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00" i="3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25" i="3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E98" i="3" l="1"/>
  <c r="E116" i="3" l="1"/>
  <c r="E22" i="3" s="1"/>
</calcChain>
</file>

<file path=xl/sharedStrings.xml><?xml version="1.0" encoding="utf-8"?>
<sst xmlns="http://schemas.openxmlformats.org/spreadsheetml/2006/main" count="311" uniqueCount="154">
  <si>
    <t>JUICIOS LABORALES</t>
  </si>
  <si>
    <t>JUICIOS MERCANTILES</t>
  </si>
  <si>
    <t>JUICIOS DE NULIDAD</t>
  </si>
  <si>
    <t>Primera Junta Local de Conciliación y Arbitraje</t>
  </si>
  <si>
    <t>Segunda Junta Local de Conciliación y Arbitraje</t>
  </si>
  <si>
    <t>Fecha de origen de la obligación</t>
  </si>
  <si>
    <t>N/D</t>
  </si>
  <si>
    <t>FORMATO NM-01</t>
  </si>
  <si>
    <t>COMISION DE AGUA POTABLE Y ALCANTARILLADO DEL MUNICIPIO DE ACAPULCO</t>
  </si>
  <si>
    <t>Notas a los Estados Financieros</t>
  </si>
  <si>
    <t>"Bajo protesta de decir verdad declaramos que los Estados Financieros y sus notas son correctos, verídicos  y son responsabilidad del emisor."</t>
  </si>
  <si>
    <t>Pendiente por Resolver Amparo.</t>
  </si>
  <si>
    <t>Apelación y Ofrecimiento de Pruebas.</t>
  </si>
  <si>
    <t>Ejecución de Sentencia.</t>
  </si>
  <si>
    <t>Pruebas.</t>
  </si>
  <si>
    <t>Pendiente Audencia de Demanda y Excepciones.</t>
  </si>
  <si>
    <t>Pendiente Admisorio de Pruebas.</t>
  </si>
  <si>
    <t>Pendiente por Resolver Incidente de Competencia.</t>
  </si>
  <si>
    <t>Se Remitio Por Inconsistencia al Tribunal.</t>
  </si>
  <si>
    <t>Ejecución.</t>
  </si>
  <si>
    <t xml:space="preserve">Ejecución. </t>
  </si>
  <si>
    <t>Ejecución de Laudo.</t>
  </si>
  <si>
    <t>Audiencia Basica.</t>
  </si>
  <si>
    <t>Pendiente Resolver Incidente de Competencia.</t>
  </si>
  <si>
    <t>Desahogo de Pruebas.</t>
  </si>
  <si>
    <t>Se Remitio Por Incompetencia.</t>
  </si>
  <si>
    <t>Incidenteald de Incompetencia.</t>
  </si>
  <si>
    <t>Se Remitio el Expediente a Chilpancingo.</t>
  </si>
  <si>
    <t>Incidentald de Incompetencia.</t>
  </si>
  <si>
    <t>Desahogo de Audiencia Bifasica.</t>
  </si>
  <si>
    <t>Audencia Trifasica.</t>
  </si>
  <si>
    <t>Audencia a Tercer Llamado de Audencia.</t>
  </si>
  <si>
    <t>Pendiente de Dictar Laudo.</t>
  </si>
  <si>
    <t>Pendiente de Emplazar.</t>
  </si>
  <si>
    <t>Audencia de Demanda y Excepciones.</t>
  </si>
  <si>
    <t>Proyecto de Laudo.</t>
  </si>
  <si>
    <t>Emplazamiento.</t>
  </si>
  <si>
    <t>Alegatos.</t>
  </si>
  <si>
    <t>Primera Junta Local de Conciliación y Arbitraje.</t>
  </si>
  <si>
    <t>Segunda Junta Local de Conciliación y Arbitraje.</t>
  </si>
  <si>
    <t>Junat Federal de Conciliación y Arbitraje.</t>
  </si>
  <si>
    <t>Primero de lo Civil.</t>
  </si>
  <si>
    <t>Quinto de lo Civil.</t>
  </si>
  <si>
    <t>Segundo de lo Civil.</t>
  </si>
  <si>
    <t>Tercero de lo Civil.</t>
  </si>
  <si>
    <t>Octavo de lo Civil.</t>
  </si>
  <si>
    <t>Sexto de lo Civil.</t>
  </si>
  <si>
    <t>Juzgado Segundo en Materia Civil de la Ciudad de México.</t>
  </si>
  <si>
    <t>Tribunal Contencioso.</t>
  </si>
  <si>
    <t>Juzgado Segundo de Distrito.</t>
  </si>
  <si>
    <t>Juzgado Sexto de Distrito.</t>
  </si>
  <si>
    <t>Juzgado Tercero de Distrito.</t>
  </si>
  <si>
    <t>Juzgado Cuarto de Distrito.</t>
  </si>
  <si>
    <t>Juzgado Octavo de Distrito.</t>
  </si>
  <si>
    <t>Segundo de Distrito.</t>
  </si>
  <si>
    <t>Primero Civil del Estado de Nuevo León.</t>
  </si>
  <si>
    <t>Pendiente Por Emplazar.</t>
  </si>
  <si>
    <t>Audiencia Bafasica.</t>
  </si>
  <si>
    <t>Pendiente de Aidencia de Demanda y Excepciones.</t>
  </si>
  <si>
    <t>Apelación.</t>
  </si>
  <si>
    <t>Recirsp de Revisión.</t>
  </si>
  <si>
    <t>Llanamiento a Juicio.</t>
  </si>
  <si>
    <t>Activo.</t>
  </si>
  <si>
    <t>Notas de Memoria (Cuentas de Orden Contable)</t>
  </si>
  <si>
    <t>Bienes en Concesionados o Comodato</t>
  </si>
  <si>
    <t>Demandas Judiciales en Proceso</t>
  </si>
  <si>
    <t>Tribunal de Conciliacón y Arbitraje.</t>
  </si>
  <si>
    <t>Vigencia de contato</t>
  </si>
  <si>
    <t>Descripción del bien</t>
  </si>
  <si>
    <t>Importe del bien</t>
  </si>
  <si>
    <t>Autoridad ante la que se gestiona</t>
  </si>
  <si>
    <t>Estatus de la obligación</t>
  </si>
  <si>
    <t>Monto estimado de la obligación</t>
  </si>
  <si>
    <t>Demandas judiciales en proceso</t>
  </si>
  <si>
    <t>Segunda Junta Local de conciliación y arbitraje.</t>
  </si>
  <si>
    <t>Bienes Bajo Contrato de Comodato</t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</si>
  <si>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</si>
  <si>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</si>
  <si>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</si>
  <si>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</si>
  <si>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</si>
  <si>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</si>
  <si>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</si>
  <si>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</si>
  <si>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</si>
  <si>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</si>
  <si>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</si>
  <si>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</si>
  <si>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</si>
  <si>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A)</t>
  </si>
  <si>
    <t>NOTAS DE MEMORIA: CUENTAS DE ORDEN CONTABLES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</si>
  <si>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 en el futuro.</t>
  </si>
  <si>
    <t>Num.</t>
  </si>
  <si>
    <t>25/11/201</t>
  </si>
  <si>
    <t>H. Junta Especial No.43</t>
  </si>
  <si>
    <t>Audiencia Incidental</t>
  </si>
  <si>
    <t>Alegatos.y Resolución</t>
  </si>
  <si>
    <t>Conciliación, Demanda y Excepciones y Resoluciones</t>
  </si>
  <si>
    <t>Audiencia Bifasica</t>
  </si>
  <si>
    <t>Tramite</t>
  </si>
  <si>
    <t>Sentencia</t>
  </si>
  <si>
    <t>Ejecución</t>
  </si>
  <si>
    <t>En tramite</t>
  </si>
  <si>
    <t>Pendiente cumplimiento de sentencia de ordena devolver</t>
  </si>
  <si>
    <t>Pendiente Resolver Recursos de Revisión</t>
  </si>
  <si>
    <t>Contestación</t>
  </si>
  <si>
    <t>Se Contesto Demanda</t>
  </si>
  <si>
    <t>Pendiente cumplimiento</t>
  </si>
  <si>
    <t>Pendiente de presentar contestación de Demanda</t>
  </si>
  <si>
    <t>Ofrecimiento y Admisión de Pruebas.</t>
  </si>
  <si>
    <t>Pendiente Emision de Resolución al Incidente de Compentencia .</t>
  </si>
  <si>
    <t>Kicks S Advance Mod.2017</t>
  </si>
  <si>
    <t>Honda tipo Odeissey Miniva 5 Ptas Mos 2011</t>
  </si>
  <si>
    <t>Mini ccoper Tipo Hactchaback Mod 2018</t>
  </si>
  <si>
    <t>Nissan Pick Up N300 Doble Cabina Mod 2015</t>
  </si>
  <si>
    <t>BMW TIPO 3201 Mod. 8A11WS2 Año 2017</t>
  </si>
  <si>
    <t>Volswageen Jetta Trandline Std Mod 2006</t>
  </si>
  <si>
    <t>Camion Sisterna (Pipa 10,000 LTS)</t>
  </si>
  <si>
    <t>del 1° de Enero al 31 de Marzo de 2022.</t>
  </si>
  <si>
    <t>COMISIÓN DE AGUA POTABLE Y ALCANTARILLADO DEL MUNICIPIO DE ACAPULCO</t>
  </si>
  <si>
    <t>Notas a los Estados Financieros/Notas de Memoria /Cuentas de Orden Presupuestales</t>
  </si>
  <si>
    <t>Notas de Memoria de Cuentas de Orden Presupuestales del Ingreso y del Gasto</t>
  </si>
  <si>
    <t>Del 01 de Enero al 31 de Marzo de 2022</t>
  </si>
  <si>
    <t>CUENTA</t>
  </si>
  <si>
    <t>NOMBRE</t>
  </si>
  <si>
    <t>SALDO INICIAL</t>
  </si>
  <si>
    <t>SALDO FINAL</t>
  </si>
  <si>
    <t>FLUJO</t>
  </si>
  <si>
    <t>81100-00000-00000-000-000</t>
  </si>
  <si>
    <t>Ley de Ingresos Estimada</t>
  </si>
  <si>
    <t>'81200-00000-00000-000-000</t>
  </si>
  <si>
    <t>Ley de Ingresos por Ejecutar</t>
  </si>
  <si>
    <t>'81300-00000-00000-000-000</t>
  </si>
  <si>
    <t>Ley de Ingresos Modificada</t>
  </si>
  <si>
    <t>'81400-00000-00000-000-000</t>
  </si>
  <si>
    <t>Ley de Ingresos Devengada</t>
  </si>
  <si>
    <t>'81500-00000-00000-000-000</t>
  </si>
  <si>
    <t>Ley de Ingresos Recaudada</t>
  </si>
  <si>
    <t>'82100-00000-000-000-000</t>
  </si>
  <si>
    <t>Presupuesto de Egresos Aprobado</t>
  </si>
  <si>
    <t>'82200-00000-000-000-000</t>
  </si>
  <si>
    <t>Presupuesto de Egresos por Ejercer</t>
  </si>
  <si>
    <t>'82300-00000-000-000-000</t>
  </si>
  <si>
    <t>Presupuesto de Egresos Modificado</t>
  </si>
  <si>
    <t>'82400-00000-000-000-000</t>
  </si>
  <si>
    <t>Presupuesto de Egresos Comprometido</t>
  </si>
  <si>
    <t>'82500-00000-000-000-000</t>
  </si>
  <si>
    <t>Presupuesto de Egresos Devengado</t>
  </si>
  <si>
    <t>'82600-00000-000-000-000</t>
  </si>
  <si>
    <t>Presupuesto de Egresos Ejercido</t>
  </si>
  <si>
    <t>'82700-00000-000-000-000</t>
  </si>
  <si>
    <t>Presupuesto de Egresos Pagado</t>
  </si>
  <si>
    <t>SUMAS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</si>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</sst>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10"/>
      <color theme="4"/>
      <name val="Arial"/>
      <family val="2"/>
    </font>
    <font>
      <b/>
      <sz val="1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A7A7A7"/>
      </left>
      <right style="thin">
        <color rgb="FFA7A7A7"/>
      </right>
      <top style="thin">
        <color rgb="FFA7A7A7"/>
      </top>
      <bottom style="thin">
        <color rgb="FFA7A7A7"/>
      </bottom>
      <diagonal/>
    </border>
    <border>
      <left style="hair">
        <color rgb="FFA7A7A7"/>
      </left>
      <right style="hair">
        <color rgb="FFA7A7A7"/>
      </right>
      <top style="hair">
        <color rgb="FFA7A7A7"/>
      </top>
      <bottom style="hair">
        <color rgb="FFA7A7A7"/>
      </bottom>
      <diagonal/>
    </border>
    <border>
      <left style="thin">
        <color rgb="FFA7A7A7"/>
      </left>
      <right style="thin">
        <color rgb="FFA7A7A7"/>
      </right>
      <top/>
      <bottom style="thin">
        <color rgb="FFA7A7A7"/>
      </bottom>
      <diagonal/>
    </border>
    <border>
      <left style="thin">
        <color rgb="FFA7A7A7"/>
      </left>
      <right style="thin">
        <color rgb="FFA7A7A7"/>
      </right>
      <top style="thin">
        <color rgb="FFA7A7A7"/>
      </top>
      <bottom/>
      <diagonal/>
    </border>
    <border>
      <left style="thin">
        <color rgb="FFA7A7A7"/>
      </left>
      <right/>
      <top style="thin">
        <color rgb="FFA7A7A7"/>
      </top>
      <bottom style="thin">
        <color rgb="FFA7A7A7"/>
      </bottom>
      <diagonal/>
    </border>
    <border>
      <left/>
      <right style="thin">
        <color rgb="FFA7A7A7"/>
      </right>
      <top style="thin">
        <color rgb="FFA7A7A7"/>
      </top>
      <bottom style="thin">
        <color rgb="FFA7A7A7"/>
      </bottom>
      <diagonal/>
    </border>
    <border>
      <left style="thin">
        <color rgb="FFA7A7A7"/>
      </left>
      <right/>
      <top/>
      <bottom style="thin">
        <color rgb="FFA7A7A7"/>
      </bottom>
      <diagonal/>
    </border>
    <border>
      <left style="hair">
        <color rgb="FFA7A7A7"/>
      </left>
      <right/>
      <top style="hair">
        <color rgb="FFA7A7A7"/>
      </top>
      <bottom/>
      <diagonal/>
    </border>
    <border>
      <left/>
      <right style="hair">
        <color rgb="FFA7A7A7"/>
      </right>
      <top style="hair">
        <color rgb="FFA7A7A7"/>
      </top>
      <bottom/>
      <diagonal/>
    </border>
    <border>
      <left style="hair">
        <color rgb="FFA7A7A7"/>
      </left>
      <right style="hair">
        <color rgb="FFA7A7A7"/>
      </right>
      <top style="hair">
        <color rgb="FFA7A7A7"/>
      </top>
      <bottom/>
      <diagonal/>
    </border>
    <border>
      <left/>
      <right/>
      <top style="thin">
        <color rgb="FFA7A7A7"/>
      </top>
      <bottom style="thin">
        <color rgb="FFA7A7A7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rgb="FFA7A7A7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23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1">
    <xf numFmtId="0" fontId="0" fillId="0" borderId="0" xfId="0"/>
    <xf numFmtId="0" fontId="18" fillId="33" borderId="10" xfId="0" applyFont="1" applyFill="1" applyBorder="1" applyAlignment="1">
      <alignment wrapText="1"/>
    </xf>
    <xf numFmtId="4" fontId="18" fillId="33" borderId="10" xfId="0" applyNumberFormat="1" applyFont="1" applyFill="1" applyBorder="1" applyAlignment="1">
      <alignment wrapText="1"/>
    </xf>
    <xf numFmtId="4" fontId="19" fillId="33" borderId="10" xfId="0" applyNumberFormat="1" applyFont="1" applyFill="1" applyBorder="1" applyAlignment="1">
      <alignment wrapText="1"/>
    </xf>
    <xf numFmtId="0" fontId="18" fillId="33" borderId="10" xfId="0" quotePrefix="1" applyFont="1" applyFill="1" applyBorder="1" applyAlignment="1">
      <alignment wrapText="1"/>
    </xf>
    <xf numFmtId="0" fontId="19" fillId="33" borderId="10" xfId="0" applyFont="1" applyFill="1" applyBorder="1" applyAlignment="1">
      <alignment wrapText="1"/>
    </xf>
    <xf numFmtId="14" fontId="18" fillId="33" borderId="10" xfId="0" applyNumberFormat="1" applyFont="1" applyFill="1" applyBorder="1" applyAlignment="1">
      <alignment wrapText="1"/>
    </xf>
    <xf numFmtId="0" fontId="1" fillId="0" borderId="0" xfId="42"/>
    <xf numFmtId="0" fontId="18" fillId="33" borderId="12" xfId="0" applyFont="1" applyFill="1" applyBorder="1" applyAlignment="1">
      <alignment wrapText="1"/>
    </xf>
    <xf numFmtId="4" fontId="19" fillId="33" borderId="12" xfId="0" applyNumberFormat="1" applyFont="1" applyFill="1" applyBorder="1" applyAlignment="1">
      <alignment wrapText="1"/>
    </xf>
    <xf numFmtId="0" fontId="22" fillId="34" borderId="11" xfId="0" applyFont="1" applyFill="1" applyBorder="1" applyAlignment="1">
      <alignment horizontal="center" vertical="center" wrapText="1"/>
    </xf>
    <xf numFmtId="0" fontId="20" fillId="0" borderId="0" xfId="42" applyFont="1" applyAlignment="1">
      <alignment horizontal="center"/>
    </xf>
    <xf numFmtId="14" fontId="18" fillId="33" borderId="10" xfId="0" applyNumberFormat="1" applyFont="1" applyFill="1" applyBorder="1" applyAlignment="1">
      <alignment horizontal="center" wrapText="1"/>
    </xf>
    <xf numFmtId="0" fontId="18" fillId="33" borderId="13" xfId="0" applyFont="1" applyFill="1" applyBorder="1" applyAlignment="1">
      <alignment wrapText="1"/>
    </xf>
    <xf numFmtId="0" fontId="18" fillId="33" borderId="11" xfId="0" applyFont="1" applyFill="1" applyBorder="1" applyAlignment="1">
      <alignment wrapText="1"/>
    </xf>
    <xf numFmtId="0" fontId="18" fillId="33" borderId="10" xfId="0" applyFont="1" applyFill="1" applyBorder="1" applyAlignment="1">
      <alignment vertical="top" wrapText="1"/>
    </xf>
    <xf numFmtId="4" fontId="18" fillId="33" borderId="10" xfId="0" applyNumberFormat="1" applyFont="1" applyFill="1" applyBorder="1" applyAlignment="1">
      <alignment vertical="top" wrapText="1"/>
    </xf>
    <xf numFmtId="14" fontId="18" fillId="33" borderId="10" xfId="0" applyNumberFormat="1" applyFont="1" applyFill="1" applyBorder="1" applyAlignment="1">
      <alignment horizontal="center" vertical="top" wrapText="1"/>
    </xf>
    <xf numFmtId="14" fontId="18" fillId="33" borderId="10" xfId="0" applyNumberFormat="1" applyFont="1" applyFill="1" applyBorder="1" applyAlignment="1">
      <alignment horizontal="center" vertical="center" wrapText="1"/>
    </xf>
    <xf numFmtId="14" fontId="18" fillId="33" borderId="10" xfId="0" quotePrefix="1" applyNumberFormat="1" applyFont="1" applyFill="1" applyBorder="1" applyAlignment="1">
      <alignment horizontal="center" vertical="top" wrapText="1"/>
    </xf>
    <xf numFmtId="14" fontId="18" fillId="33" borderId="10" xfId="0" applyNumberFormat="1" applyFont="1" applyFill="1" applyBorder="1" applyAlignment="1">
      <alignment horizontal="center"/>
    </xf>
    <xf numFmtId="0" fontId="22" fillId="34" borderId="11" xfId="0" applyFont="1" applyFill="1" applyBorder="1" applyAlignment="1">
      <alignment horizontal="center" vertical="top" wrapText="1"/>
    </xf>
    <xf numFmtId="14" fontId="18" fillId="33" borderId="12" xfId="0" applyNumberFormat="1" applyFont="1" applyFill="1" applyBorder="1" applyAlignment="1">
      <alignment horizontal="center" vertical="top" wrapText="1"/>
    </xf>
    <xf numFmtId="0" fontId="22" fillId="34" borderId="19" xfId="0" applyFont="1" applyFill="1" applyBorder="1" applyAlignment="1">
      <alignment horizontal="center" vertical="center" wrapText="1"/>
    </xf>
    <xf numFmtId="4" fontId="24" fillId="34" borderId="11" xfId="0" applyNumberFormat="1" applyFont="1" applyFill="1" applyBorder="1" applyAlignment="1">
      <alignment horizontal="right" wrapText="1"/>
    </xf>
    <xf numFmtId="0" fontId="23" fillId="0" borderId="0" xfId="43" applyFont="1" applyFill="1" applyBorder="1" applyAlignment="1">
      <alignment horizontal="left" vertical="top" wrapText="1"/>
    </xf>
    <xf numFmtId="0" fontId="26" fillId="0" borderId="0" xfId="43" applyFont="1" applyFill="1" applyBorder="1" applyAlignment="1">
      <alignment horizontal="left"/>
    </xf>
    <xf numFmtId="0" fontId="26" fillId="0" borderId="0" xfId="43" applyFont="1" applyFill="1" applyBorder="1"/>
    <xf numFmtId="0" fontId="23" fillId="0" borderId="0" xfId="43" applyFont="1" applyFill="1" applyBorder="1" applyAlignment="1">
      <alignment horizontal="left"/>
    </xf>
    <xf numFmtId="0" fontId="23" fillId="0" borderId="0" xfId="43" applyFont="1" applyFill="1" applyBorder="1"/>
    <xf numFmtId="0" fontId="23" fillId="0" borderId="0" xfId="43" applyFont="1" applyFill="1" applyBorder="1" applyAlignment="1">
      <alignment horizontal="left" vertical="top"/>
    </xf>
    <xf numFmtId="0" fontId="23" fillId="0" borderId="0" xfId="43" applyFont="1" applyFill="1" applyBorder="1" applyAlignment="1">
      <alignment wrapText="1"/>
    </xf>
    <xf numFmtId="0" fontId="24" fillId="0" borderId="0" xfId="43" applyFont="1" applyFill="1" applyBorder="1" applyAlignment="1">
      <alignment horizontal="left"/>
    </xf>
    <xf numFmtId="0" fontId="27" fillId="0" borderId="0" xfId="42" applyFont="1" applyAlignment="1">
      <alignment horizontal="right"/>
    </xf>
    <xf numFmtId="0" fontId="18" fillId="33" borderId="10" xfId="0" applyFont="1" applyFill="1" applyBorder="1" applyAlignment="1">
      <alignment horizontal="center" vertical="top" wrapText="1"/>
    </xf>
    <xf numFmtId="0" fontId="18" fillId="33" borderId="10" xfId="0" applyFont="1" applyFill="1" applyBorder="1" applyAlignment="1">
      <alignment horizontal="left" wrapText="1"/>
    </xf>
    <xf numFmtId="0" fontId="18" fillId="33" borderId="10" xfId="0" applyFont="1" applyFill="1" applyBorder="1" applyAlignment="1">
      <alignment horizontal="left" vertical="top" wrapText="1"/>
    </xf>
    <xf numFmtId="14" fontId="18" fillId="33" borderId="13" xfId="0" applyNumberFormat="1" applyFont="1" applyFill="1" applyBorder="1" applyAlignment="1">
      <alignment horizontal="center" vertical="top" wrapText="1"/>
    </xf>
    <xf numFmtId="14" fontId="18" fillId="33" borderId="11" xfId="0" applyNumberFormat="1" applyFont="1" applyFill="1" applyBorder="1" applyAlignment="1">
      <alignment horizontal="center" vertical="top" wrapText="1"/>
    </xf>
    <xf numFmtId="0" fontId="18" fillId="33" borderId="13" xfId="0" applyFont="1" applyFill="1" applyBorder="1" applyAlignment="1">
      <alignment vertical="top" wrapText="1"/>
    </xf>
    <xf numFmtId="0" fontId="18" fillId="33" borderId="11" xfId="0" applyFont="1" applyFill="1" applyBorder="1" applyAlignment="1">
      <alignment vertical="top" wrapText="1"/>
    </xf>
    <xf numFmtId="4" fontId="18" fillId="33" borderId="13" xfId="0" applyNumberFormat="1" applyFont="1" applyFill="1" applyBorder="1" applyAlignment="1">
      <alignment vertical="top" wrapText="1"/>
    </xf>
    <xf numFmtId="4" fontId="18" fillId="33" borderId="11" xfId="0" applyNumberFormat="1" applyFont="1" applyFill="1" applyBorder="1" applyAlignment="1">
      <alignment vertical="top" wrapText="1"/>
    </xf>
    <xf numFmtId="0" fontId="23" fillId="0" borderId="0" xfId="43" applyFont="1" applyFill="1" applyBorder="1" applyAlignment="1">
      <alignment horizontal="left" vertical="top" wrapText="1"/>
    </xf>
    <xf numFmtId="0" fontId="23" fillId="0" borderId="0" xfId="43" applyFont="1" applyFill="1" applyBorder="1" applyAlignment="1">
      <alignment horizontal="justify" vertical="top"/>
    </xf>
    <xf numFmtId="0" fontId="0" fillId="0" borderId="21" xfId="0" applyBorder="1"/>
    <xf numFmtId="0" fontId="25" fillId="0" borderId="21" xfId="0" applyFont="1" applyBorder="1"/>
    <xf numFmtId="0" fontId="23" fillId="0" borderId="0" xfId="43" applyFont="1" applyFill="1" applyBorder="1" applyAlignment="1">
      <alignment horizontal="left" vertical="center"/>
    </xf>
    <xf numFmtId="0" fontId="16" fillId="0" borderId="21" xfId="0" applyFont="1" applyBorder="1" applyAlignment="1">
      <alignment horizontal="center" vertical="top"/>
    </xf>
    <xf numFmtId="0" fontId="0" fillId="0" borderId="22" xfId="0" applyBorder="1"/>
    <xf numFmtId="14" fontId="18" fillId="33" borderId="10" xfId="0" applyNumberFormat="1" applyFont="1" applyFill="1" applyBorder="1" applyAlignment="1">
      <alignment horizontal="center" vertical="top"/>
    </xf>
    <xf numFmtId="4" fontId="0" fillId="0" borderId="0" xfId="0" applyNumberFormat="1"/>
    <xf numFmtId="14" fontId="18" fillId="33" borderId="12" xfId="0" applyNumberFormat="1" applyFont="1" applyFill="1" applyBorder="1" applyAlignment="1">
      <alignment horizontal="left" wrapText="1"/>
    </xf>
    <xf numFmtId="4" fontId="18" fillId="33" borderId="12" xfId="0" applyNumberFormat="1" applyFont="1" applyFill="1" applyBorder="1" applyAlignment="1">
      <alignment wrapText="1"/>
    </xf>
    <xf numFmtId="0" fontId="23" fillId="0" borderId="0" xfId="43" applyFont="1" applyFill="1" applyBorder="1" applyAlignment="1">
      <alignment horizontal="left" vertical="top" wrapText="1"/>
    </xf>
    <xf numFmtId="0" fontId="20" fillId="0" borderId="0" xfId="42" applyFont="1" applyAlignment="1">
      <alignment horizontal="center"/>
    </xf>
    <xf numFmtId="0" fontId="19" fillId="33" borderId="16" xfId="0" applyFont="1" applyFill="1" applyBorder="1" applyAlignment="1">
      <alignment horizontal="left" wrapText="1"/>
    </xf>
    <xf numFmtId="0" fontId="19" fillId="33" borderId="14" xfId="0" applyFont="1" applyFill="1" applyBorder="1" applyAlignment="1">
      <alignment horizontal="left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center" vertical="center" wrapText="1"/>
    </xf>
    <xf numFmtId="0" fontId="19" fillId="0" borderId="28" xfId="0" applyFont="1" applyFill="1" applyBorder="1" applyAlignment="1">
      <alignment horizontal="center" vertical="center" wrapText="1"/>
    </xf>
    <xf numFmtId="0" fontId="19" fillId="0" borderId="29" xfId="0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left" vertical="center" wrapText="1"/>
    </xf>
    <xf numFmtId="0" fontId="19" fillId="0" borderId="32" xfId="0" applyFont="1" applyFill="1" applyBorder="1" applyAlignment="1">
      <alignment horizontal="left" vertical="center" wrapText="1"/>
    </xf>
    <xf numFmtId="43" fontId="18" fillId="0" borderId="32" xfId="44" applyFont="1" applyFill="1" applyBorder="1" applyAlignment="1">
      <alignment horizontal="center" vertical="center" wrapText="1"/>
    </xf>
    <xf numFmtId="43" fontId="23" fillId="0" borderId="33" xfId="44" applyFont="1" applyFill="1" applyBorder="1" applyAlignment="1">
      <alignment horizontal="center" vertical="center" wrapText="1"/>
    </xf>
    <xf numFmtId="43" fontId="23" fillId="0" borderId="34" xfId="44" applyFont="1" applyFill="1" applyBorder="1" applyAlignment="1">
      <alignment horizontal="center" vertical="center" wrapText="1"/>
    </xf>
    <xf numFmtId="0" fontId="19" fillId="0" borderId="35" xfId="0" applyFont="1" applyFill="1" applyBorder="1" applyAlignment="1">
      <alignment horizontal="left" vertical="center" wrapText="1"/>
    </xf>
    <xf numFmtId="0" fontId="19" fillId="0" borderId="36" xfId="0" applyFont="1" applyFill="1" applyBorder="1" applyAlignment="1">
      <alignment horizontal="left" vertical="center" wrapText="1"/>
    </xf>
    <xf numFmtId="43" fontId="18" fillId="0" borderId="36" xfId="44" applyFont="1" applyFill="1" applyBorder="1" applyAlignment="1">
      <alignment horizontal="center" vertical="center" wrapText="1"/>
    </xf>
    <xf numFmtId="43" fontId="23" fillId="0" borderId="36" xfId="44" applyFont="1" applyFill="1" applyBorder="1" applyAlignment="1">
      <alignment horizontal="center" vertical="center" wrapText="1"/>
    </xf>
    <xf numFmtId="43" fontId="23" fillId="0" borderId="37" xfId="44" applyFont="1" applyFill="1" applyBorder="1" applyAlignment="1">
      <alignment horizontal="center" vertical="center" wrapText="1"/>
    </xf>
    <xf numFmtId="43" fontId="23" fillId="0" borderId="36" xfId="44" quotePrefix="1" applyFont="1" applyFill="1" applyBorder="1" applyAlignment="1">
      <alignment horizontal="right" vertical="center" wrapText="1"/>
    </xf>
    <xf numFmtId="164" fontId="23" fillId="0" borderId="36" xfId="44" quotePrefix="1" applyNumberFormat="1" applyFont="1" applyFill="1" applyBorder="1" applyAlignment="1">
      <alignment horizontal="right" vertical="center" wrapText="1"/>
    </xf>
    <xf numFmtId="164" fontId="23" fillId="0" borderId="37" xfId="44" applyNumberFormat="1" applyFont="1" applyFill="1" applyBorder="1" applyAlignment="1">
      <alignment horizontal="right" vertical="center" wrapText="1"/>
    </xf>
    <xf numFmtId="0" fontId="19" fillId="0" borderId="38" xfId="0" applyFont="1" applyFill="1" applyBorder="1" applyAlignment="1">
      <alignment horizontal="left" vertical="center" wrapText="1"/>
    </xf>
    <xf numFmtId="0" fontId="19" fillId="0" borderId="39" xfId="0" applyFont="1" applyFill="1" applyBorder="1" applyAlignment="1">
      <alignment horizontal="left" vertical="center" wrapText="1"/>
    </xf>
    <xf numFmtId="43" fontId="18" fillId="0" borderId="39" xfId="44" applyFont="1" applyFill="1" applyBorder="1" applyAlignment="1">
      <alignment horizontal="center" vertical="center" wrapText="1"/>
    </xf>
    <xf numFmtId="43" fontId="23" fillId="0" borderId="39" xfId="44" applyFont="1" applyFill="1" applyBorder="1" applyAlignment="1">
      <alignment horizontal="center" vertical="center" wrapText="1"/>
    </xf>
    <xf numFmtId="43" fontId="23" fillId="0" borderId="40" xfId="44" applyFont="1" applyFill="1" applyBorder="1" applyAlignment="1">
      <alignment horizontal="center" vertical="center" wrapText="1"/>
    </xf>
    <xf numFmtId="43" fontId="20" fillId="0" borderId="42" xfId="44" applyFont="1" applyFill="1" applyBorder="1" applyAlignment="1">
      <alignment horizontal="center" vertical="center" wrapText="1"/>
    </xf>
    <xf numFmtId="44" fontId="28" fillId="0" borderId="42" xfId="45" applyFont="1" applyFill="1" applyBorder="1" applyAlignment="1">
      <alignment horizontal="center" vertical="center" wrapText="1"/>
    </xf>
    <xf numFmtId="44" fontId="28" fillId="0" borderId="43" xfId="45" applyFont="1" applyFill="1" applyBorder="1" applyAlignment="1">
      <alignment horizontal="center" vertical="center" wrapText="1"/>
    </xf>
    <xf numFmtId="0" fontId="0" fillId="0" borderId="21" xfId="0" applyBorder="1" applyAlignment="1">
      <alignment vertical="top"/>
    </xf>
    <xf numFmtId="0" fontId="23" fillId="0" borderId="0" xfId="43" applyFont="1" applyFill="1" applyBorder="1" applyAlignment="1">
      <alignment horizontal="left" vertical="justify" wrapText="1"/>
    </xf>
    <xf numFmtId="0" fontId="20" fillId="0" borderId="11" xfId="42" applyFont="1" applyBorder="1" applyAlignment="1">
      <alignment horizontal="left"/>
    </xf>
    <xf numFmtId="0" fontId="23" fillId="0" borderId="0" xfId="43" applyFont="1" applyFill="1" applyBorder="1" applyAlignment="1">
      <alignment horizontal="left" vertical="top" wrapText="1"/>
    </xf>
    <xf numFmtId="0" fontId="23" fillId="0" borderId="0" xfId="43" applyFont="1" applyFill="1" applyBorder="1" applyAlignment="1">
      <alignment horizontal="left" wrapText="1"/>
    </xf>
    <xf numFmtId="0" fontId="20" fillId="0" borderId="0" xfId="42" applyFont="1" applyBorder="1" applyAlignment="1">
      <alignment horizontal="left"/>
    </xf>
    <xf numFmtId="0" fontId="24" fillId="0" borderId="0" xfId="43" applyFont="1" applyFill="1" applyBorder="1" applyAlignment="1">
      <alignment horizontal="left" wrapText="1"/>
    </xf>
    <xf numFmtId="0" fontId="23" fillId="0" borderId="0" xfId="43" applyFont="1" applyFill="1" applyBorder="1" applyAlignment="1">
      <alignment horizontal="left" vertical="justify"/>
    </xf>
    <xf numFmtId="0" fontId="23" fillId="0" borderId="0" xfId="43" applyFont="1" applyFill="1" applyBorder="1" applyAlignment="1">
      <alignment horizontal="justify" vertical="top"/>
    </xf>
    <xf numFmtId="0" fontId="16" fillId="0" borderId="0" xfId="42" applyFont="1" applyAlignment="1">
      <alignment horizontal="right"/>
    </xf>
    <xf numFmtId="0" fontId="20" fillId="0" borderId="0" xfId="42" applyFont="1" applyAlignment="1">
      <alignment horizontal="center"/>
    </xf>
    <xf numFmtId="0" fontId="21" fillId="0" borderId="0" xfId="42" applyFont="1" applyAlignment="1">
      <alignment horizontal="center"/>
    </xf>
    <xf numFmtId="0" fontId="18" fillId="0" borderId="0" xfId="42" applyFont="1" applyAlignment="1">
      <alignment horizontal="left" vertical="justify" wrapText="1"/>
    </xf>
    <xf numFmtId="0" fontId="22" fillId="34" borderId="17" xfId="0" applyFont="1" applyFill="1" applyBorder="1" applyAlignment="1">
      <alignment horizontal="center" vertical="center" wrapText="1"/>
    </xf>
    <xf numFmtId="0" fontId="22" fillId="34" borderId="18" xfId="0" applyFont="1" applyFill="1" applyBorder="1" applyAlignment="1">
      <alignment horizontal="center" vertical="center" wrapText="1"/>
    </xf>
    <xf numFmtId="14" fontId="19" fillId="33" borderId="14" xfId="0" applyNumberFormat="1" applyFont="1" applyFill="1" applyBorder="1" applyAlignment="1">
      <alignment horizontal="left" wrapText="1"/>
    </xf>
    <xf numFmtId="14" fontId="19" fillId="33" borderId="20" xfId="0" applyNumberFormat="1" applyFont="1" applyFill="1" applyBorder="1" applyAlignment="1">
      <alignment horizontal="left" wrapText="1"/>
    </xf>
    <xf numFmtId="14" fontId="19" fillId="33" borderId="15" xfId="0" applyNumberFormat="1" applyFont="1" applyFill="1" applyBorder="1" applyAlignment="1">
      <alignment horizontal="left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4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wrapText="1"/>
    </xf>
    <xf numFmtId="0" fontId="20" fillId="35" borderId="0" xfId="0" applyFont="1" applyFill="1" applyBorder="1" applyAlignment="1">
      <alignment horizontal="center"/>
    </xf>
    <xf numFmtId="0" fontId="21" fillId="35" borderId="24" xfId="0" applyFont="1" applyFill="1" applyBorder="1" applyAlignment="1">
      <alignment horizontal="center"/>
    </xf>
    <xf numFmtId="0" fontId="21" fillId="35" borderId="0" xfId="0" applyFont="1" applyFill="1" applyBorder="1" applyAlignment="1">
      <alignment horizontal="center"/>
    </xf>
    <xf numFmtId="0" fontId="20" fillId="35" borderId="24" xfId="0" applyFont="1" applyFill="1" applyBorder="1" applyAlignment="1">
      <alignment horizontal="center"/>
    </xf>
    <xf numFmtId="0" fontId="21" fillId="35" borderId="25" xfId="0" applyFont="1" applyFill="1" applyBorder="1" applyAlignment="1">
      <alignment horizontal="center"/>
    </xf>
    <xf numFmtId="0" fontId="21" fillId="35" borderId="23" xfId="0" applyFont="1" applyFill="1" applyBorder="1" applyAlignment="1">
      <alignment horizontal="center"/>
    </xf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4" builtinId="3"/>
    <cellStyle name="Moneda" xfId="45" builtinId="4"/>
    <cellStyle name="Neutral" xfId="8" builtinId="28" customBuiltin="1"/>
    <cellStyle name="Normal" xfId="0" builtinId="0"/>
    <cellStyle name="Normal 11 2 3" xfId="42"/>
    <cellStyle name="Normal 2 2" xfId="4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5"/>
  <sheetViews>
    <sheetView showGridLines="0" tabSelected="1" topLeftCell="A154" workbookViewId="0">
      <selection activeCell="A142" sqref="A142"/>
    </sheetView>
  </sheetViews>
  <sheetFormatPr baseColWidth="10" defaultRowHeight="15" x14ac:dyDescent="0.25"/>
  <cols>
    <col min="1" max="1" width="20.42578125" customWidth="1"/>
    <col min="2" max="2" width="22.28515625" customWidth="1"/>
    <col min="3" max="3" width="27.5703125" customWidth="1"/>
    <col min="4" max="4" width="28" customWidth="1"/>
    <col min="5" max="5" width="18.5703125" customWidth="1"/>
    <col min="6" max="6" width="11.7109375" bestFit="1" customWidth="1"/>
    <col min="7" max="7" width="46.85546875" customWidth="1"/>
  </cols>
  <sheetData>
    <row r="1" spans="1:5" ht="13.5" customHeight="1" x14ac:dyDescent="0.25">
      <c r="B1" s="7"/>
      <c r="C1" s="7"/>
      <c r="D1" s="93" t="s">
        <v>7</v>
      </c>
      <c r="E1" s="93"/>
    </row>
    <row r="2" spans="1:5" ht="15.75" customHeight="1" x14ac:dyDescent="0.25">
      <c r="A2" s="94" t="s">
        <v>8</v>
      </c>
      <c r="B2" s="94"/>
      <c r="C2" s="94"/>
      <c r="D2" s="94"/>
      <c r="E2" s="94"/>
    </row>
    <row r="3" spans="1:5" x14ac:dyDescent="0.25">
      <c r="A3" s="95" t="s">
        <v>9</v>
      </c>
      <c r="B3" s="95"/>
      <c r="C3" s="95"/>
      <c r="D3" s="95"/>
      <c r="E3" s="95"/>
    </row>
    <row r="4" spans="1:5" x14ac:dyDescent="0.25">
      <c r="A4" s="94" t="s">
        <v>63</v>
      </c>
      <c r="B4" s="94"/>
      <c r="C4" s="94"/>
      <c r="D4" s="94"/>
      <c r="E4" s="94"/>
    </row>
    <row r="5" spans="1:5" ht="15" customHeight="1" x14ac:dyDescent="0.25">
      <c r="A5" s="94" t="s">
        <v>118</v>
      </c>
      <c r="B5" s="94"/>
      <c r="C5" s="94"/>
      <c r="D5" s="94"/>
      <c r="E5" s="94"/>
    </row>
    <row r="6" spans="1:5" ht="39" customHeight="1" x14ac:dyDescent="0.25">
      <c r="A6" s="96" t="s">
        <v>91</v>
      </c>
      <c r="B6" s="96"/>
      <c r="C6" s="96"/>
      <c r="D6" s="96"/>
      <c r="E6" s="96"/>
    </row>
    <row r="7" spans="1:5" ht="5.0999999999999996" customHeight="1" x14ac:dyDescent="0.25">
      <c r="B7" s="26"/>
      <c r="C7" s="26"/>
      <c r="D7" s="26"/>
      <c r="E7" s="27"/>
    </row>
    <row r="8" spans="1:5" ht="15" customHeight="1" x14ac:dyDescent="0.25">
      <c r="B8" s="90" t="s">
        <v>76</v>
      </c>
      <c r="C8" s="90"/>
      <c r="D8" s="28"/>
      <c r="E8" s="29"/>
    </row>
    <row r="9" spans="1:5" ht="15" customHeight="1" x14ac:dyDescent="0.25">
      <c r="A9" s="43" t="s">
        <v>77</v>
      </c>
      <c r="B9" s="43"/>
      <c r="C9" s="91" t="s">
        <v>78</v>
      </c>
      <c r="D9" s="91"/>
      <c r="E9" s="91"/>
    </row>
    <row r="10" spans="1:5" ht="15" customHeight="1" x14ac:dyDescent="0.25">
      <c r="A10" s="30" t="s">
        <v>79</v>
      </c>
      <c r="B10" s="30"/>
      <c r="C10" s="92" t="s">
        <v>80</v>
      </c>
      <c r="D10" s="92"/>
      <c r="E10" s="44"/>
    </row>
    <row r="11" spans="1:5" ht="15" customHeight="1" x14ac:dyDescent="0.25">
      <c r="A11" s="30" t="s">
        <v>81</v>
      </c>
      <c r="B11" s="30"/>
      <c r="C11" s="85" t="s">
        <v>82</v>
      </c>
      <c r="D11" s="85"/>
      <c r="E11" s="85"/>
    </row>
    <row r="12" spans="1:5" ht="15" customHeight="1" x14ac:dyDescent="0.25">
      <c r="A12" s="30" t="s">
        <v>83</v>
      </c>
      <c r="B12" s="30" t="s">
        <v>83</v>
      </c>
      <c r="C12" s="85" t="s">
        <v>84</v>
      </c>
      <c r="D12" s="85"/>
      <c r="E12" s="85"/>
    </row>
    <row r="13" spans="1:5" ht="15" customHeight="1" x14ac:dyDescent="0.25">
      <c r="B13" s="28"/>
      <c r="C13" s="31"/>
      <c r="D13" s="31"/>
      <c r="E13" s="31"/>
    </row>
    <row r="14" spans="1:5" ht="26.25" customHeight="1" x14ac:dyDescent="0.25">
      <c r="A14" s="87" t="s">
        <v>85</v>
      </c>
      <c r="B14" s="87"/>
      <c r="C14" s="47" t="s">
        <v>86</v>
      </c>
      <c r="D14" s="29"/>
      <c r="E14" s="29"/>
    </row>
    <row r="15" spans="1:5" ht="15" customHeight="1" x14ac:dyDescent="0.25">
      <c r="B15" s="25" t="s">
        <v>87</v>
      </c>
      <c r="C15" s="29"/>
      <c r="D15" s="29"/>
      <c r="E15" s="29"/>
    </row>
    <row r="16" spans="1:5" ht="15" customHeight="1" x14ac:dyDescent="0.25">
      <c r="B16" s="28"/>
      <c r="C16" s="29"/>
      <c r="D16" s="29"/>
      <c r="E16" s="29"/>
    </row>
    <row r="17" spans="1:7" ht="25.5" customHeight="1" x14ac:dyDescent="0.25">
      <c r="A17" s="88" t="s">
        <v>88</v>
      </c>
      <c r="B17" s="88"/>
      <c r="C17" s="88"/>
      <c r="D17" s="88"/>
      <c r="E17" s="88"/>
    </row>
    <row r="18" spans="1:7" ht="15" customHeight="1" x14ac:dyDescent="0.25">
      <c r="A18" s="90" t="s">
        <v>89</v>
      </c>
      <c r="B18" s="90"/>
      <c r="C18" s="90"/>
      <c r="D18" s="29"/>
      <c r="E18" s="29"/>
    </row>
    <row r="19" spans="1:7" ht="15" customHeight="1" x14ac:dyDescent="0.25">
      <c r="A19" s="32" t="s">
        <v>90</v>
      </c>
      <c r="B19" s="32"/>
      <c r="C19" s="32"/>
      <c r="D19" s="32"/>
      <c r="E19" s="33"/>
    </row>
    <row r="20" spans="1:7" ht="15" customHeight="1" x14ac:dyDescent="0.25">
      <c r="A20" s="89" t="s">
        <v>65</v>
      </c>
      <c r="B20" s="89"/>
      <c r="C20" s="89"/>
      <c r="D20" s="11"/>
      <c r="E20" s="11"/>
    </row>
    <row r="21" spans="1:7" ht="45" customHeight="1" x14ac:dyDescent="0.25">
      <c r="A21" s="48" t="s">
        <v>92</v>
      </c>
      <c r="B21" s="21" t="s">
        <v>5</v>
      </c>
      <c r="C21" s="21" t="s">
        <v>70</v>
      </c>
      <c r="D21" s="21" t="s">
        <v>71</v>
      </c>
      <c r="E21" s="21" t="s">
        <v>72</v>
      </c>
    </row>
    <row r="22" spans="1:7" ht="15" customHeight="1" x14ac:dyDescent="0.25">
      <c r="A22" s="45"/>
      <c r="B22" s="86" t="s">
        <v>73</v>
      </c>
      <c r="C22" s="86"/>
      <c r="D22" s="10"/>
      <c r="E22" s="24">
        <f>E23+E98+E116</f>
        <v>503871088.92000008</v>
      </c>
    </row>
    <row r="23" spans="1:7" x14ac:dyDescent="0.25">
      <c r="A23" s="45"/>
      <c r="B23" s="8"/>
      <c r="C23" s="56" t="s">
        <v>0</v>
      </c>
      <c r="D23" s="8"/>
      <c r="E23" s="9">
        <f>SUM(E24:E96)</f>
        <v>112673775.46000002</v>
      </c>
      <c r="G23" s="51"/>
    </row>
    <row r="24" spans="1:7" ht="26.25" x14ac:dyDescent="0.25">
      <c r="A24" s="45">
        <v>1</v>
      </c>
      <c r="B24" s="17">
        <v>35625</v>
      </c>
      <c r="C24" s="1" t="s">
        <v>38</v>
      </c>
      <c r="D24" s="15" t="s">
        <v>19</v>
      </c>
      <c r="E24" s="16">
        <v>25836239.879999999</v>
      </c>
    </row>
    <row r="25" spans="1:7" ht="26.25" x14ac:dyDescent="0.25">
      <c r="A25" s="45">
        <f>A24+1</f>
        <v>2</v>
      </c>
      <c r="B25" s="17">
        <v>39700</v>
      </c>
      <c r="C25" s="1" t="s">
        <v>38</v>
      </c>
      <c r="D25" s="15" t="s">
        <v>19</v>
      </c>
      <c r="E25" s="16">
        <v>3581111</v>
      </c>
    </row>
    <row r="26" spans="1:7" ht="27" customHeight="1" x14ac:dyDescent="0.25">
      <c r="A26" s="45">
        <f t="shared" ref="A26:A89" si="0">A25+1</f>
        <v>3</v>
      </c>
      <c r="B26" s="12">
        <v>38790</v>
      </c>
      <c r="C26" s="1" t="s">
        <v>74</v>
      </c>
      <c r="D26" s="1" t="s">
        <v>19</v>
      </c>
      <c r="E26" s="2">
        <v>2794832.93</v>
      </c>
    </row>
    <row r="27" spans="1:7" ht="26.25" x14ac:dyDescent="0.25">
      <c r="A27" s="45">
        <f t="shared" si="0"/>
        <v>4</v>
      </c>
      <c r="B27" s="17">
        <v>39398</v>
      </c>
      <c r="C27" s="1" t="s">
        <v>38</v>
      </c>
      <c r="D27" s="15" t="s">
        <v>24</v>
      </c>
      <c r="E27" s="16">
        <v>792480.94</v>
      </c>
    </row>
    <row r="28" spans="1:7" ht="26.25" x14ac:dyDescent="0.25">
      <c r="A28" s="45">
        <f t="shared" si="0"/>
        <v>5</v>
      </c>
      <c r="B28" s="17">
        <v>39766</v>
      </c>
      <c r="C28" s="1" t="s">
        <v>38</v>
      </c>
      <c r="D28" s="15" t="s">
        <v>24</v>
      </c>
      <c r="E28" s="16">
        <v>610750.39</v>
      </c>
    </row>
    <row r="29" spans="1:7" ht="26.25" x14ac:dyDescent="0.25">
      <c r="A29" s="45">
        <f t="shared" si="0"/>
        <v>6</v>
      </c>
      <c r="B29" s="17">
        <v>39660</v>
      </c>
      <c r="C29" s="1" t="s">
        <v>38</v>
      </c>
      <c r="D29" s="15" t="s">
        <v>37</v>
      </c>
      <c r="E29" s="16">
        <v>42180</v>
      </c>
    </row>
    <row r="30" spans="1:7" ht="26.25" x14ac:dyDescent="0.25">
      <c r="A30" s="45">
        <f t="shared" si="0"/>
        <v>7</v>
      </c>
      <c r="B30" s="17">
        <v>39829</v>
      </c>
      <c r="C30" s="1" t="s">
        <v>38</v>
      </c>
      <c r="D30" s="15" t="s">
        <v>24</v>
      </c>
      <c r="E30" s="16">
        <v>1252702.8</v>
      </c>
    </row>
    <row r="31" spans="1:7" ht="26.25" x14ac:dyDescent="0.25">
      <c r="A31" s="45">
        <f t="shared" si="0"/>
        <v>8</v>
      </c>
      <c r="B31" s="17">
        <v>43637</v>
      </c>
      <c r="C31" s="1" t="s">
        <v>38</v>
      </c>
      <c r="D31" s="15" t="s">
        <v>36</v>
      </c>
      <c r="E31" s="16">
        <v>134107</v>
      </c>
    </row>
    <row r="32" spans="1:7" ht="26.25" x14ac:dyDescent="0.25">
      <c r="A32" s="45">
        <f t="shared" si="0"/>
        <v>9</v>
      </c>
      <c r="B32" s="17">
        <v>41234</v>
      </c>
      <c r="C32" s="1" t="s">
        <v>38</v>
      </c>
      <c r="D32" s="15" t="s">
        <v>24</v>
      </c>
      <c r="E32" s="16">
        <v>1119752</v>
      </c>
    </row>
    <row r="33" spans="1:5" ht="26.25" x14ac:dyDescent="0.25">
      <c r="A33" s="45">
        <f t="shared" si="0"/>
        <v>10</v>
      </c>
      <c r="B33" s="17">
        <v>41186</v>
      </c>
      <c r="C33" s="1" t="s">
        <v>38</v>
      </c>
      <c r="D33" s="15" t="s">
        <v>24</v>
      </c>
      <c r="E33" s="16">
        <v>293750</v>
      </c>
    </row>
    <row r="34" spans="1:5" ht="26.25" x14ac:dyDescent="0.25">
      <c r="A34" s="45">
        <f t="shared" si="0"/>
        <v>11</v>
      </c>
      <c r="B34" s="17">
        <v>41701</v>
      </c>
      <c r="C34" s="1" t="s">
        <v>38</v>
      </c>
      <c r="D34" s="15" t="s">
        <v>56</v>
      </c>
      <c r="E34" s="16">
        <v>300000</v>
      </c>
    </row>
    <row r="35" spans="1:5" ht="26.25" x14ac:dyDescent="0.25">
      <c r="A35" s="45">
        <f t="shared" si="0"/>
        <v>12</v>
      </c>
      <c r="B35" s="12">
        <v>42487</v>
      </c>
      <c r="C35" s="1" t="s">
        <v>38</v>
      </c>
      <c r="D35" s="15" t="s">
        <v>24</v>
      </c>
      <c r="E35" s="16">
        <v>331815.32</v>
      </c>
    </row>
    <row r="36" spans="1:5" ht="26.25" x14ac:dyDescent="0.25">
      <c r="A36" s="45">
        <f t="shared" si="0"/>
        <v>13</v>
      </c>
      <c r="B36" s="17">
        <v>42502</v>
      </c>
      <c r="C36" s="1" t="s">
        <v>38</v>
      </c>
      <c r="D36" s="15" t="s">
        <v>24</v>
      </c>
      <c r="E36" s="16">
        <v>167783</v>
      </c>
    </row>
    <row r="37" spans="1:5" ht="25.5" x14ac:dyDescent="0.25">
      <c r="A37" s="45">
        <f t="shared" si="0"/>
        <v>14</v>
      </c>
      <c r="B37" s="17">
        <v>42502</v>
      </c>
      <c r="C37" s="15" t="s">
        <v>38</v>
      </c>
      <c r="D37" s="15" t="s">
        <v>24</v>
      </c>
      <c r="E37" s="16">
        <v>427325.98</v>
      </c>
    </row>
    <row r="38" spans="1:5" ht="26.25" x14ac:dyDescent="0.25">
      <c r="A38" s="45">
        <f t="shared" si="0"/>
        <v>15</v>
      </c>
      <c r="B38" s="34" t="s">
        <v>6</v>
      </c>
      <c r="C38" s="1" t="s">
        <v>38</v>
      </c>
      <c r="D38" s="15" t="s">
        <v>33</v>
      </c>
      <c r="E38" s="16">
        <v>350000</v>
      </c>
    </row>
    <row r="39" spans="1:5" ht="26.25" x14ac:dyDescent="0.25">
      <c r="A39" s="45">
        <f t="shared" si="0"/>
        <v>16</v>
      </c>
      <c r="B39" s="17">
        <v>41787</v>
      </c>
      <c r="C39" s="1" t="s">
        <v>39</v>
      </c>
      <c r="D39" s="15" t="s">
        <v>24</v>
      </c>
      <c r="E39" s="16">
        <v>351120.6</v>
      </c>
    </row>
    <row r="40" spans="1:5" ht="26.25" x14ac:dyDescent="0.25">
      <c r="A40" s="45">
        <f t="shared" si="0"/>
        <v>17</v>
      </c>
      <c r="B40" s="17">
        <v>41283</v>
      </c>
      <c r="C40" s="1" t="s">
        <v>39</v>
      </c>
      <c r="D40" s="15" t="s">
        <v>33</v>
      </c>
      <c r="E40" s="16">
        <v>312392</v>
      </c>
    </row>
    <row r="41" spans="1:5" ht="26.25" x14ac:dyDescent="0.25">
      <c r="A41" s="45">
        <f t="shared" si="0"/>
        <v>18</v>
      </c>
      <c r="B41" s="17">
        <v>39747</v>
      </c>
      <c r="C41" s="1" t="s">
        <v>39</v>
      </c>
      <c r="D41" s="15" t="s">
        <v>33</v>
      </c>
      <c r="E41" s="16">
        <v>15700</v>
      </c>
    </row>
    <row r="42" spans="1:5" ht="26.25" x14ac:dyDescent="0.25">
      <c r="A42" s="45">
        <f t="shared" si="0"/>
        <v>19</v>
      </c>
      <c r="B42" s="17">
        <v>40557</v>
      </c>
      <c r="C42" s="1" t="s">
        <v>39</v>
      </c>
      <c r="D42" s="15" t="s">
        <v>35</v>
      </c>
      <c r="E42" s="16">
        <v>1750000</v>
      </c>
    </row>
    <row r="43" spans="1:5" ht="26.25" x14ac:dyDescent="0.25">
      <c r="A43" s="45">
        <f t="shared" si="0"/>
        <v>20</v>
      </c>
      <c r="B43" s="17">
        <v>39462</v>
      </c>
      <c r="C43" s="1" t="s">
        <v>39</v>
      </c>
      <c r="D43" s="15" t="s">
        <v>24</v>
      </c>
      <c r="E43" s="16">
        <v>600000</v>
      </c>
    </row>
    <row r="44" spans="1:5" ht="26.25" x14ac:dyDescent="0.25">
      <c r="A44" s="45">
        <f t="shared" si="0"/>
        <v>21</v>
      </c>
      <c r="B44" s="17">
        <v>39660</v>
      </c>
      <c r="C44" s="1" t="s">
        <v>38</v>
      </c>
      <c r="D44" s="15" t="s">
        <v>24</v>
      </c>
      <c r="E44" s="16">
        <v>2564414</v>
      </c>
    </row>
    <row r="45" spans="1:5" ht="26.25" x14ac:dyDescent="0.25">
      <c r="A45" s="45">
        <f t="shared" si="0"/>
        <v>22</v>
      </c>
      <c r="B45" s="17">
        <v>40625</v>
      </c>
      <c r="C45" s="1" t="s">
        <v>39</v>
      </c>
      <c r="D45" s="15" t="s">
        <v>33</v>
      </c>
      <c r="E45" s="16">
        <v>833396.38</v>
      </c>
    </row>
    <row r="46" spans="1:5" ht="15" customHeight="1" x14ac:dyDescent="0.25">
      <c r="A46" s="45">
        <f t="shared" si="0"/>
        <v>23</v>
      </c>
      <c r="B46" s="17">
        <v>39747</v>
      </c>
      <c r="C46" s="1" t="s">
        <v>39</v>
      </c>
      <c r="D46" s="15" t="s">
        <v>34</v>
      </c>
      <c r="E46" s="16">
        <v>330000</v>
      </c>
    </row>
    <row r="47" spans="1:5" ht="26.25" x14ac:dyDescent="0.25">
      <c r="A47" s="45">
        <f t="shared" si="0"/>
        <v>24</v>
      </c>
      <c r="B47" s="17">
        <v>40960</v>
      </c>
      <c r="C47" s="1" t="s">
        <v>39</v>
      </c>
      <c r="D47" s="15" t="s">
        <v>33</v>
      </c>
      <c r="E47" s="16">
        <v>1500000</v>
      </c>
    </row>
    <row r="48" spans="1:5" ht="26.25" x14ac:dyDescent="0.25">
      <c r="A48" s="45">
        <f t="shared" si="0"/>
        <v>25</v>
      </c>
      <c r="B48" s="17">
        <v>39276</v>
      </c>
      <c r="C48" s="1" t="s">
        <v>39</v>
      </c>
      <c r="D48" s="15" t="s">
        <v>24</v>
      </c>
      <c r="E48" s="16">
        <v>1153420.7</v>
      </c>
    </row>
    <row r="49" spans="1:5" ht="26.25" x14ac:dyDescent="0.25">
      <c r="A49" s="45">
        <f t="shared" si="0"/>
        <v>26</v>
      </c>
      <c r="B49" s="17">
        <v>40031</v>
      </c>
      <c r="C49" s="1" t="s">
        <v>39</v>
      </c>
      <c r="D49" s="15" t="s">
        <v>24</v>
      </c>
      <c r="E49" s="16">
        <v>5672871.9900000002</v>
      </c>
    </row>
    <row r="50" spans="1:5" ht="26.25" x14ac:dyDescent="0.25">
      <c r="A50" s="45">
        <f t="shared" si="0"/>
        <v>27</v>
      </c>
      <c r="B50" s="17">
        <v>40892</v>
      </c>
      <c r="C50" s="1" t="s">
        <v>39</v>
      </c>
      <c r="D50" s="15" t="s">
        <v>24</v>
      </c>
      <c r="E50" s="16">
        <v>2752331.28</v>
      </c>
    </row>
    <row r="51" spans="1:5" ht="26.25" x14ac:dyDescent="0.25">
      <c r="A51" s="45">
        <f t="shared" si="0"/>
        <v>28</v>
      </c>
      <c r="B51" s="17">
        <v>42741</v>
      </c>
      <c r="C51" s="1" t="s">
        <v>39</v>
      </c>
      <c r="D51" s="15" t="s">
        <v>24</v>
      </c>
      <c r="E51" s="16">
        <v>300000</v>
      </c>
    </row>
    <row r="52" spans="1:5" ht="27" customHeight="1" x14ac:dyDescent="0.25">
      <c r="A52" s="45">
        <f t="shared" si="0"/>
        <v>29</v>
      </c>
      <c r="B52" s="17">
        <v>40588</v>
      </c>
      <c r="C52" s="1" t="s">
        <v>39</v>
      </c>
      <c r="D52" s="1" t="s">
        <v>33</v>
      </c>
      <c r="E52" s="16">
        <v>270112.62</v>
      </c>
    </row>
    <row r="53" spans="1:5" ht="27" customHeight="1" x14ac:dyDescent="0.25">
      <c r="A53" s="45">
        <f t="shared" si="0"/>
        <v>30</v>
      </c>
      <c r="B53" s="17">
        <v>43314</v>
      </c>
      <c r="C53" s="1" t="s">
        <v>39</v>
      </c>
      <c r="D53" s="1" t="s">
        <v>24</v>
      </c>
      <c r="E53" s="2">
        <v>105000</v>
      </c>
    </row>
    <row r="54" spans="1:5" ht="26.25" x14ac:dyDescent="0.25">
      <c r="A54" s="45">
        <f t="shared" si="0"/>
        <v>31</v>
      </c>
      <c r="B54" s="17">
        <v>42325</v>
      </c>
      <c r="C54" s="1" t="s">
        <v>39</v>
      </c>
      <c r="D54" s="15" t="s">
        <v>24</v>
      </c>
      <c r="E54" s="16">
        <v>135000</v>
      </c>
    </row>
    <row r="55" spans="1:5" ht="26.25" x14ac:dyDescent="0.25">
      <c r="A55" s="45">
        <f t="shared" si="0"/>
        <v>32</v>
      </c>
      <c r="B55" s="17">
        <v>42709</v>
      </c>
      <c r="C55" s="1" t="s">
        <v>39</v>
      </c>
      <c r="D55" s="15" t="s">
        <v>24</v>
      </c>
      <c r="E55" s="16">
        <v>200000</v>
      </c>
    </row>
    <row r="56" spans="1:5" ht="26.25" x14ac:dyDescent="0.25">
      <c r="A56" s="45">
        <f t="shared" si="0"/>
        <v>33</v>
      </c>
      <c r="B56" s="17">
        <v>42742</v>
      </c>
      <c r="C56" s="1" t="s">
        <v>39</v>
      </c>
      <c r="D56" s="15" t="s">
        <v>32</v>
      </c>
      <c r="E56" s="16">
        <v>1157942</v>
      </c>
    </row>
    <row r="57" spans="1:5" ht="26.25" x14ac:dyDescent="0.25">
      <c r="A57" s="45">
        <f t="shared" si="0"/>
        <v>34</v>
      </c>
      <c r="B57" s="17">
        <v>40869</v>
      </c>
      <c r="C57" s="1" t="s">
        <v>39</v>
      </c>
      <c r="D57" s="15" t="s">
        <v>28</v>
      </c>
      <c r="E57" s="16">
        <v>1100000</v>
      </c>
    </row>
    <row r="58" spans="1:5" ht="15" customHeight="1" x14ac:dyDescent="0.25">
      <c r="A58" s="45">
        <f t="shared" si="0"/>
        <v>35</v>
      </c>
      <c r="B58" s="17">
        <v>42336</v>
      </c>
      <c r="C58" s="1" t="s">
        <v>40</v>
      </c>
      <c r="D58" s="35" t="s">
        <v>31</v>
      </c>
      <c r="E58" s="2">
        <v>105000</v>
      </c>
    </row>
    <row r="59" spans="1:5" ht="26.25" x14ac:dyDescent="0.25">
      <c r="A59" s="45">
        <f t="shared" si="0"/>
        <v>36</v>
      </c>
      <c r="B59" s="17">
        <v>40876</v>
      </c>
      <c r="C59" s="1" t="s">
        <v>40</v>
      </c>
      <c r="D59" s="36" t="s">
        <v>24</v>
      </c>
      <c r="E59" s="16">
        <v>300000</v>
      </c>
    </row>
    <row r="60" spans="1:5" ht="26.25" x14ac:dyDescent="0.25">
      <c r="A60" s="45">
        <f t="shared" si="0"/>
        <v>37</v>
      </c>
      <c r="B60" s="17">
        <v>40441</v>
      </c>
      <c r="C60" s="1" t="s">
        <v>40</v>
      </c>
      <c r="D60" s="15" t="s">
        <v>30</v>
      </c>
      <c r="E60" s="16">
        <v>179000</v>
      </c>
    </row>
    <row r="61" spans="1:5" ht="26.25" x14ac:dyDescent="0.25">
      <c r="A61" s="45">
        <f t="shared" si="0"/>
        <v>38</v>
      </c>
      <c r="B61" s="17">
        <v>42013</v>
      </c>
      <c r="C61" s="1" t="s">
        <v>39</v>
      </c>
      <c r="D61" s="15" t="s">
        <v>29</v>
      </c>
      <c r="E61" s="16">
        <v>140000</v>
      </c>
    </row>
    <row r="62" spans="1:5" ht="26.25" x14ac:dyDescent="0.25">
      <c r="A62" s="45">
        <f t="shared" si="0"/>
        <v>39</v>
      </c>
      <c r="B62" s="17">
        <v>43229</v>
      </c>
      <c r="C62" s="1" t="s">
        <v>38</v>
      </c>
      <c r="D62" s="15" t="s">
        <v>24</v>
      </c>
      <c r="E62" s="16">
        <v>95000</v>
      </c>
    </row>
    <row r="63" spans="1:5" ht="26.25" x14ac:dyDescent="0.25">
      <c r="A63" s="45">
        <f t="shared" si="0"/>
        <v>40</v>
      </c>
      <c r="B63" s="17">
        <v>43173</v>
      </c>
      <c r="C63" s="1" t="s">
        <v>38</v>
      </c>
      <c r="D63" s="15" t="s">
        <v>24</v>
      </c>
      <c r="E63" s="16">
        <v>130000</v>
      </c>
    </row>
    <row r="64" spans="1:5" ht="26.25" x14ac:dyDescent="0.25">
      <c r="A64" s="45">
        <f t="shared" si="0"/>
        <v>41</v>
      </c>
      <c r="B64" s="17">
        <v>42898</v>
      </c>
      <c r="C64" s="1" t="s">
        <v>39</v>
      </c>
      <c r="D64" s="15" t="s">
        <v>24</v>
      </c>
      <c r="E64" s="16">
        <v>1098300</v>
      </c>
    </row>
    <row r="65" spans="1:5" ht="27" customHeight="1" x14ac:dyDescent="0.25">
      <c r="A65" s="45">
        <f t="shared" si="0"/>
        <v>42</v>
      </c>
      <c r="B65" s="12">
        <v>43368</v>
      </c>
      <c r="C65" s="1" t="s">
        <v>39</v>
      </c>
      <c r="D65" s="15" t="s">
        <v>28</v>
      </c>
      <c r="E65" s="2">
        <v>100000</v>
      </c>
    </row>
    <row r="66" spans="1:5" ht="27" customHeight="1" x14ac:dyDescent="0.25">
      <c r="A66" s="45">
        <f t="shared" si="0"/>
        <v>43</v>
      </c>
      <c r="B66" s="17">
        <v>43439</v>
      </c>
      <c r="C66" s="1" t="s">
        <v>39</v>
      </c>
      <c r="D66" s="1" t="s">
        <v>27</v>
      </c>
      <c r="E66" s="2">
        <v>500000</v>
      </c>
    </row>
    <row r="67" spans="1:5" ht="27" customHeight="1" x14ac:dyDescent="0.25">
      <c r="A67" s="45">
        <f t="shared" si="0"/>
        <v>44</v>
      </c>
      <c r="B67" s="17">
        <v>43388</v>
      </c>
      <c r="C67" s="1" t="s">
        <v>39</v>
      </c>
      <c r="D67" s="15" t="s">
        <v>26</v>
      </c>
      <c r="E67" s="2">
        <v>138000</v>
      </c>
    </row>
    <row r="68" spans="1:5" ht="27" customHeight="1" x14ac:dyDescent="0.25">
      <c r="A68" s="45">
        <f t="shared" si="0"/>
        <v>45</v>
      </c>
      <c r="B68" s="17">
        <v>43425</v>
      </c>
      <c r="C68" s="1" t="s">
        <v>38</v>
      </c>
      <c r="D68" s="15" t="s">
        <v>26</v>
      </c>
      <c r="E68" s="2">
        <v>253800</v>
      </c>
    </row>
    <row r="69" spans="1:5" ht="27" customHeight="1" x14ac:dyDescent="0.25">
      <c r="A69" s="45">
        <f t="shared" si="0"/>
        <v>46</v>
      </c>
      <c r="B69" s="17">
        <v>43475</v>
      </c>
      <c r="C69" s="1" t="s">
        <v>39</v>
      </c>
      <c r="D69" s="15" t="s">
        <v>26</v>
      </c>
      <c r="E69" s="2">
        <v>203667.4</v>
      </c>
    </row>
    <row r="70" spans="1:5" ht="27" customHeight="1" x14ac:dyDescent="0.25">
      <c r="A70" s="45">
        <f t="shared" si="0"/>
        <v>47</v>
      </c>
      <c r="B70" s="17">
        <v>43448</v>
      </c>
      <c r="C70" s="1" t="s">
        <v>3</v>
      </c>
      <c r="D70" s="15" t="s">
        <v>25</v>
      </c>
      <c r="E70" s="2">
        <v>441203</v>
      </c>
    </row>
    <row r="71" spans="1:5" ht="26.25" x14ac:dyDescent="0.25">
      <c r="A71" s="45">
        <f t="shared" si="0"/>
        <v>48</v>
      </c>
      <c r="B71" s="17">
        <v>43381</v>
      </c>
      <c r="C71" s="15" t="s">
        <v>39</v>
      </c>
      <c r="D71" s="1" t="s">
        <v>23</v>
      </c>
      <c r="E71" s="16">
        <v>1200000</v>
      </c>
    </row>
    <row r="72" spans="1:5" ht="25.5" x14ac:dyDescent="0.25">
      <c r="A72" s="45">
        <f t="shared" si="0"/>
        <v>49</v>
      </c>
      <c r="B72" s="17">
        <v>43525</v>
      </c>
      <c r="C72" s="15" t="s">
        <v>38</v>
      </c>
      <c r="D72" s="15" t="s">
        <v>23</v>
      </c>
      <c r="E72" s="16">
        <v>251961.31</v>
      </c>
    </row>
    <row r="73" spans="1:5" ht="26.25" x14ac:dyDescent="0.25">
      <c r="A73" s="45">
        <f t="shared" si="0"/>
        <v>50</v>
      </c>
      <c r="B73" s="17">
        <v>43528</v>
      </c>
      <c r="C73" s="1" t="s">
        <v>38</v>
      </c>
      <c r="D73" s="1" t="s">
        <v>57</v>
      </c>
      <c r="E73" s="2">
        <v>335360.28999999998</v>
      </c>
    </row>
    <row r="74" spans="1:5" ht="26.25" x14ac:dyDescent="0.25">
      <c r="A74" s="45">
        <f t="shared" si="0"/>
        <v>51</v>
      </c>
      <c r="B74" s="17">
        <v>43527</v>
      </c>
      <c r="C74" s="15" t="s">
        <v>38</v>
      </c>
      <c r="D74" s="1" t="s">
        <v>23</v>
      </c>
      <c r="E74" s="16">
        <v>173346.05</v>
      </c>
    </row>
    <row r="75" spans="1:5" ht="26.25" x14ac:dyDescent="0.25">
      <c r="A75" s="45">
        <f t="shared" si="0"/>
        <v>52</v>
      </c>
      <c r="B75" s="17">
        <v>43529</v>
      </c>
      <c r="C75" s="1" t="s">
        <v>38</v>
      </c>
      <c r="D75" s="1" t="s">
        <v>24</v>
      </c>
      <c r="E75" s="2">
        <v>138206.70000000001</v>
      </c>
    </row>
    <row r="76" spans="1:5" ht="26.25" x14ac:dyDescent="0.25">
      <c r="A76" s="45">
        <f t="shared" si="0"/>
        <v>53</v>
      </c>
      <c r="B76" s="17">
        <v>43561</v>
      </c>
      <c r="C76" s="15" t="s">
        <v>38</v>
      </c>
      <c r="D76" s="1" t="s">
        <v>23</v>
      </c>
      <c r="E76" s="16">
        <v>134953.35999999999</v>
      </c>
    </row>
    <row r="77" spans="1:5" ht="26.25" x14ac:dyDescent="0.25">
      <c r="A77" s="45">
        <f t="shared" si="0"/>
        <v>54</v>
      </c>
      <c r="B77" s="17">
        <v>43590</v>
      </c>
      <c r="C77" s="1" t="s">
        <v>38</v>
      </c>
      <c r="D77" s="15" t="s">
        <v>22</v>
      </c>
      <c r="E77" s="2">
        <v>180000</v>
      </c>
    </row>
    <row r="78" spans="1:5" ht="26.25" x14ac:dyDescent="0.25">
      <c r="A78" s="45">
        <f t="shared" si="0"/>
        <v>55</v>
      </c>
      <c r="B78" s="17">
        <v>39412</v>
      </c>
      <c r="C78" s="1" t="s">
        <v>39</v>
      </c>
      <c r="D78" s="15" t="s">
        <v>21</v>
      </c>
      <c r="E78" s="16">
        <v>3094825.73</v>
      </c>
    </row>
    <row r="79" spans="1:5" ht="26.25" x14ac:dyDescent="0.25">
      <c r="A79" s="45">
        <f t="shared" si="0"/>
        <v>56</v>
      </c>
      <c r="B79" s="17">
        <v>37099</v>
      </c>
      <c r="C79" s="1" t="s">
        <v>38</v>
      </c>
      <c r="D79" s="15" t="s">
        <v>20</v>
      </c>
      <c r="E79" s="16">
        <v>12501266.17</v>
      </c>
    </row>
    <row r="80" spans="1:5" ht="26.25" x14ac:dyDescent="0.25">
      <c r="A80" s="45">
        <f t="shared" si="0"/>
        <v>57</v>
      </c>
      <c r="B80" s="17">
        <v>39596</v>
      </c>
      <c r="C80" s="1" t="s">
        <v>38</v>
      </c>
      <c r="D80" s="15" t="s">
        <v>19</v>
      </c>
      <c r="E80" s="16">
        <v>19172451.670000002</v>
      </c>
    </row>
    <row r="81" spans="1:5" ht="26.25" x14ac:dyDescent="0.25">
      <c r="A81" s="45">
        <f t="shared" si="0"/>
        <v>58</v>
      </c>
      <c r="B81" s="37">
        <v>40465</v>
      </c>
      <c r="C81" s="13" t="s">
        <v>38</v>
      </c>
      <c r="D81" s="39" t="s">
        <v>19</v>
      </c>
      <c r="E81" s="41">
        <v>440000</v>
      </c>
    </row>
    <row r="82" spans="1:5" ht="26.25" x14ac:dyDescent="0.25">
      <c r="A82" s="45">
        <f t="shared" si="0"/>
        <v>59</v>
      </c>
      <c r="B82" s="38">
        <v>41752</v>
      </c>
      <c r="C82" s="14" t="s">
        <v>39</v>
      </c>
      <c r="D82" s="40" t="s">
        <v>11</v>
      </c>
      <c r="E82" s="42">
        <v>3094825.73</v>
      </c>
    </row>
    <row r="83" spans="1:5" ht="26.25" x14ac:dyDescent="0.25">
      <c r="A83" s="45">
        <f t="shared" si="0"/>
        <v>60</v>
      </c>
      <c r="B83" s="17">
        <v>41143</v>
      </c>
      <c r="C83" s="1" t="s">
        <v>39</v>
      </c>
      <c r="D83" s="15" t="s">
        <v>24</v>
      </c>
      <c r="E83" s="16">
        <v>432338</v>
      </c>
    </row>
    <row r="84" spans="1:5" ht="27" customHeight="1" x14ac:dyDescent="0.25">
      <c r="A84" s="45">
        <f t="shared" si="0"/>
        <v>61</v>
      </c>
      <c r="B84" s="17">
        <v>43439</v>
      </c>
      <c r="C84" s="1" t="s">
        <v>38</v>
      </c>
      <c r="D84" s="15" t="s">
        <v>18</v>
      </c>
      <c r="E84" s="16">
        <v>446506.58</v>
      </c>
    </row>
    <row r="85" spans="1:5" ht="27" customHeight="1" x14ac:dyDescent="0.25">
      <c r="A85" s="45">
        <f t="shared" si="0"/>
        <v>62</v>
      </c>
      <c r="B85" s="17">
        <v>43507</v>
      </c>
      <c r="C85" s="1" t="s">
        <v>38</v>
      </c>
      <c r="D85" s="1" t="s">
        <v>58</v>
      </c>
      <c r="E85" s="2">
        <v>500000</v>
      </c>
    </row>
    <row r="86" spans="1:5" ht="26.25" x14ac:dyDescent="0.25">
      <c r="A86" s="45">
        <f t="shared" si="0"/>
        <v>63</v>
      </c>
      <c r="B86" s="17">
        <v>43444</v>
      </c>
      <c r="C86" s="15" t="s">
        <v>39</v>
      </c>
      <c r="D86" s="1" t="s">
        <v>17</v>
      </c>
      <c r="E86" s="16">
        <v>1583237.25</v>
      </c>
    </row>
    <row r="87" spans="1:5" ht="26.25" x14ac:dyDescent="0.25">
      <c r="A87" s="45">
        <f t="shared" si="0"/>
        <v>64</v>
      </c>
      <c r="B87" s="17">
        <v>43448</v>
      </c>
      <c r="C87" s="15" t="s">
        <v>4</v>
      </c>
      <c r="D87" s="1" t="s">
        <v>17</v>
      </c>
      <c r="E87" s="16">
        <v>527707.4</v>
      </c>
    </row>
    <row r="88" spans="1:5" ht="30.75" customHeight="1" x14ac:dyDescent="0.25">
      <c r="A88" s="45">
        <f t="shared" si="0"/>
        <v>65</v>
      </c>
      <c r="B88" s="12">
        <v>43509</v>
      </c>
      <c r="C88" s="1" t="s">
        <v>66</v>
      </c>
      <c r="D88" s="1" t="s">
        <v>16</v>
      </c>
      <c r="E88" s="2">
        <v>712343.56</v>
      </c>
    </row>
    <row r="89" spans="1:5" ht="25.5" x14ac:dyDescent="0.25">
      <c r="A89" s="45">
        <f t="shared" si="0"/>
        <v>66</v>
      </c>
      <c r="B89" s="17">
        <v>42086</v>
      </c>
      <c r="C89" s="15" t="s">
        <v>38</v>
      </c>
      <c r="D89" s="15" t="s">
        <v>15</v>
      </c>
      <c r="E89" s="16">
        <v>155568.6</v>
      </c>
    </row>
    <row r="90" spans="1:5" ht="25.5" x14ac:dyDescent="0.25">
      <c r="A90" s="45">
        <f t="shared" ref="A90:A96" si="1">A89+1</f>
        <v>67</v>
      </c>
      <c r="B90" s="17">
        <v>44146</v>
      </c>
      <c r="C90" s="15" t="s">
        <v>4</v>
      </c>
      <c r="D90" s="15" t="s">
        <v>95</v>
      </c>
      <c r="E90" s="16">
        <v>146050</v>
      </c>
    </row>
    <row r="91" spans="1:5" ht="45.75" customHeight="1" x14ac:dyDescent="0.25">
      <c r="A91" s="45">
        <f t="shared" si="1"/>
        <v>68</v>
      </c>
      <c r="B91" s="17">
        <v>44498</v>
      </c>
      <c r="C91" s="15" t="s">
        <v>4</v>
      </c>
      <c r="D91" s="15" t="s">
        <v>110</v>
      </c>
      <c r="E91" s="16">
        <v>197303.17</v>
      </c>
    </row>
    <row r="92" spans="1:5" ht="25.5" x14ac:dyDescent="0.25">
      <c r="A92" s="45">
        <f t="shared" si="1"/>
        <v>69</v>
      </c>
      <c r="B92" s="17">
        <v>44505</v>
      </c>
      <c r="C92" s="15" t="s">
        <v>66</v>
      </c>
      <c r="D92" s="15" t="s">
        <v>109</v>
      </c>
      <c r="E92" s="16">
        <v>203004.17</v>
      </c>
    </row>
    <row r="93" spans="1:5" ht="25.5" x14ac:dyDescent="0.25">
      <c r="A93" s="45">
        <f t="shared" si="1"/>
        <v>70</v>
      </c>
      <c r="B93" s="17">
        <v>44525</v>
      </c>
      <c r="C93" s="15" t="s">
        <v>66</v>
      </c>
      <c r="D93" s="15" t="s">
        <v>96</v>
      </c>
      <c r="E93" s="16">
        <v>1517000</v>
      </c>
    </row>
    <row r="94" spans="1:5" ht="25.5" x14ac:dyDescent="0.25">
      <c r="A94" s="45">
        <f t="shared" si="1"/>
        <v>71</v>
      </c>
      <c r="B94" s="17" t="s">
        <v>93</v>
      </c>
      <c r="C94" s="15" t="s">
        <v>66</v>
      </c>
      <c r="D94" s="15" t="s">
        <v>96</v>
      </c>
      <c r="E94" s="16">
        <v>1000000</v>
      </c>
    </row>
    <row r="95" spans="1:5" ht="25.5" x14ac:dyDescent="0.25">
      <c r="A95" s="84">
        <f t="shared" si="1"/>
        <v>72</v>
      </c>
      <c r="B95" s="17">
        <v>44544</v>
      </c>
      <c r="C95" s="15" t="s">
        <v>94</v>
      </c>
      <c r="D95" s="15" t="s">
        <v>97</v>
      </c>
      <c r="E95" s="16">
        <v>1454550</v>
      </c>
    </row>
    <row r="96" spans="1:5" ht="25.5" x14ac:dyDescent="0.25">
      <c r="A96" s="45">
        <f t="shared" si="1"/>
        <v>73</v>
      </c>
      <c r="B96" s="17">
        <v>44545</v>
      </c>
      <c r="C96" s="15" t="s">
        <v>38</v>
      </c>
      <c r="D96" s="15" t="s">
        <v>98</v>
      </c>
      <c r="E96" s="16">
        <v>258466.51</v>
      </c>
    </row>
    <row r="97" spans="1:5" ht="5.0999999999999996" customHeight="1" x14ac:dyDescent="0.25">
      <c r="A97" s="45"/>
      <c r="B97" s="6"/>
      <c r="C97" s="1"/>
      <c r="D97" s="1"/>
      <c r="E97" s="2"/>
    </row>
    <row r="98" spans="1:5" x14ac:dyDescent="0.25">
      <c r="A98" s="45"/>
      <c r="B98" s="1"/>
      <c r="C98" s="57" t="s">
        <v>1</v>
      </c>
      <c r="D98" s="5"/>
      <c r="E98" s="3">
        <f>SUM(E99:E114)</f>
        <v>389066202.12000006</v>
      </c>
    </row>
    <row r="99" spans="1:5" x14ac:dyDescent="0.25">
      <c r="A99" s="84">
        <v>1</v>
      </c>
      <c r="B99" s="17">
        <v>42828</v>
      </c>
      <c r="C99" s="15" t="s">
        <v>41</v>
      </c>
      <c r="D99" s="15" t="s">
        <v>13</v>
      </c>
      <c r="E99" s="16">
        <v>1875792.97</v>
      </c>
    </row>
    <row r="100" spans="1:5" x14ac:dyDescent="0.25">
      <c r="A100" s="45">
        <f>A99+1</f>
        <v>2</v>
      </c>
      <c r="B100" s="12">
        <v>40101</v>
      </c>
      <c r="C100" s="1" t="s">
        <v>41</v>
      </c>
      <c r="D100" s="1" t="s">
        <v>13</v>
      </c>
      <c r="E100" s="2">
        <v>25436953.440000001</v>
      </c>
    </row>
    <row r="101" spans="1:5" x14ac:dyDescent="0.25">
      <c r="A101" s="45">
        <f t="shared" ref="A101:A114" si="2">A100+1</f>
        <v>3</v>
      </c>
      <c r="B101" s="17">
        <v>42888</v>
      </c>
      <c r="C101" s="15" t="s">
        <v>43</v>
      </c>
      <c r="D101" s="15" t="s">
        <v>14</v>
      </c>
      <c r="E101" s="16">
        <v>4003358.35</v>
      </c>
    </row>
    <row r="102" spans="1:5" x14ac:dyDescent="0.25">
      <c r="A102" s="45">
        <f t="shared" si="2"/>
        <v>4</v>
      </c>
      <c r="B102" s="12">
        <v>38548</v>
      </c>
      <c r="C102" s="1" t="s">
        <v>44</v>
      </c>
      <c r="D102" s="1" t="s">
        <v>59</v>
      </c>
      <c r="E102" s="2">
        <v>3502369.38</v>
      </c>
    </row>
    <row r="103" spans="1:5" x14ac:dyDescent="0.25">
      <c r="A103" s="45">
        <f t="shared" si="2"/>
        <v>5</v>
      </c>
      <c r="B103" s="12">
        <v>43340</v>
      </c>
      <c r="C103" s="1" t="s">
        <v>45</v>
      </c>
      <c r="D103" s="1" t="s">
        <v>60</v>
      </c>
      <c r="E103" s="2">
        <v>1850271.83</v>
      </c>
    </row>
    <row r="104" spans="1:5" ht="15" customHeight="1" x14ac:dyDescent="0.25">
      <c r="A104" s="45">
        <f t="shared" si="2"/>
        <v>6</v>
      </c>
      <c r="B104" s="12">
        <v>43364</v>
      </c>
      <c r="C104" s="1" t="s">
        <v>46</v>
      </c>
      <c r="D104" s="1" t="s">
        <v>13</v>
      </c>
      <c r="E104" s="16">
        <v>946246.89</v>
      </c>
    </row>
    <row r="105" spans="1:5" ht="19.5" customHeight="1" x14ac:dyDescent="0.25">
      <c r="A105" s="45">
        <f t="shared" si="2"/>
        <v>7</v>
      </c>
      <c r="B105" s="17">
        <v>43004</v>
      </c>
      <c r="C105" s="15" t="s">
        <v>41</v>
      </c>
      <c r="D105" s="15" t="s">
        <v>59</v>
      </c>
      <c r="E105" s="16">
        <v>3237247.71</v>
      </c>
    </row>
    <row r="106" spans="1:5" x14ac:dyDescent="0.25">
      <c r="A106" s="45">
        <f t="shared" si="2"/>
        <v>8</v>
      </c>
      <c r="B106" s="12">
        <v>43615</v>
      </c>
      <c r="C106" s="1" t="s">
        <v>42</v>
      </c>
      <c r="D106" s="1" t="s">
        <v>61</v>
      </c>
      <c r="E106" s="2">
        <v>828341.68</v>
      </c>
    </row>
    <row r="107" spans="1:5" x14ac:dyDescent="0.25">
      <c r="A107" s="45">
        <f t="shared" si="2"/>
        <v>9</v>
      </c>
      <c r="B107" s="12">
        <v>43124</v>
      </c>
      <c r="C107" s="4" t="s">
        <v>46</v>
      </c>
      <c r="D107" s="1" t="s">
        <v>13</v>
      </c>
      <c r="E107" s="2">
        <v>1422760.41</v>
      </c>
    </row>
    <row r="108" spans="1:5" x14ac:dyDescent="0.25">
      <c r="A108" s="45">
        <f t="shared" si="2"/>
        <v>10</v>
      </c>
      <c r="B108" s="12">
        <v>42724</v>
      </c>
      <c r="C108" s="1" t="s">
        <v>43</v>
      </c>
      <c r="D108" s="1" t="s">
        <v>13</v>
      </c>
      <c r="E108" s="2">
        <v>126821788.45999999</v>
      </c>
    </row>
    <row r="109" spans="1:5" x14ac:dyDescent="0.25">
      <c r="A109" s="45">
        <f t="shared" si="2"/>
        <v>11</v>
      </c>
      <c r="B109" s="12">
        <v>42724</v>
      </c>
      <c r="C109" s="1" t="s">
        <v>46</v>
      </c>
      <c r="D109" s="1" t="s">
        <v>13</v>
      </c>
      <c r="E109" s="2">
        <v>83924274.900000006</v>
      </c>
    </row>
    <row r="110" spans="1:5" ht="26.25" x14ac:dyDescent="0.25">
      <c r="A110" s="45">
        <f t="shared" si="2"/>
        <v>12</v>
      </c>
      <c r="B110" s="12">
        <v>43471</v>
      </c>
      <c r="C110" s="1" t="s">
        <v>55</v>
      </c>
      <c r="D110" s="1" t="s">
        <v>13</v>
      </c>
      <c r="E110" s="2">
        <v>372816.81</v>
      </c>
    </row>
    <row r="111" spans="1:5" ht="15" customHeight="1" x14ac:dyDescent="0.25">
      <c r="A111" s="45">
        <f t="shared" si="2"/>
        <v>13</v>
      </c>
      <c r="B111" s="12">
        <v>43836</v>
      </c>
      <c r="C111" s="1" t="s">
        <v>42</v>
      </c>
      <c r="D111" s="1" t="s">
        <v>12</v>
      </c>
      <c r="E111" s="2">
        <v>2143348.16</v>
      </c>
    </row>
    <row r="112" spans="1:5" ht="25.5" x14ac:dyDescent="0.25">
      <c r="A112" s="45">
        <f t="shared" si="2"/>
        <v>14</v>
      </c>
      <c r="B112" s="17">
        <v>43501</v>
      </c>
      <c r="C112" s="15" t="s">
        <v>47</v>
      </c>
      <c r="D112" s="15" t="s">
        <v>37</v>
      </c>
      <c r="E112" s="16">
        <v>2032506.34</v>
      </c>
    </row>
    <row r="113" spans="1:7" x14ac:dyDescent="0.25">
      <c r="A113" s="45">
        <f t="shared" si="2"/>
        <v>15</v>
      </c>
      <c r="B113" s="12">
        <v>44061</v>
      </c>
      <c r="C113" s="1" t="s">
        <v>54</v>
      </c>
      <c r="D113" s="1" t="s">
        <v>24</v>
      </c>
      <c r="E113" s="2">
        <v>130500000</v>
      </c>
    </row>
    <row r="114" spans="1:7" ht="26.25" x14ac:dyDescent="0.25">
      <c r="A114" s="45">
        <f t="shared" si="2"/>
        <v>16</v>
      </c>
      <c r="B114" s="12">
        <v>43471</v>
      </c>
      <c r="C114" s="1" t="s">
        <v>55</v>
      </c>
      <c r="D114" s="1" t="s">
        <v>13</v>
      </c>
      <c r="E114" s="2">
        <v>168124.79</v>
      </c>
    </row>
    <row r="115" spans="1:7" ht="5.0999999999999996" customHeight="1" x14ac:dyDescent="0.25">
      <c r="A115" s="45"/>
      <c r="B115" s="12"/>
      <c r="C115" s="1"/>
      <c r="D115" s="1"/>
      <c r="E115" s="2"/>
    </row>
    <row r="116" spans="1:7" x14ac:dyDescent="0.25">
      <c r="A116" s="45"/>
      <c r="B116" s="5"/>
      <c r="C116" s="57" t="s">
        <v>2</v>
      </c>
      <c r="D116" s="1"/>
      <c r="E116" s="3">
        <f>SUM(E117:E140)</f>
        <v>2131111.3400000003</v>
      </c>
      <c r="G116" s="51"/>
    </row>
    <row r="117" spans="1:7" ht="25.5" customHeight="1" x14ac:dyDescent="0.25">
      <c r="A117" s="46">
        <v>1</v>
      </c>
      <c r="B117" s="17">
        <v>43543</v>
      </c>
      <c r="C117" s="15" t="s">
        <v>49</v>
      </c>
      <c r="D117" s="15" t="s">
        <v>99</v>
      </c>
      <c r="E117" s="16">
        <v>104561.48</v>
      </c>
    </row>
    <row r="118" spans="1:7" ht="15" customHeight="1" x14ac:dyDescent="0.25">
      <c r="A118" s="46">
        <f>A117+1</f>
        <v>2</v>
      </c>
      <c r="B118" s="19">
        <v>43537</v>
      </c>
      <c r="C118" s="1" t="s">
        <v>51</v>
      </c>
      <c r="D118" s="1" t="s">
        <v>100</v>
      </c>
      <c r="E118" s="2">
        <v>23463.29</v>
      </c>
    </row>
    <row r="119" spans="1:7" ht="15" customHeight="1" x14ac:dyDescent="0.25">
      <c r="A119" s="46">
        <f t="shared" ref="A119:A140" si="3">A118+1</f>
        <v>3</v>
      </c>
      <c r="B119" s="17">
        <v>43277</v>
      </c>
      <c r="C119" s="1" t="s">
        <v>48</v>
      </c>
      <c r="D119" s="1" t="s">
        <v>100</v>
      </c>
      <c r="E119" s="2">
        <v>15622.46</v>
      </c>
    </row>
    <row r="120" spans="1:7" ht="24.75" customHeight="1" x14ac:dyDescent="0.25">
      <c r="A120" s="46">
        <f t="shared" si="3"/>
        <v>4</v>
      </c>
      <c r="B120" s="17">
        <v>43545</v>
      </c>
      <c r="C120" s="15" t="s">
        <v>52</v>
      </c>
      <c r="D120" s="15" t="s">
        <v>100</v>
      </c>
      <c r="E120" s="2">
        <v>3260</v>
      </c>
    </row>
    <row r="121" spans="1:7" ht="25.5" customHeight="1" x14ac:dyDescent="0.25">
      <c r="A121" s="46">
        <f t="shared" si="3"/>
        <v>5</v>
      </c>
      <c r="B121" s="17">
        <v>43641</v>
      </c>
      <c r="C121" s="15" t="s">
        <v>50</v>
      </c>
      <c r="D121" s="15" t="s">
        <v>101</v>
      </c>
      <c r="E121" s="2">
        <v>85675.28</v>
      </c>
    </row>
    <row r="122" spans="1:7" x14ac:dyDescent="0.25">
      <c r="A122" s="46">
        <f t="shared" si="3"/>
        <v>6</v>
      </c>
      <c r="B122" s="17">
        <v>43712</v>
      </c>
      <c r="C122" s="1" t="s">
        <v>48</v>
      </c>
      <c r="D122" s="1" t="s">
        <v>100</v>
      </c>
      <c r="E122" s="2">
        <v>46841.05</v>
      </c>
    </row>
    <row r="123" spans="1:7" x14ac:dyDescent="0.25">
      <c r="A123" s="46">
        <f t="shared" si="3"/>
        <v>7</v>
      </c>
      <c r="B123" s="17">
        <v>43739</v>
      </c>
      <c r="C123" s="15" t="s">
        <v>53</v>
      </c>
      <c r="D123" s="1" t="s">
        <v>100</v>
      </c>
      <c r="E123" s="2">
        <v>62454.75</v>
      </c>
    </row>
    <row r="124" spans="1:7" x14ac:dyDescent="0.25">
      <c r="A124" s="46">
        <f t="shared" si="3"/>
        <v>8</v>
      </c>
      <c r="B124" s="18">
        <v>43088</v>
      </c>
      <c r="C124" s="15" t="s">
        <v>53</v>
      </c>
      <c r="D124" s="1" t="s">
        <v>100</v>
      </c>
      <c r="E124" s="16">
        <v>218071.14</v>
      </c>
    </row>
    <row r="125" spans="1:7" x14ac:dyDescent="0.25">
      <c r="A125" s="46">
        <f t="shared" si="3"/>
        <v>9</v>
      </c>
      <c r="B125" s="17">
        <v>44451</v>
      </c>
      <c r="C125" s="15" t="s">
        <v>49</v>
      </c>
      <c r="D125" s="15" t="s">
        <v>99</v>
      </c>
      <c r="E125" s="2">
        <v>76360.53</v>
      </c>
    </row>
    <row r="126" spans="1:7" x14ac:dyDescent="0.25">
      <c r="A126" s="46">
        <f t="shared" si="3"/>
        <v>10</v>
      </c>
      <c r="B126" s="17">
        <v>43749</v>
      </c>
      <c r="C126" s="15" t="s">
        <v>50</v>
      </c>
      <c r="D126" s="1" t="s">
        <v>100</v>
      </c>
      <c r="E126" s="16">
        <v>54747.02</v>
      </c>
    </row>
    <row r="127" spans="1:7" x14ac:dyDescent="0.25">
      <c r="A127" s="46">
        <f t="shared" si="3"/>
        <v>11</v>
      </c>
      <c r="B127" s="12">
        <v>44096</v>
      </c>
      <c r="C127" s="1" t="s">
        <v>52</v>
      </c>
      <c r="D127" s="1" t="s">
        <v>62</v>
      </c>
      <c r="E127" s="2">
        <v>40155.33</v>
      </c>
    </row>
    <row r="128" spans="1:7" x14ac:dyDescent="0.25">
      <c r="A128" s="46">
        <f t="shared" si="3"/>
        <v>12</v>
      </c>
      <c r="B128" s="12">
        <v>44102</v>
      </c>
      <c r="C128" s="15" t="s">
        <v>49</v>
      </c>
      <c r="D128" s="1" t="s">
        <v>62</v>
      </c>
      <c r="E128" s="2">
        <v>42057</v>
      </c>
    </row>
    <row r="129" spans="1:5" x14ac:dyDescent="0.25">
      <c r="A129" s="46">
        <f t="shared" si="3"/>
        <v>13</v>
      </c>
      <c r="B129" s="20">
        <v>44375</v>
      </c>
      <c r="C129" s="15" t="s">
        <v>50</v>
      </c>
      <c r="D129" s="1" t="s">
        <v>99</v>
      </c>
      <c r="E129" s="2">
        <v>481864</v>
      </c>
    </row>
    <row r="130" spans="1:5" x14ac:dyDescent="0.25">
      <c r="A130" s="46">
        <f t="shared" si="3"/>
        <v>14</v>
      </c>
      <c r="B130" s="17">
        <v>44425</v>
      </c>
      <c r="C130" s="15" t="s">
        <v>51</v>
      </c>
      <c r="D130" s="15" t="s">
        <v>99</v>
      </c>
      <c r="E130" s="16">
        <v>61088.42</v>
      </c>
    </row>
    <row r="131" spans="1:5" x14ac:dyDescent="0.25">
      <c r="A131" s="46">
        <f t="shared" si="3"/>
        <v>15</v>
      </c>
      <c r="B131" s="17">
        <v>44451</v>
      </c>
      <c r="C131" s="15" t="s">
        <v>50</v>
      </c>
      <c r="D131" s="1" t="s">
        <v>99</v>
      </c>
      <c r="E131" s="2">
        <v>36822.550000000003</v>
      </c>
    </row>
    <row r="132" spans="1:5" ht="24" customHeight="1" x14ac:dyDescent="0.25">
      <c r="A132" s="46">
        <f t="shared" si="3"/>
        <v>16</v>
      </c>
      <c r="B132" s="17">
        <v>44463</v>
      </c>
      <c r="C132" s="15" t="s">
        <v>48</v>
      </c>
      <c r="D132" s="1" t="s">
        <v>103</v>
      </c>
      <c r="E132" s="16">
        <v>54405</v>
      </c>
    </row>
    <row r="133" spans="1:5" x14ac:dyDescent="0.25">
      <c r="A133" s="46">
        <f t="shared" si="3"/>
        <v>17</v>
      </c>
      <c r="B133" s="17">
        <v>44375</v>
      </c>
      <c r="C133" s="15" t="s">
        <v>48</v>
      </c>
      <c r="D133" s="15" t="s">
        <v>102</v>
      </c>
      <c r="E133" s="16">
        <v>89713</v>
      </c>
    </row>
    <row r="134" spans="1:5" ht="26.25" x14ac:dyDescent="0.25">
      <c r="A134" s="46">
        <f t="shared" si="3"/>
        <v>18</v>
      </c>
      <c r="B134" s="17">
        <v>44463</v>
      </c>
      <c r="C134" s="15" t="s">
        <v>48</v>
      </c>
      <c r="D134" s="1" t="s">
        <v>104</v>
      </c>
      <c r="E134" s="16">
        <v>56783</v>
      </c>
    </row>
    <row r="135" spans="1:5" ht="26.25" x14ac:dyDescent="0.25">
      <c r="A135" s="46">
        <f t="shared" si="3"/>
        <v>19</v>
      </c>
      <c r="B135" s="17">
        <v>43621</v>
      </c>
      <c r="C135" s="15" t="s">
        <v>48</v>
      </c>
      <c r="D135" s="1" t="s">
        <v>104</v>
      </c>
      <c r="E135" s="16">
        <v>202977.92000000001</v>
      </c>
    </row>
    <row r="136" spans="1:5" ht="26.25" x14ac:dyDescent="0.25">
      <c r="A136" s="46">
        <f t="shared" si="3"/>
        <v>20</v>
      </c>
      <c r="B136" s="17">
        <v>43712</v>
      </c>
      <c r="C136" s="15" t="s">
        <v>48</v>
      </c>
      <c r="D136" s="1" t="s">
        <v>104</v>
      </c>
      <c r="E136" s="2">
        <v>167944.34</v>
      </c>
    </row>
    <row r="137" spans="1:5" x14ac:dyDescent="0.25">
      <c r="A137" s="46">
        <f t="shared" si="3"/>
        <v>21</v>
      </c>
      <c r="B137" s="17">
        <v>44556</v>
      </c>
      <c r="C137" s="15" t="s">
        <v>48</v>
      </c>
      <c r="D137" s="1" t="s">
        <v>106</v>
      </c>
      <c r="E137" s="2">
        <v>175646.58</v>
      </c>
    </row>
    <row r="138" spans="1:5" ht="26.25" x14ac:dyDescent="0.25">
      <c r="A138" s="46">
        <f t="shared" si="3"/>
        <v>22</v>
      </c>
      <c r="B138" s="17">
        <v>44481</v>
      </c>
      <c r="C138" s="15" t="s">
        <v>48</v>
      </c>
      <c r="D138" s="1" t="s">
        <v>108</v>
      </c>
      <c r="E138" s="16">
        <v>18995</v>
      </c>
    </row>
    <row r="139" spans="1:5" ht="26.25" x14ac:dyDescent="0.25">
      <c r="A139" s="46">
        <f t="shared" si="3"/>
        <v>23</v>
      </c>
      <c r="B139" s="17">
        <v>41803</v>
      </c>
      <c r="C139" s="15" t="s">
        <v>48</v>
      </c>
      <c r="D139" s="1" t="s">
        <v>107</v>
      </c>
      <c r="E139" s="2">
        <v>10000</v>
      </c>
    </row>
    <row r="140" spans="1:5" x14ac:dyDescent="0.25">
      <c r="A140" s="46">
        <f t="shared" si="3"/>
        <v>24</v>
      </c>
      <c r="B140" s="50">
        <v>44216</v>
      </c>
      <c r="C140" s="15" t="s">
        <v>48</v>
      </c>
      <c r="D140" s="1" t="s">
        <v>105</v>
      </c>
      <c r="E140" s="2">
        <v>1602.2</v>
      </c>
    </row>
    <row r="141" spans="1:5" ht="29.25" customHeight="1" x14ac:dyDescent="0.25">
      <c r="A141" s="87" t="s">
        <v>10</v>
      </c>
      <c r="B141" s="87"/>
      <c r="C141" s="87"/>
      <c r="D141" s="87"/>
      <c r="E141" s="87"/>
    </row>
    <row r="142" spans="1:5" x14ac:dyDescent="0.25">
      <c r="E142" s="7"/>
    </row>
    <row r="143" spans="1:5" x14ac:dyDescent="0.25">
      <c r="A143" s="89" t="s">
        <v>64</v>
      </c>
      <c r="B143" s="89"/>
      <c r="C143" s="89"/>
      <c r="D143" s="55"/>
      <c r="E143" s="55"/>
    </row>
    <row r="144" spans="1:5" ht="15.75" x14ac:dyDescent="0.25">
      <c r="A144" s="48" t="s">
        <v>92</v>
      </c>
      <c r="B144" s="97" t="s">
        <v>67</v>
      </c>
      <c r="C144" s="98"/>
      <c r="D144" s="23" t="s">
        <v>68</v>
      </c>
      <c r="E144" s="10" t="s">
        <v>69</v>
      </c>
    </row>
    <row r="145" spans="1:5" x14ac:dyDescent="0.25">
      <c r="A145" s="49"/>
      <c r="B145" s="99" t="s">
        <v>75</v>
      </c>
      <c r="C145" s="100"/>
      <c r="D145" s="101"/>
      <c r="E145" s="9">
        <f>SUM(E146:E153)</f>
        <v>2869927.5599999996</v>
      </c>
    </row>
    <row r="146" spans="1:5" ht="26.25" x14ac:dyDescent="0.25">
      <c r="A146" s="49">
        <v>1</v>
      </c>
      <c r="B146" s="22">
        <v>44562</v>
      </c>
      <c r="C146" s="22">
        <v>44673</v>
      </c>
      <c r="D146" s="52" t="s">
        <v>117</v>
      </c>
      <c r="E146" s="53">
        <v>603750.30000000005</v>
      </c>
    </row>
    <row r="147" spans="1:5" ht="26.25" x14ac:dyDescent="0.25">
      <c r="A147" s="49">
        <f>A146+1</f>
        <v>2</v>
      </c>
      <c r="B147" s="22">
        <v>44562</v>
      </c>
      <c r="C147" s="22">
        <v>44673</v>
      </c>
      <c r="D147" s="52" t="s">
        <v>117</v>
      </c>
      <c r="E147" s="53">
        <v>603750.30000000005</v>
      </c>
    </row>
    <row r="148" spans="1:5" ht="26.25" x14ac:dyDescent="0.25">
      <c r="A148" s="49">
        <f t="shared" ref="A148:A153" si="4">A147+1</f>
        <v>3</v>
      </c>
      <c r="B148" s="22">
        <v>44562</v>
      </c>
      <c r="C148" s="22">
        <v>44926</v>
      </c>
      <c r="D148" s="8" t="s">
        <v>111</v>
      </c>
      <c r="E148" s="16">
        <v>253620.69</v>
      </c>
    </row>
    <row r="149" spans="1:5" ht="39" x14ac:dyDescent="0.25">
      <c r="A149" s="49">
        <f t="shared" si="4"/>
        <v>4</v>
      </c>
      <c r="B149" s="22">
        <v>44562</v>
      </c>
      <c r="C149" s="22">
        <v>44926</v>
      </c>
      <c r="D149" s="1" t="s">
        <v>112</v>
      </c>
      <c r="E149" s="16">
        <v>443103.45</v>
      </c>
    </row>
    <row r="150" spans="1:5" ht="39" x14ac:dyDescent="0.25">
      <c r="A150" s="49">
        <f t="shared" si="4"/>
        <v>5</v>
      </c>
      <c r="B150" s="22">
        <v>44562</v>
      </c>
      <c r="C150" s="22">
        <v>44926</v>
      </c>
      <c r="D150" s="1" t="s">
        <v>114</v>
      </c>
      <c r="E150" s="16">
        <v>106034.48</v>
      </c>
    </row>
    <row r="151" spans="1:5" ht="38.25" x14ac:dyDescent="0.25">
      <c r="A151" s="49">
        <f t="shared" si="4"/>
        <v>6</v>
      </c>
      <c r="B151" s="22">
        <v>44562</v>
      </c>
      <c r="C151" s="22">
        <v>44926</v>
      </c>
      <c r="D151" s="15" t="s">
        <v>113</v>
      </c>
      <c r="E151" s="16">
        <v>325000</v>
      </c>
    </row>
    <row r="152" spans="1:5" ht="25.5" x14ac:dyDescent="0.25">
      <c r="A152" s="49">
        <f t="shared" si="4"/>
        <v>7</v>
      </c>
      <c r="B152" s="22">
        <v>44562</v>
      </c>
      <c r="C152" s="22">
        <v>44926</v>
      </c>
      <c r="D152" s="15" t="s">
        <v>115</v>
      </c>
      <c r="E152" s="16">
        <v>338045</v>
      </c>
    </row>
    <row r="153" spans="1:5" ht="25.5" x14ac:dyDescent="0.25">
      <c r="A153" s="49">
        <f t="shared" si="4"/>
        <v>8</v>
      </c>
      <c r="B153" s="22">
        <v>44562</v>
      </c>
      <c r="C153" s="22">
        <v>44926</v>
      </c>
      <c r="D153" s="15" t="s">
        <v>116</v>
      </c>
      <c r="E153" s="16">
        <v>196623.34</v>
      </c>
    </row>
    <row r="154" spans="1:5" ht="24.75" customHeight="1" x14ac:dyDescent="0.25">
      <c r="A154" s="87" t="s">
        <v>10</v>
      </c>
      <c r="B154" s="87"/>
      <c r="C154" s="87"/>
      <c r="D154" s="87"/>
      <c r="E154" s="87"/>
    </row>
    <row r="155" spans="1:5" x14ac:dyDescent="0.25">
      <c r="B155" s="54"/>
      <c r="C155" s="54"/>
      <c r="D155" s="54"/>
      <c r="E155" s="54"/>
    </row>
    <row r="156" spans="1:5" x14ac:dyDescent="0.25">
      <c r="A156" s="105" t="s">
        <v>119</v>
      </c>
      <c r="B156" s="105"/>
      <c r="C156" s="105"/>
      <c r="D156" s="105"/>
      <c r="E156" s="105"/>
    </row>
    <row r="157" spans="1:5" x14ac:dyDescent="0.25">
      <c r="A157" s="106" t="s">
        <v>120</v>
      </c>
      <c r="B157" s="107"/>
      <c r="C157" s="107"/>
      <c r="D157" s="107"/>
      <c r="E157" s="107"/>
    </row>
    <row r="158" spans="1:5" x14ac:dyDescent="0.25">
      <c r="A158" s="108" t="s">
        <v>121</v>
      </c>
      <c r="B158" s="105"/>
      <c r="C158" s="105"/>
      <c r="D158" s="105"/>
      <c r="E158" s="105"/>
    </row>
    <row r="159" spans="1:5" ht="15.75" thickBot="1" x14ac:dyDescent="0.3">
      <c r="A159" s="109" t="s">
        <v>122</v>
      </c>
      <c r="B159" s="110"/>
      <c r="C159" s="110"/>
      <c r="D159" s="110"/>
      <c r="E159" s="110"/>
    </row>
    <row r="160" spans="1:5" ht="15.75" thickBot="1" x14ac:dyDescent="0.3">
      <c r="A160" s="58" t="s">
        <v>123</v>
      </c>
      <c r="B160" s="59" t="s">
        <v>124</v>
      </c>
      <c r="C160" s="60" t="s">
        <v>125</v>
      </c>
      <c r="D160" s="61" t="s">
        <v>126</v>
      </c>
      <c r="E160" s="62" t="s">
        <v>127</v>
      </c>
    </row>
    <row r="161" spans="1:5" ht="25.5" x14ac:dyDescent="0.25">
      <c r="A161" s="63" t="s">
        <v>128</v>
      </c>
      <c r="B161" s="64" t="s">
        <v>129</v>
      </c>
      <c r="C161" s="65">
        <v>0</v>
      </c>
      <c r="D161" s="66">
        <v>249163575.53999999</v>
      </c>
      <c r="E161" s="67">
        <f t="shared" ref="E161:E172" si="5">D161-C161</f>
        <v>249163575.53999999</v>
      </c>
    </row>
    <row r="162" spans="1:5" ht="25.5" x14ac:dyDescent="0.25">
      <c r="A162" s="68" t="s">
        <v>130</v>
      </c>
      <c r="B162" s="69" t="s">
        <v>131</v>
      </c>
      <c r="C162" s="70">
        <v>0</v>
      </c>
      <c r="D162" s="71">
        <v>7451676.8099999996</v>
      </c>
      <c r="E162" s="72">
        <f t="shared" si="5"/>
        <v>7451676.8099999996</v>
      </c>
    </row>
    <row r="163" spans="1:5" ht="25.5" x14ac:dyDescent="0.25">
      <c r="A163" s="68" t="s">
        <v>132</v>
      </c>
      <c r="B163" s="69" t="s">
        <v>133</v>
      </c>
      <c r="C163" s="70">
        <v>0</v>
      </c>
      <c r="D163" s="71">
        <v>-3373.23</v>
      </c>
      <c r="E163" s="72">
        <f t="shared" si="5"/>
        <v>-3373.23</v>
      </c>
    </row>
    <row r="164" spans="1:5" ht="25.5" x14ac:dyDescent="0.25">
      <c r="A164" s="68" t="s">
        <v>134</v>
      </c>
      <c r="B164" s="69" t="s">
        <v>135</v>
      </c>
      <c r="C164" s="70">
        <v>0</v>
      </c>
      <c r="D164" s="71">
        <v>139745753.63999999</v>
      </c>
      <c r="E164" s="72">
        <f t="shared" si="5"/>
        <v>139745753.63999999</v>
      </c>
    </row>
    <row r="165" spans="1:5" ht="25.5" x14ac:dyDescent="0.25">
      <c r="A165" s="68" t="s">
        <v>136</v>
      </c>
      <c r="B165" s="69" t="s">
        <v>137</v>
      </c>
      <c r="C165" s="70">
        <v>0</v>
      </c>
      <c r="D165" s="71">
        <v>101969518.31999999</v>
      </c>
      <c r="E165" s="72">
        <f t="shared" si="5"/>
        <v>101969518.31999999</v>
      </c>
    </row>
    <row r="166" spans="1:5" ht="25.5" x14ac:dyDescent="0.25">
      <c r="A166" s="68" t="s">
        <v>138</v>
      </c>
      <c r="B166" s="69" t="s">
        <v>139</v>
      </c>
      <c r="C166" s="70">
        <v>0</v>
      </c>
      <c r="D166" s="71">
        <v>249163575.53999999</v>
      </c>
      <c r="E166" s="72">
        <f t="shared" si="5"/>
        <v>249163575.53999999</v>
      </c>
    </row>
    <row r="167" spans="1:5" ht="25.5" x14ac:dyDescent="0.25">
      <c r="A167" s="68" t="s">
        <v>140</v>
      </c>
      <c r="B167" s="69" t="s">
        <v>141</v>
      </c>
      <c r="C167" s="70">
        <v>0</v>
      </c>
      <c r="D167" s="73">
        <v>0</v>
      </c>
      <c r="E167" s="72">
        <f t="shared" si="5"/>
        <v>0</v>
      </c>
    </row>
    <row r="168" spans="1:5" ht="25.5" x14ac:dyDescent="0.25">
      <c r="A168" s="68" t="s">
        <v>142</v>
      </c>
      <c r="B168" s="69" t="s">
        <v>143</v>
      </c>
      <c r="C168" s="70">
        <v>0</v>
      </c>
      <c r="D168" s="71">
        <v>56962676.119999997</v>
      </c>
      <c r="E168" s="72">
        <f t="shared" si="5"/>
        <v>56962676.119999997</v>
      </c>
    </row>
    <row r="169" spans="1:5" ht="25.5" x14ac:dyDescent="0.25">
      <c r="A169" s="68" t="s">
        <v>144</v>
      </c>
      <c r="B169" s="69" t="s">
        <v>145</v>
      </c>
      <c r="C169" s="70">
        <v>0</v>
      </c>
      <c r="D169" s="74">
        <v>0</v>
      </c>
      <c r="E169" s="75">
        <f t="shared" si="5"/>
        <v>0</v>
      </c>
    </row>
    <row r="170" spans="1:5" ht="25.5" x14ac:dyDescent="0.25">
      <c r="A170" s="68" t="s">
        <v>146</v>
      </c>
      <c r="B170" s="69" t="s">
        <v>147</v>
      </c>
      <c r="C170" s="70">
        <v>0</v>
      </c>
      <c r="D170" s="74">
        <v>0</v>
      </c>
      <c r="E170" s="75">
        <f t="shared" si="5"/>
        <v>0</v>
      </c>
    </row>
    <row r="171" spans="1:5" ht="25.5" x14ac:dyDescent="0.25">
      <c r="A171" s="68" t="s">
        <v>148</v>
      </c>
      <c r="B171" s="69" t="s">
        <v>149</v>
      </c>
      <c r="C171" s="70">
        <v>0</v>
      </c>
      <c r="D171" s="71">
        <v>57544865.280000001</v>
      </c>
      <c r="E171" s="72">
        <f t="shared" si="5"/>
        <v>57544865.280000001</v>
      </c>
    </row>
    <row r="172" spans="1:5" ht="26.25" thickBot="1" x14ac:dyDescent="0.3">
      <c r="A172" s="76" t="s">
        <v>150</v>
      </c>
      <c r="B172" s="77" t="s">
        <v>151</v>
      </c>
      <c r="C172" s="78">
        <v>0</v>
      </c>
      <c r="D172" s="79">
        <v>134656034.13999999</v>
      </c>
      <c r="E172" s="80">
        <f t="shared" si="5"/>
        <v>134656034.13999999</v>
      </c>
    </row>
    <row r="173" spans="1:5" ht="15.75" thickBot="1" x14ac:dyDescent="0.3">
      <c r="A173" s="102" t="s">
        <v>152</v>
      </c>
      <c r="B173" s="103"/>
      <c r="C173" s="81">
        <f>SUM(C161:C172)</f>
        <v>0</v>
      </c>
      <c r="D173" s="82">
        <f>SUM(D161:D172)</f>
        <v>996654302.15999997</v>
      </c>
      <c r="E173" s="83">
        <f>SUM(E161:E172)</f>
        <v>996654302.15999997</v>
      </c>
    </row>
    <row r="174" spans="1:5" x14ac:dyDescent="0.25">
      <c r="A174" s="104" t="s">
        <v>153</v>
      </c>
      <c r="B174" s="104"/>
      <c r="C174" s="104"/>
      <c r="D174" s="104"/>
    </row>
    <row r="175" spans="1:5" x14ac:dyDescent="0.25">
      <c r="A175" s="104"/>
      <c r="B175" s="104"/>
      <c r="C175" s="104"/>
      <c r="D175" s="104"/>
    </row>
  </sheetData>
  <mergeCells count="27">
    <mergeCell ref="A173:B173"/>
    <mergeCell ref="A174:D175"/>
    <mergeCell ref="A156:E156"/>
    <mergeCell ref="A157:E157"/>
    <mergeCell ref="A158:E158"/>
    <mergeCell ref="A159:E159"/>
    <mergeCell ref="A141:E141"/>
    <mergeCell ref="A143:C143"/>
    <mergeCell ref="B144:C144"/>
    <mergeCell ref="B145:D145"/>
    <mergeCell ref="A154:E154"/>
    <mergeCell ref="B8:C8"/>
    <mergeCell ref="C9:E9"/>
    <mergeCell ref="C10:D10"/>
    <mergeCell ref="D1:E1"/>
    <mergeCell ref="A2:E2"/>
    <mergeCell ref="A3:E3"/>
    <mergeCell ref="A4:E4"/>
    <mergeCell ref="A5:E5"/>
    <mergeCell ref="A6:E6"/>
    <mergeCell ref="C11:E11"/>
    <mergeCell ref="C12:E12"/>
    <mergeCell ref="B22:C22"/>
    <mergeCell ref="A14:B14"/>
    <mergeCell ref="A17:E17"/>
    <mergeCell ref="A20:C20"/>
    <mergeCell ref="A18:C18"/>
  </mergeCells>
  <printOptions horizontalCentered="1"/>
  <pageMargins left="0.15748031496062992" right="0.15748031496062992" top="0.19685039370078741" bottom="0.39370078740157483" header="0.11811023622047245" footer="0.11811023622047245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Notas de Memoria</vt:lpstr>
      <vt:lpstr>'Notas de Memoria'!Títulos_a_imprimir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Antonio</dc:creator>
  <cp:lastModifiedBy>Windows</cp:lastModifiedBy>
  <cp:lastPrinted>2022-05-04T13:42:41Z</cp:lastPrinted>
  <dcterms:created xsi:type="dcterms:W3CDTF">2021-11-16T20:54:07Z</dcterms:created>
  <dcterms:modified xsi:type="dcterms:W3CDTF">2022-05-13T19:42:29Z</dcterms:modified>
</cp:coreProperties>
</file>