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portal 1 trim-22\"/>
    </mc:Choice>
  </mc:AlternateContent>
  <bookViews>
    <workbookView xWindow="-120" yWindow="-120" windowWidth="29040" windowHeight="15840" tabRatio="809"/>
  </bookViews>
  <sheets>
    <sheet name="ESF-01 " sheetId="234" r:id="rId1"/>
  </sheets>
  <definedNames>
    <definedName name="_xlnm.Print_Area" localSheetId="0">'ESF-01 '!$A$1:$G$30</definedName>
  </definedNames>
  <calcPr calcId="152511"/>
</workbook>
</file>

<file path=xl/calcChain.xml><?xml version="1.0" encoding="utf-8"?>
<calcChain xmlns="http://schemas.openxmlformats.org/spreadsheetml/2006/main">
  <c r="C805" i="234" l="1"/>
  <c r="C782" i="234"/>
  <c r="C814" i="234" s="1"/>
  <c r="C759" i="234" l="1"/>
  <c r="C751" i="234"/>
  <c r="C764" i="234" s="1"/>
  <c r="C732" i="234" l="1"/>
  <c r="C740" i="234" s="1"/>
  <c r="B732" i="234"/>
  <c r="B740" i="234" s="1"/>
  <c r="D720" i="234"/>
  <c r="C720" i="234"/>
  <c r="D715" i="234"/>
  <c r="C715" i="234"/>
  <c r="C721" i="234" s="1"/>
  <c r="E711" i="234"/>
  <c r="D708" i="234"/>
  <c r="D721" i="234" s="1"/>
  <c r="C708" i="234"/>
  <c r="D693" i="234"/>
  <c r="C693" i="234"/>
  <c r="D646" i="234"/>
  <c r="C646" i="234"/>
  <c r="E645" i="234"/>
  <c r="E646" i="234" s="1"/>
  <c r="D639" i="234"/>
  <c r="C639" i="234"/>
  <c r="E638" i="234"/>
  <c r="E637" i="234"/>
  <c r="E636" i="234"/>
  <c r="D626" i="234"/>
  <c r="D648" i="234" s="1"/>
  <c r="C626" i="234"/>
  <c r="C648" i="234" s="1"/>
  <c r="E625" i="234"/>
  <c r="E624" i="234"/>
  <c r="D608" i="234"/>
  <c r="C608" i="234"/>
  <c r="E605" i="234"/>
  <c r="E604" i="234"/>
  <c r="C587" i="234"/>
  <c r="C585" i="234"/>
  <c r="C579" i="234"/>
  <c r="C578" i="234" s="1"/>
  <c r="C576" i="234"/>
  <c r="C574" i="234"/>
  <c r="C573" i="234"/>
  <c r="C570" i="234"/>
  <c r="C569" i="234"/>
  <c r="C559" i="234"/>
  <c r="C550" i="234"/>
  <c r="C543" i="234"/>
  <c r="C510" i="234"/>
  <c r="C589" i="234" l="1"/>
  <c r="D586" i="234" s="1"/>
  <c r="D585" i="234" s="1"/>
  <c r="E608" i="234"/>
  <c r="E626" i="234"/>
  <c r="E648" i="234" s="1"/>
  <c r="E639" i="234"/>
  <c r="D570" i="234"/>
  <c r="D583" i="234"/>
  <c r="D572" i="234"/>
  <c r="D562" i="234"/>
  <c r="D551" i="234"/>
  <c r="D588" i="234"/>
  <c r="D574" i="234" s="1"/>
  <c r="D571" i="234"/>
  <c r="D561" i="234"/>
  <c r="D554" i="234"/>
  <c r="D581" i="234"/>
  <c r="D564" i="234"/>
  <c r="D557" i="234"/>
  <c r="D546" i="234"/>
  <c r="D580" i="234"/>
  <c r="D567" i="234"/>
  <c r="D556" i="234"/>
  <c r="D549" i="234"/>
  <c r="D579" i="234"/>
  <c r="D569" i="234"/>
  <c r="C542" i="234"/>
  <c r="C479" i="234"/>
  <c r="C442" i="234"/>
  <c r="C422" i="234"/>
  <c r="G354" i="234"/>
  <c r="F354" i="234"/>
  <c r="E354" i="234"/>
  <c r="D354" i="234"/>
  <c r="C354" i="234"/>
  <c r="D552" i="234" l="1"/>
  <c r="D575" i="234"/>
  <c r="D553" i="234"/>
  <c r="D568" i="234"/>
  <c r="D558" i="234"/>
  <c r="D582" i="234"/>
  <c r="D555" i="234"/>
  <c r="D577" i="234"/>
  <c r="D576" i="234"/>
  <c r="D573" i="234" s="1"/>
  <c r="D545" i="234"/>
  <c r="D563" i="234"/>
  <c r="D584" i="234"/>
  <c r="D560" i="234"/>
  <c r="D547" i="234"/>
  <c r="D565" i="234"/>
  <c r="D548" i="234"/>
  <c r="D566" i="234"/>
  <c r="D544" i="234"/>
  <c r="D587" i="234"/>
  <c r="D578" i="234" s="1"/>
  <c r="D550" i="234"/>
  <c r="C304" i="234"/>
  <c r="D258" i="234"/>
  <c r="C258" i="234"/>
  <c r="E245" i="234"/>
  <c r="E258" i="234" s="1"/>
  <c r="D245" i="234"/>
  <c r="C245" i="234"/>
  <c r="E215" i="234"/>
  <c r="D215" i="234"/>
  <c r="C215" i="234"/>
  <c r="E204" i="234"/>
  <c r="D204" i="234"/>
  <c r="C204" i="234"/>
  <c r="C177" i="234"/>
  <c r="C159" i="234"/>
  <c r="C142" i="234"/>
  <c r="D559" i="234" l="1"/>
  <c r="D543" i="234"/>
  <c r="D542" i="234" s="1"/>
  <c r="G89" i="234"/>
  <c r="F89" i="234"/>
  <c r="E89" i="234"/>
  <c r="D89" i="234"/>
  <c r="C89" i="234"/>
  <c r="G86" i="234"/>
  <c r="C86" i="234"/>
  <c r="G83" i="234"/>
  <c r="F83" i="234"/>
  <c r="E83" i="234"/>
  <c r="D83" i="234"/>
  <c r="C83" i="234"/>
  <c r="E62" i="234"/>
  <c r="D62" i="234"/>
  <c r="C62" i="234"/>
  <c r="E56" i="234"/>
  <c r="D56" i="234"/>
  <c r="C56" i="234"/>
  <c r="E49" i="234"/>
  <c r="D49" i="234"/>
  <c r="C49" i="234"/>
  <c r="E90" i="234" l="1"/>
  <c r="F90" i="234"/>
  <c r="C90" i="234"/>
  <c r="G90" i="234"/>
  <c r="D90" i="234"/>
  <c r="C63" i="234"/>
  <c r="D63" i="234"/>
  <c r="E63" i="234"/>
  <c r="E19" i="234" l="1"/>
  <c r="D19" i="234"/>
  <c r="D28" i="234" l="1"/>
</calcChain>
</file>

<file path=xl/sharedStrings.xml><?xml version="1.0" encoding="utf-8"?>
<sst xmlns="http://schemas.openxmlformats.org/spreadsheetml/2006/main" count="997" uniqueCount="654">
  <si>
    <t>Total</t>
  </si>
  <si>
    <t>Monto</t>
  </si>
  <si>
    <t>Efectivo y Equivalentes</t>
  </si>
  <si>
    <t>Notas a los Estados Financieros / Notas de Desglose</t>
  </si>
  <si>
    <t>Notas al Estado de Situación Financiera</t>
  </si>
  <si>
    <t>Activo</t>
  </si>
  <si>
    <t>Cuenta</t>
  </si>
  <si>
    <t>Nombre de la cuenta</t>
  </si>
  <si>
    <t>Tipo</t>
  </si>
  <si>
    <t>11140-00000-000-000-000</t>
  </si>
  <si>
    <t>11141-51013-004-000-000</t>
  </si>
  <si>
    <t>mayor a 12 meses</t>
  </si>
  <si>
    <t>De 3 a 12 meses</t>
  </si>
  <si>
    <t>Menor a 3 meses</t>
  </si>
  <si>
    <t>Clasificación a corto y largo plazo</t>
  </si>
  <si>
    <t>Inversiones Temporales (Hasta 3 Meses)</t>
  </si>
  <si>
    <t>Pagare bancario rendimiento liquidable al vencimiento</t>
  </si>
  <si>
    <t>Inversiones Financieras</t>
  </si>
  <si>
    <t>11141-51013-005-000-000</t>
  </si>
  <si>
    <t xml:space="preserve"> FORMATO ESF-01</t>
  </si>
  <si>
    <t>11150-00000-000-000-000</t>
  </si>
  <si>
    <t>Factibilidad de Cobro</t>
  </si>
  <si>
    <t>11220-00000-000-000-000</t>
  </si>
  <si>
    <t>Cuentas por cobrar por ventas de servicios</t>
  </si>
  <si>
    <t>Poca probabilidad de cobro</t>
  </si>
  <si>
    <t>90 Dias</t>
  </si>
  <si>
    <t>365 y Mas</t>
  </si>
  <si>
    <t>11230-00000-000-000-000</t>
  </si>
  <si>
    <t xml:space="preserve">Deudores Diversos por Cobrar a Corto Plazo </t>
  </si>
  <si>
    <t>Sub-Total (2)</t>
  </si>
  <si>
    <t>Sub-Total (3)</t>
  </si>
  <si>
    <t>11290-0000-000-000-000</t>
  </si>
  <si>
    <t>Otros Derechos a Recibir Efectivo</t>
  </si>
  <si>
    <t xml:space="preserve">Total </t>
  </si>
  <si>
    <t xml:space="preserve"> FORMATO ESF-03</t>
  </si>
  <si>
    <t>Montos Sujetos algun tipo de juicio</t>
  </si>
  <si>
    <t>11310-00000-000-000-000</t>
  </si>
  <si>
    <t>Anticipo por Adquisiciones de Bienes y Prestacion de Servicios a Corto Plazo</t>
  </si>
  <si>
    <t>11340-00000-000-000-000</t>
  </si>
  <si>
    <t>Anticipo a Contratistas por Obras Publicas a Corto Plazo</t>
  </si>
  <si>
    <t>Juicio Mercantil</t>
  </si>
  <si>
    <t>11350-00000-000-000-000</t>
  </si>
  <si>
    <t>Sub-Total (1)</t>
  </si>
  <si>
    <t xml:space="preserve"> FORMATO ESF-04</t>
  </si>
  <si>
    <t>Metodo</t>
  </si>
  <si>
    <t>11410-00000-000-000-000</t>
  </si>
  <si>
    <t>11420-00000-000-000-000</t>
  </si>
  <si>
    <t>11430-00000-000-000-000</t>
  </si>
  <si>
    <t>11440-00000-000-000-000</t>
  </si>
  <si>
    <t xml:space="preserve"> FORMATO ESF-05</t>
  </si>
  <si>
    <t>11500-0000-0000-000-000</t>
  </si>
  <si>
    <t>Almacenes</t>
  </si>
  <si>
    <t>11511-00000-000-000-000</t>
  </si>
  <si>
    <t>11513-00000-000-000-000</t>
  </si>
  <si>
    <t>11514-00000-000-000-000</t>
  </si>
  <si>
    <t>11515-00000-000-000-000</t>
  </si>
  <si>
    <t>11516-00000-000-000-000</t>
  </si>
  <si>
    <t>11518-00000-000-000-000</t>
  </si>
  <si>
    <t>Herramientas, Refacciones y Accesorios</t>
  </si>
  <si>
    <t>11519-00000-000-000-000</t>
  </si>
  <si>
    <t>Materias Primas y Materiales</t>
  </si>
  <si>
    <t>Total:</t>
  </si>
  <si>
    <t>Objeto del Fideicomiso</t>
  </si>
  <si>
    <t>Nombre del Fideicomiso</t>
  </si>
  <si>
    <t>Características</t>
  </si>
  <si>
    <t>Fideicomisos, Mandatos y Contratos Análogos</t>
  </si>
  <si>
    <t xml:space="preserve"> FORMATO ESF-06</t>
  </si>
  <si>
    <t xml:space="preserve"> FORMATO ESF-07</t>
  </si>
  <si>
    <t>Inversiones Financieras (Fideicomisos)</t>
  </si>
  <si>
    <t>Ente público</t>
  </si>
  <si>
    <t xml:space="preserve"> FORMATO ESF-08</t>
  </si>
  <si>
    <t>Bienes Muebles e Inmuebles e Intangibles</t>
  </si>
  <si>
    <t>Se informará de manera agrupada por cuenta, los rubros de Bienes Muebles e Inmuebles, el monto de la depreciación del ejercicio y la acumulada, el método de depreciación, tasas aplicadas y los criterios de aplicación de los mismos. Asimismo, se informará de las características significativas del estado en que se encuentren los activos</t>
  </si>
  <si>
    <t>Tasa</t>
  </si>
  <si>
    <t>12310-00000-000-000-000</t>
  </si>
  <si>
    <t>Terrenos</t>
  </si>
  <si>
    <t>12320-00000-000-000-000</t>
  </si>
  <si>
    <t>Viviendas</t>
  </si>
  <si>
    <t>12330-00000-000-000-000</t>
  </si>
  <si>
    <t>Edificios no Habitacionales</t>
  </si>
  <si>
    <t>12340-00000-000-000-000</t>
  </si>
  <si>
    <t>Infraestructura</t>
  </si>
  <si>
    <t>12350-00000-000-000-000</t>
  </si>
  <si>
    <t>Bienes Muebles</t>
  </si>
  <si>
    <t>12410-00000-000-000-000</t>
  </si>
  <si>
    <t>12420-00000-000-000-000</t>
  </si>
  <si>
    <t>Mobiliario y Eqpo Educacional y Recreativo</t>
  </si>
  <si>
    <t>12440-00000-000-000-000</t>
  </si>
  <si>
    <t>12430-00000-000-000-000</t>
  </si>
  <si>
    <t>12460-00000-000-000-000</t>
  </si>
  <si>
    <t>Maquinaria y otros Eqpos y Herramientas</t>
  </si>
  <si>
    <t xml:space="preserve"> FORMATO ESF-09</t>
  </si>
  <si>
    <t>Intangibles y Diferidos</t>
  </si>
  <si>
    <t>Activos Diferidos</t>
  </si>
  <si>
    <t>12500-00000-000-000-000</t>
  </si>
  <si>
    <t>Intangibles</t>
  </si>
  <si>
    <t>12510-00000-000-000-000</t>
  </si>
  <si>
    <t>Sofware</t>
  </si>
  <si>
    <t>12520-00000-000-000-000</t>
  </si>
  <si>
    <t>Patentes, Marcas y derechos</t>
  </si>
  <si>
    <t>12530-00000-000-000-000</t>
  </si>
  <si>
    <t>Concesiones y franquicias</t>
  </si>
  <si>
    <t>12540-00000-000-000-000</t>
  </si>
  <si>
    <t>Licencias</t>
  </si>
  <si>
    <t>12590-00000-000-000-000</t>
  </si>
  <si>
    <t>Otros Intangibles</t>
  </si>
  <si>
    <t>12700-00000-000-000-000</t>
  </si>
  <si>
    <t>Activo Diferido</t>
  </si>
  <si>
    <t>12710-00000-000-000-000</t>
  </si>
  <si>
    <t>Estudios y Evaluaciones de proyectos</t>
  </si>
  <si>
    <t>12720-00000-000-000-000</t>
  </si>
  <si>
    <t>12730-00000-000-000-000</t>
  </si>
  <si>
    <t>Gastos pagados x adelantado a largo plazo</t>
  </si>
  <si>
    <t>12740-00000-000-000-000</t>
  </si>
  <si>
    <t>Anticipo a largo plazo</t>
  </si>
  <si>
    <t>12750-00000-000-000-000</t>
  </si>
  <si>
    <t>Beneficios al retiro de empleados pagados x anticipado</t>
  </si>
  <si>
    <t>Otros Activos Diferidos</t>
  </si>
  <si>
    <t xml:space="preserve"> FORMATO ESF-10</t>
  </si>
  <si>
    <t>Estimaciones y Deterioros</t>
  </si>
  <si>
    <t>Criterios para la Determinación de las Estimaciones</t>
  </si>
  <si>
    <t>Observaciones</t>
  </si>
  <si>
    <t>(especificar otras)</t>
  </si>
  <si>
    <t xml:space="preserve"> FORMATO ESF-11</t>
  </si>
  <si>
    <t>Otros Activos</t>
  </si>
  <si>
    <t>Naturaleza</t>
  </si>
  <si>
    <t>Caracteristicas</t>
  </si>
  <si>
    <t>12920-00000-000-000-000</t>
  </si>
  <si>
    <t>Bienes en Arrendamiento Financiero.</t>
  </si>
  <si>
    <t>12930-00000-000-000-000</t>
  </si>
  <si>
    <t>Bienes en Comodato</t>
  </si>
  <si>
    <t xml:space="preserve"> FORMATO ESF-12</t>
  </si>
  <si>
    <t>Pasivo</t>
  </si>
  <si>
    <t>21110-00000-000-000-000</t>
  </si>
  <si>
    <t>21120-00000-000-000-000</t>
  </si>
  <si>
    <t>21130-00000-000-000-000</t>
  </si>
  <si>
    <t>21140-00000-000-000-000</t>
  </si>
  <si>
    <t>21150-00000-000-000-000</t>
  </si>
  <si>
    <t>21160-00000-000-000-000</t>
  </si>
  <si>
    <t>21170-00000-000-000-000</t>
  </si>
  <si>
    <t>Retenciones y Contribuciones por Pagar a Corto Plazo</t>
  </si>
  <si>
    <t>21180-00000-000-000-000</t>
  </si>
  <si>
    <t>21190-00000-000-000-000</t>
  </si>
  <si>
    <t xml:space="preserve"> FORMATO ESF-13</t>
  </si>
  <si>
    <t>21610-00000-000-000-000</t>
  </si>
  <si>
    <t>21620-00000-000-000-000</t>
  </si>
  <si>
    <t>Fondos en administarción a corto plazo</t>
  </si>
  <si>
    <t>21630-00000-000-000-000</t>
  </si>
  <si>
    <t>Fondos Contingentes a corto plazo</t>
  </si>
  <si>
    <t>21640-00000-000-000-000</t>
  </si>
  <si>
    <t>21650-00000-000-000-000</t>
  </si>
  <si>
    <t>Otros fondos de terceros a corto plazo</t>
  </si>
  <si>
    <t>22510-00000-000-000-000</t>
  </si>
  <si>
    <t>22520-00000-000-000-000</t>
  </si>
  <si>
    <t>22530-00000-000-000-000</t>
  </si>
  <si>
    <t>Fondos contingentes a Largo Plazo</t>
  </si>
  <si>
    <t>22540-00000-000-000-000</t>
  </si>
  <si>
    <t xml:space="preserve"> FORMATO ESF-14</t>
  </si>
  <si>
    <t>21510-00000-000-000-000</t>
  </si>
  <si>
    <t>Ingresos Cobrados por Adelantado a corto plazo</t>
  </si>
  <si>
    <t>21520-00000-000-000-000</t>
  </si>
  <si>
    <t>Intereses Cobrados por Adelantado a corto plazo</t>
  </si>
  <si>
    <t>21590-00000-000-000-000</t>
  </si>
  <si>
    <t>Otros pasivos diferidos a corto plazo</t>
  </si>
  <si>
    <t xml:space="preserve"> FORMATO EVHP-01</t>
  </si>
  <si>
    <t>Saldo Inicial</t>
  </si>
  <si>
    <t>Saldo Final</t>
  </si>
  <si>
    <t>Modificación</t>
  </si>
  <si>
    <t>31100-00000-000-000-000</t>
  </si>
  <si>
    <t>Aportaciones</t>
  </si>
  <si>
    <t>Federal Estatal y Municipal</t>
  </si>
  <si>
    <t>31200-00000-000-000-000</t>
  </si>
  <si>
    <t>Estatal, Privada</t>
  </si>
  <si>
    <t xml:space="preserve"> FORMATO EVHP-02</t>
  </si>
  <si>
    <t>Modificaciones al Patrimonio  Generado</t>
  </si>
  <si>
    <t>32100-00000-000-000-000</t>
  </si>
  <si>
    <t>Resultado Del Ejercicio ( Ahorro/ Desahorro )</t>
  </si>
  <si>
    <t>32200-00000-000-000-000</t>
  </si>
  <si>
    <t>Resultado Del Ejercicios Anteriores</t>
  </si>
  <si>
    <t>32310-00000-000-000-000</t>
  </si>
  <si>
    <t>Revaluos de Bienes e Inmuebles</t>
  </si>
  <si>
    <t>32320-00000-000-000-000</t>
  </si>
  <si>
    <t>Revaluos de Bienes Muebles</t>
  </si>
  <si>
    <t>32390-00000-000-000-000</t>
  </si>
  <si>
    <t>Otros Revaluos</t>
  </si>
  <si>
    <t>32520-00000-000-000-000</t>
  </si>
  <si>
    <t>Cambio por Errores Contables</t>
  </si>
  <si>
    <t xml:space="preserve"> FORMATO EA-01</t>
  </si>
  <si>
    <t>Notas al Estado de Actividades</t>
  </si>
  <si>
    <t>Ingresos de Gestión</t>
  </si>
  <si>
    <t>Producto</t>
  </si>
  <si>
    <t>Ingresos por Ventas de Bienes y Prestación de Servicios</t>
  </si>
  <si>
    <t>Usuarios: Particulares Gobierno Estatal Gobierno Municipal</t>
  </si>
  <si>
    <t xml:space="preserve"> FORMATO EA-02</t>
  </si>
  <si>
    <t xml:space="preserve"> FORMATO EA-03</t>
  </si>
  <si>
    <t>Otros Ingresos y Beneficios</t>
  </si>
  <si>
    <t>43100-00000-000-000-000</t>
  </si>
  <si>
    <t>Ingresos financieros</t>
  </si>
  <si>
    <t>43200-00000-000-000-000</t>
  </si>
  <si>
    <t>43300-00000-000-000-000</t>
  </si>
  <si>
    <t>43400-00000-000-000-000</t>
  </si>
  <si>
    <t>43900-00000-000-000-000</t>
  </si>
  <si>
    <t>Otros ingresos</t>
  </si>
  <si>
    <t>Gastos y Otras Perdidas</t>
  </si>
  <si>
    <t>% Gasto</t>
  </si>
  <si>
    <t>Explicación</t>
  </si>
  <si>
    <t>51000-00000-000-000-000</t>
  </si>
  <si>
    <t>51100-00000-000-000-000</t>
  </si>
  <si>
    <t>Servicios Personales</t>
  </si>
  <si>
    <t>51110-00000-000-000-000</t>
  </si>
  <si>
    <t>Remuneraciones al Personal Permanente</t>
  </si>
  <si>
    <t>51130-00000-000-000-000</t>
  </si>
  <si>
    <t>Remuneraciones Adicionales y Especiales</t>
  </si>
  <si>
    <t>51140-00000-000-000-000</t>
  </si>
  <si>
    <t>Seguridad Social</t>
  </si>
  <si>
    <t>51150-00000-000-000-000</t>
  </si>
  <si>
    <t>Otras Prestaciones Sociales y Economicas</t>
  </si>
  <si>
    <t>51200-00000-000-000-000</t>
  </si>
  <si>
    <t>51210-00000-000-000-000</t>
  </si>
  <si>
    <t>51220-00000-000-000-000</t>
  </si>
  <si>
    <t>Alimentos y Utensilios</t>
  </si>
  <si>
    <t>51230-00000-000-000-000</t>
  </si>
  <si>
    <t>51240-00000-000-000-000</t>
  </si>
  <si>
    <t>51250-00000-000-000-000</t>
  </si>
  <si>
    <t>51260-00000-000-000-000</t>
  </si>
  <si>
    <t>Combustibles, Lubricantes y Aditivos</t>
  </si>
  <si>
    <t>51270-00000-000-000-000</t>
  </si>
  <si>
    <t>51290-00000-000-000-000</t>
  </si>
  <si>
    <t>51300-00000-000-000-000</t>
  </si>
  <si>
    <t>Servicios Generales</t>
  </si>
  <si>
    <t>51310-00000-000-000-000</t>
  </si>
  <si>
    <t>Servicios Básicos</t>
  </si>
  <si>
    <t>51320-00000-000-000-000</t>
  </si>
  <si>
    <t>Servicios de Arrendamientos</t>
  </si>
  <si>
    <t>51330-00000-000-000-000</t>
  </si>
  <si>
    <t>Servicios Profesionales, Cientificos, Técnicos y Otros</t>
  </si>
  <si>
    <t>51340-00000-000-000-000</t>
  </si>
  <si>
    <t>Servicios Financieros Bancarios y Comerciales</t>
  </si>
  <si>
    <t>51350-00000-000-000-000</t>
  </si>
  <si>
    <t>51360-00000-000-000-000</t>
  </si>
  <si>
    <t>51370-00000-000-000-000</t>
  </si>
  <si>
    <t>Servicios de Traslados Y Viaticos</t>
  </si>
  <si>
    <t>51380-00000-000-000-000</t>
  </si>
  <si>
    <t>Servicios Oficiales</t>
  </si>
  <si>
    <t>51390-00000-000-000-000</t>
  </si>
  <si>
    <t>Otros Servicios Generales</t>
  </si>
  <si>
    <t>52000-00000-000-000-000</t>
  </si>
  <si>
    <t>Transferencias, Asignaciones, Subsidios y Otras Ayudas</t>
  </si>
  <si>
    <t>52440-00000-000-000-000</t>
  </si>
  <si>
    <t>Ayudas Sociales</t>
  </si>
  <si>
    <t>52460-00000-000-000-000</t>
  </si>
  <si>
    <t>Donativos</t>
  </si>
  <si>
    <t>54000-00000-000-000-000</t>
  </si>
  <si>
    <t>54110-00000-000-000-000</t>
  </si>
  <si>
    <t>Intereses de la deuda Publica</t>
  </si>
  <si>
    <t>54310-00000-000-000-000</t>
  </si>
  <si>
    <t>Otros gastos de la Deuda Pública</t>
  </si>
  <si>
    <t>55000-00000-000-000-000</t>
  </si>
  <si>
    <t>Otros Gasto Y Perdidas Extraordinarias</t>
  </si>
  <si>
    <t>55100-00000-000-000-000</t>
  </si>
  <si>
    <t>Estimacion, Depreciaciones Deter. Obsolescencia</t>
  </si>
  <si>
    <t>55130-00000-000-000-000</t>
  </si>
  <si>
    <t>55140-00000-000-000-000</t>
  </si>
  <si>
    <t>55150-00000-000-000-000</t>
  </si>
  <si>
    <t>55180-00000-000-000-000</t>
  </si>
  <si>
    <t>55400-00000-000-000-000</t>
  </si>
  <si>
    <t>Aumento por Insuficiencia de Estimaciones</t>
  </si>
  <si>
    <t>55410-00000-000-000-000</t>
  </si>
  <si>
    <t>55900-00000-000-000-000</t>
  </si>
  <si>
    <t>Otros Gastos</t>
  </si>
  <si>
    <t>55910-00000-000-000-000</t>
  </si>
  <si>
    <t>Gastos de Ejercicios Anteriores</t>
  </si>
  <si>
    <t>5000</t>
  </si>
  <si>
    <t>GASTOS Y OTRAS PERDIDAS</t>
  </si>
  <si>
    <t xml:space="preserve"> FORMATO EFE-02</t>
  </si>
  <si>
    <t>Notas al Estado de Flujos de Efectivo</t>
  </si>
  <si>
    <t>Adquisiciones de Bienes Muebles e Inmuebles</t>
  </si>
  <si>
    <t>Detallar las adquisiciones de bienes muebles e inmuebles con su monto global y qué porcentaje de estas adquisiciones fueron realizadas mediante revaluaciones o subsidios de capital . Adicionalmente revelar el importe de los pagos que durante el período se hicieron por la compra de los elementos citados.</t>
  </si>
  <si>
    <t>12100,12300,12400 Y 12500 Bienes Muebles e Inmuebles</t>
  </si>
  <si>
    <t>Concepto</t>
  </si>
  <si>
    <t>Flujo</t>
  </si>
  <si>
    <t>12300-00000-000-000-000</t>
  </si>
  <si>
    <t>Bienes Inmuebles, Infraestructura y Construccion</t>
  </si>
  <si>
    <t>Construcciones en Proceso de Dom Publico</t>
  </si>
  <si>
    <t>Sub-Total</t>
  </si>
  <si>
    <t>12400-00000-000-000-000</t>
  </si>
  <si>
    <t>Mobiliario y Equipo de Administracion</t>
  </si>
  <si>
    <t>Mobiliario y Equipo Educacional y Visual</t>
  </si>
  <si>
    <t>Equipo de Transporte</t>
  </si>
  <si>
    <t>Maquinaria y Otros Eqpo y herramientas</t>
  </si>
  <si>
    <t>Activos Intangibles</t>
  </si>
  <si>
    <t>Comisión de Agua Potable y Alcantarillado del Municipio de Acapulco</t>
  </si>
  <si>
    <t>Efectivo en bancos - Tesorería</t>
  </si>
  <si>
    <t>Efectivo</t>
  </si>
  <si>
    <t>11120-00000-000-000-000</t>
  </si>
  <si>
    <t>Bancos/tesoreria</t>
  </si>
  <si>
    <t>Efectivo en bancos - Dependencias</t>
  </si>
  <si>
    <t>Inversiones Temporales (hasta 3 meses)</t>
  </si>
  <si>
    <t xml:space="preserve">Inversiones temporales </t>
  </si>
  <si>
    <t>Fondos con  afecación específica</t>
  </si>
  <si>
    <t>Depósitos de Fondos de Terceros y otros</t>
  </si>
  <si>
    <t>Total efectivo y equivalente</t>
  </si>
  <si>
    <t xml:space="preserve"> FORMATO EA-04</t>
  </si>
  <si>
    <t>Movimientos de partidas (o rubros) que no afectan al efectivo</t>
  </si>
  <si>
    <t>Depreciación</t>
  </si>
  <si>
    <t>Amortización</t>
  </si>
  <si>
    <t>Incremento en provisiones</t>
  </si>
  <si>
    <t>Incremento en Inversiones producido por revaluación</t>
  </si>
  <si>
    <t>Pasivos Diferidos y Otros</t>
  </si>
  <si>
    <t>41510-00000-000-000-000</t>
  </si>
  <si>
    <t>41730-00000-000-000-000</t>
  </si>
  <si>
    <t>Usuarios y Bancos</t>
  </si>
  <si>
    <t>42110-00000-000-000-000</t>
  </si>
  <si>
    <t>Participaciones</t>
  </si>
  <si>
    <t>42120-00000-000-000-000</t>
  </si>
  <si>
    <t>42130-00000-000-000-000</t>
  </si>
  <si>
    <t>Convenios</t>
  </si>
  <si>
    <t>42210-00000-000-000-000</t>
  </si>
  <si>
    <t>42220-00000-000-000-000</t>
  </si>
  <si>
    <t>Transf. Al resto del sector público</t>
  </si>
  <si>
    <t>Subsidiosy subvenciones</t>
  </si>
  <si>
    <t>42230-00000-000-000-000</t>
  </si>
  <si>
    <t>11110-00000-000-000-000</t>
  </si>
  <si>
    <t>Fondos con efectaciones especificas</t>
  </si>
  <si>
    <t>11160-00000-000-000-000</t>
  </si>
  <si>
    <t>11130-00000-000-000-000</t>
  </si>
  <si>
    <t>Bancos/Dependencias y otros</t>
  </si>
  <si>
    <t>Pagos</t>
  </si>
  <si>
    <t>Ganacia/pérdida en venta de propiedad, planta y equipo</t>
  </si>
  <si>
    <t>“Bajo protesta de decir verdad declaramos que los Estados Financieros y sus Notas son razonablemente correctos y son responsabilidad del emisor”</t>
  </si>
  <si>
    <t>Derechos de Recibir Efectivos y Equivalentes y Bienes o Servicios a Recibir</t>
  </si>
  <si>
    <t>“Bajo protesta de decir verdad declaramos que los Estados Financieros y sus Notas son razonablemente correctos y son  responsabilidad del emisor”</t>
  </si>
  <si>
    <t>Ingresos</t>
  </si>
  <si>
    <t>"Bajo protesta de decir verdad declaramos que los Estados Financieros y sus Notas son razonablemente correctos y son responsabilidad del emisor"</t>
  </si>
  <si>
    <t>"Bajo protesta de decir verdad declaramos que los Estados Financieros y sus Notas son razonablemente correctos y  son responsabilidad del emisor"</t>
  </si>
  <si>
    <t xml:space="preserve">Partcipaciones y aportaciones por pagar a corto plazo </t>
  </si>
  <si>
    <t>Materiales de Administración</t>
  </si>
  <si>
    <t>Materiales y Arts de Construcción</t>
  </si>
  <si>
    <t>Vestuarios, Blancos y Prendas de protección</t>
  </si>
  <si>
    <t>Método</t>
  </si>
  <si>
    <t>Deposito en Garantía</t>
  </si>
  <si>
    <t>Inventarios de Mercancías para Venta</t>
  </si>
  <si>
    <t>Inventarios de Mercancías Terminadas</t>
  </si>
  <si>
    <t>Inventarios de Materias Primas , materiales y suministros para su producción</t>
  </si>
  <si>
    <t>Inventarios de Mercancías en proceso de Elaboración</t>
  </si>
  <si>
    <t>Mobiliario y Eqpo de Administración</t>
  </si>
  <si>
    <t>Depreciación Acumulada</t>
  </si>
  <si>
    <t>Amortización Acumulada</t>
  </si>
  <si>
    <t>Derechos sobre bienes en régimen de arrendamiento financiero</t>
  </si>
  <si>
    <t>Clasificación</t>
  </si>
  <si>
    <t>Corto Plazo</t>
  </si>
  <si>
    <t>Largo Plazo</t>
  </si>
  <si>
    <t>Fondos y Bienes de Terceros en Garantía y/o Administación</t>
  </si>
  <si>
    <t>Particulares</t>
  </si>
  <si>
    <t>Incremento por variación de inventarios</t>
  </si>
  <si>
    <t>Intereses, Comisiones y Otros Gastos de la Deuda Pública</t>
  </si>
  <si>
    <t>Material de Construcción y Reparación</t>
  </si>
  <si>
    <t>Materiales de Admón y Emisión de Doctos</t>
  </si>
  <si>
    <t>Servicios de Instalación, Reparacion, Mantto y Conservación</t>
  </si>
  <si>
    <t>Disminución de Bienes x perdida</t>
  </si>
  <si>
    <t>Depreciación de Bienes Muebles</t>
  </si>
  <si>
    <t>Depreciación de Infraestructura</t>
  </si>
  <si>
    <t>Depreciación de Bienes Inmuebles</t>
  </si>
  <si>
    <t>Vestuarios, blancos, Prendas de Protección</t>
  </si>
  <si>
    <t>Materias Primas y Materiales de Producción</t>
  </si>
  <si>
    <t>Productos Químico y Farmacéuticos</t>
  </si>
  <si>
    <t>Gastos de Funcionamiento</t>
  </si>
  <si>
    <t>Servicio de comunicación Social y Publicidad</t>
  </si>
  <si>
    <t>Donación de Capital</t>
  </si>
  <si>
    <t>Comisión de Agua Potable y Alcantarillado de Acapulco</t>
  </si>
  <si>
    <t>Comisión de Agua Potable y Alcantarillado del Municipo de Acapulco</t>
  </si>
  <si>
    <t>Comisión de Agua Potable y Alcatarillado del Municipio de Acapulco</t>
  </si>
  <si>
    <t>Bienes Disponibles para su Transformación o Consumo (Almacenes)</t>
  </si>
  <si>
    <t>Bienes Disponibles para su Transformación o Consumo (Inventarios)</t>
  </si>
  <si>
    <t>COMISION DE AGUA POTABLE Y ALCANTARILLADO DEL MUNICIPIO DE ACAPULCO</t>
  </si>
  <si>
    <t>“Bajo protesta de decir verdad declaramos que los Estados Financieros y sus Notas son razonablemente correctos y responsabilidad del emisor”</t>
  </si>
  <si>
    <t>Recursos Propios</t>
  </si>
  <si>
    <t>Federal Estatal, Municipal y Recursos Propios</t>
  </si>
  <si>
    <t>Federal, Municipal y Recursos Propios</t>
  </si>
  <si>
    <t xml:space="preserve">Transferencias otorgadas para pagar a corto plazo </t>
  </si>
  <si>
    <t>"Bajo protesta de decir verdad declaramos que los Estados Financieros y sus Notas son razonablemente correctos y son responsabilidad del emisor.</t>
  </si>
  <si>
    <t xml:space="preserve"> FORMATO ESF-02</t>
  </si>
  <si>
    <t>Importe pendiente de cobro</t>
  </si>
  <si>
    <t>Montos sujetos a algún tipo de juicio</t>
  </si>
  <si>
    <t>Sin Juicio</t>
  </si>
  <si>
    <t>12130-00000-000-000-000</t>
  </si>
  <si>
    <t>12140-00000-000-000-000</t>
  </si>
  <si>
    <t>Estimación, De Activos Circulantes</t>
  </si>
  <si>
    <t>55110-00000-000-000-000</t>
  </si>
  <si>
    <t>Materiales y Suministros</t>
  </si>
  <si>
    <t>Aportación</t>
  </si>
  <si>
    <t>Donación</t>
  </si>
  <si>
    <t>Actualización de Hacienda</t>
  </si>
  <si>
    <t>Juicio Mercantil y Laboral</t>
  </si>
  <si>
    <t>12790-00000-000-000-000</t>
  </si>
  <si>
    <t>11141-51013-006-000-000</t>
  </si>
  <si>
    <t>Inversión Bancomer Cta 0186973663</t>
  </si>
  <si>
    <t>Inversión Bca Monex Cta 0681012741</t>
  </si>
  <si>
    <t>Inversión Banamex Cta 70137313586</t>
  </si>
  <si>
    <t>11450-00000-000-000-000</t>
  </si>
  <si>
    <t>Bienes en Transito</t>
  </si>
  <si>
    <t>Disminución del exceso de estimaciones por perdida o deterioro u obsolescencia</t>
  </si>
  <si>
    <t>Disminución del exceso de provisiones</t>
  </si>
  <si>
    <t>Transferencias y Asignaciones</t>
  </si>
  <si>
    <t>Pensiones y Jubilaciones</t>
  </si>
  <si>
    <t>42250-00000-000-000-000</t>
  </si>
  <si>
    <t>42270-00000-000-000-000</t>
  </si>
  <si>
    <t>Se aplica el 5% a la facturación, el cual fue aprobado mediante junta de consejo en noviembre del 2005 y se afecta a resultados</t>
  </si>
  <si>
    <t>Estimación Cuentas Incobrables Ingresos</t>
  </si>
  <si>
    <r>
      <rPr>
        <b/>
        <sz val="10"/>
        <rFont val="Arial"/>
        <family val="2"/>
      </rPr>
      <t>1.2.3 Bienes Inmuebles, Infraestructura y Construcciones en Proceso:</t>
    </r>
    <r>
      <rPr>
        <sz val="10"/>
        <rFont val="Arial"/>
        <family val="2"/>
      </rPr>
      <t xml:space="preserve"> Representa el monto de todo tipo de bienes inmuebles, infraestructura y construcciones; así como los gastos derivados de actos de su adquisición, adjudicación, expropiación e indemnización y los que se generen por estudios de pre inversión, cuando se realicen por causas de interés público.</t>
    </r>
  </si>
  <si>
    <r>
      <rPr>
        <b/>
        <sz val="10"/>
        <rFont val="Arial"/>
        <family val="2"/>
      </rPr>
      <t>1.2.4 Bienes Muebles:</t>
    </r>
    <r>
      <rPr>
        <sz val="10"/>
        <rFont val="Arial"/>
        <family val="2"/>
      </rPr>
      <t xml:space="preserve"> Representa el monto de los bienes muebles requeridos en el desempeño de las actividades del ente público.</t>
    </r>
  </si>
  <si>
    <r>
      <rPr>
        <b/>
        <sz val="10"/>
        <rFont val="Arial"/>
        <family val="2"/>
      </rPr>
      <t>2.1.5.1 Ingresos Cobrados por Adelantado a Corto Plazo:</t>
    </r>
    <r>
      <rPr>
        <sz val="10"/>
        <rFont val="Arial"/>
        <family val="2"/>
      </rPr>
      <t xml:space="preserve"> Representa las obligaciones por ingresos cobrados por adelantado que se reconocerán en un plazo menor o igual a doce meses.</t>
    </r>
  </si>
  <si>
    <t>21500-00000-000-000-000</t>
  </si>
  <si>
    <r>
      <t xml:space="preserve">1.2.1.3 Fideicomisos, Mandatos y Contratos Análogos: </t>
    </r>
    <r>
      <rPr>
        <sz val="10"/>
        <color theme="1"/>
        <rFont val="Arial"/>
        <family val="2"/>
      </rPr>
      <t>Representa el monto de los recursos destinados a fideicomisos, mandatos y contratos análogos para el ejercicio de las funciones encomendadas.</t>
    </r>
  </si>
  <si>
    <r>
      <t xml:space="preserve">1.2.1.4. Participaciones y Aportaciones de Capital.- </t>
    </r>
    <r>
      <rPr>
        <sz val="10"/>
        <rFont val="Arial"/>
        <family val="2"/>
      </rPr>
      <t>Representa el monto de las participaciones y aportaciones de capital directo o mediante la adquisición de acciones u otros valores representativos de capital en los sectores público, privado y externo.</t>
    </r>
  </si>
  <si>
    <t xml:space="preserve">Fideicomisos, Mandatos y Contratos Análogos: </t>
  </si>
  <si>
    <t xml:space="preserve">Almacenes. </t>
  </si>
  <si>
    <t>Inventarios.</t>
  </si>
  <si>
    <t>Inversiones Financieras.</t>
  </si>
  <si>
    <t>Fondos con Afectación Específica.</t>
  </si>
  <si>
    <t>Participaciones y Aportaciones de Capital.</t>
  </si>
  <si>
    <t>Flujo de Efectivo</t>
  </si>
  <si>
    <t>Se presenta la integración de los saldos finales e iniciales de la parte final del Estado de Flujos de Efectivo.</t>
  </si>
  <si>
    <r>
      <t xml:space="preserve">1.1.1.2. Bancos/Tesorería: </t>
    </r>
    <r>
      <rPr>
        <sz val="10"/>
        <color theme="1"/>
        <rFont val="Arial"/>
        <family val="2"/>
      </rPr>
      <t>Representa el monto de efectivos disponibles propiedad del ente público en instituciones bancarias.</t>
    </r>
  </si>
  <si>
    <r>
      <t xml:space="preserve">1.1.1.3. Bancos/Dependencias y Otros: </t>
    </r>
    <r>
      <rPr>
        <sz val="10"/>
        <color theme="1"/>
        <rFont val="Arial"/>
        <family val="2"/>
      </rPr>
      <t xml:space="preserve">Representa el monto de efectivos disponibles propiedad de las dependencias y otros, en instituciones bancarias. </t>
    </r>
  </si>
  <si>
    <t xml:space="preserve">Efectivo </t>
  </si>
  <si>
    <t>Otros Activos No Circulantes.</t>
  </si>
  <si>
    <t>Cuentas por Pagar</t>
  </si>
  <si>
    <t>21100-00000-000-000-000</t>
  </si>
  <si>
    <t>21600-00000-000-000-000</t>
  </si>
  <si>
    <t>43000-00000-000-000-000</t>
  </si>
  <si>
    <t>Transferencias del Fondo Mexicano del Petróleo para la estabilizacion y el Desarrollo</t>
  </si>
  <si>
    <t>41000-00000-000-000-000</t>
  </si>
  <si>
    <t>Bienes Inmuebles, Infraestructura y construcciones en Proroceso</t>
  </si>
  <si>
    <t xml:space="preserve">Patrimonio Contribuido </t>
  </si>
  <si>
    <t>Poca Probabilidad de cobro</t>
  </si>
  <si>
    <t>Depositos de Fondos de terceros y otros</t>
  </si>
  <si>
    <t>Construcciones en Proceso en Bienes de Dominio Público</t>
  </si>
  <si>
    <t>Vehículos y equipo transporte</t>
  </si>
  <si>
    <t>Instrumental Médico y de Laboratorio</t>
  </si>
  <si>
    <r>
      <t xml:space="preserve">2.1.1.1 Servicios Personales por Pagar a Corto Plazo: </t>
    </r>
    <r>
      <rPr>
        <sz val="10"/>
        <rFont val="Arial"/>
        <family val="2"/>
      </rPr>
      <t>Representa los adeudos por las remuneraciones del personal al servicio del ente público, de carácter permanente o transitorio, que deberá pagar en un plazo menor o igual a doce meses.</t>
    </r>
  </si>
  <si>
    <r>
      <t xml:space="preserve">2.1.1.7 Retenciones y Contribuciones por Pagar a Corto Plazo: </t>
    </r>
    <r>
      <rPr>
        <sz val="10"/>
        <rFont val="Arial"/>
        <family val="2"/>
      </rPr>
      <t>Representa el monto de las retenciones efectuadas a contratistas y a proveedores de bienes y servicios, las retenciones sobre las remuneraciones realizadas al personal, así como las contribuciones por pagar, entre otras, cuya liquidación se prevé realizar en un plazo menor o igual a doce meses.</t>
    </r>
  </si>
  <si>
    <r>
      <t xml:space="preserve">2.1.1.6 Intereses, Comisiones y Otros Gastos de la Deuda Pública por Pagar a Corto Plazo: </t>
    </r>
    <r>
      <rPr>
        <sz val="10"/>
        <rFont val="Arial"/>
        <family val="2"/>
      </rPr>
      <t>Representa la obligación del pago de intereses, comisiones y otros gastos de la deuda pública derivados de los diversos créditos o financiamientos contratados con instituciones nacionales y extranjeras, privadas y mixtas de crédito y con otros acreedores.</t>
    </r>
  </si>
  <si>
    <t>Consumo de energia para los diversas plantas de tratamiento y rebombeos, carcamos y oficinas administrativas</t>
  </si>
  <si>
    <t>11910-00000-000-000-000</t>
  </si>
  <si>
    <t>Valores en Garantia</t>
  </si>
  <si>
    <t>11920-00000-000-000-000</t>
  </si>
  <si>
    <t>Bienes en Garantia (Excluye Depositos en Garantia)</t>
  </si>
  <si>
    <t>11930-00000-000-000-000</t>
  </si>
  <si>
    <t xml:space="preserve">Bienes Derivados de Embargos, Decomisos, Asegura,iemtos y Dación en Pagos </t>
  </si>
  <si>
    <t>11940-00000-000-000-000</t>
  </si>
  <si>
    <t>Adquisición con Fondos de Terceros</t>
  </si>
  <si>
    <t>Notas al Estado de Variación en la Hacienda Pública</t>
  </si>
  <si>
    <t>Productos Químicos y Farmacéuticos</t>
  </si>
  <si>
    <t>Combustibles y Lubricantes</t>
  </si>
  <si>
    <t>Intereses y comisiones y otros gastos de la deuda publica a corto plazo.</t>
  </si>
  <si>
    <t xml:space="preserve">Devoluciones de la ley de ingresos por pagar a corto plazo. </t>
  </si>
  <si>
    <t>Otras Cuentas por pagar.</t>
  </si>
  <si>
    <t>Servicios Personales a Corto Plazo.</t>
  </si>
  <si>
    <t>Proveedores por Pagar a Corto Plazo.</t>
  </si>
  <si>
    <t>Contratistas por Pagar a Corto Plazo.</t>
  </si>
  <si>
    <t>Cuentas por Pagar.</t>
  </si>
  <si>
    <t>Fondo con Afectación Específica</t>
  </si>
  <si>
    <r>
      <t xml:space="preserve">1.1.1.1. Efectivo: </t>
    </r>
    <r>
      <rPr>
        <sz val="10"/>
        <color theme="1"/>
        <rFont val="Arial"/>
        <family val="2"/>
      </rPr>
      <t>Representa el monto en dinero propiedad del ente público recibido en caja y él que está a su cuidado y administración.</t>
    </r>
  </si>
  <si>
    <r>
      <rPr>
        <b/>
        <sz val="10"/>
        <color theme="1"/>
        <rFont val="Arial"/>
        <family val="2"/>
      </rPr>
      <t>1.1.1.4. Inversiones Temporales (Hasta 3 Meses):</t>
    </r>
    <r>
      <rPr>
        <sz val="10"/>
        <color theme="1"/>
        <rFont val="Arial"/>
        <family val="2"/>
      </rPr>
      <t xml:space="preserve"> Representa el monto excedente de efectivos invertido por el ente público cuya recuperación se efectuara en plazo inferior a tres meses.</t>
    </r>
  </si>
  <si>
    <r>
      <rPr>
        <b/>
        <sz val="10"/>
        <color theme="1"/>
        <rFont val="Arial"/>
        <family val="2"/>
      </rPr>
      <t>1.1.1.5. Fondos con Afectación Especificas:</t>
    </r>
    <r>
      <rPr>
        <sz val="10"/>
        <color theme="1"/>
        <rFont val="Arial"/>
        <family val="2"/>
      </rPr>
      <t xml:space="preserve"> Representa el monto de los fondos con afectación específica que deben financiar determinados gastos o actividades..</t>
    </r>
  </si>
  <si>
    <r>
      <rPr>
        <b/>
        <sz val="10"/>
        <color theme="1"/>
        <rFont val="Arial"/>
        <family val="2"/>
      </rPr>
      <t>1.1.1.6. Depositos de Fondos de Terceros en Garantía y/o Administración:</t>
    </r>
    <r>
      <rPr>
        <sz val="10"/>
        <color theme="1"/>
        <rFont val="Arial"/>
        <family val="2"/>
      </rPr>
      <t xml:space="preserve"> Representa los recursos propiedad de terceros que se encuentren en poder del ente público, en garantía del cumplimiento de obligaciones contractuales o legales para la administración.</t>
    </r>
  </si>
  <si>
    <t>Transferencias, Asignaciones, Subsidios y Subvenciones, Pensiones y Jubilaciones.</t>
  </si>
  <si>
    <r>
      <t xml:space="preserve">1.1.1. Efectivo y Equivalentes: </t>
    </r>
    <r>
      <rPr>
        <sz val="10"/>
        <color theme="1"/>
        <rFont val="Arial"/>
        <family val="2"/>
      </rPr>
      <t>Son recursos a corto plazo de gran liquidez que sin facilmente convertibles en importes determinados de efectivo, estando sujetos a un riesgo minimo de cambio en su valor.</t>
    </r>
  </si>
  <si>
    <t>Fondos en garantía a corto plazo</t>
  </si>
  <si>
    <t>Fondos de fideicomisos, mandatos y análogos a corto plazo</t>
  </si>
  <si>
    <t>Fondos en garantía a Largo Plazo</t>
  </si>
  <si>
    <t>Fondos en administarción a Largo Plazo</t>
  </si>
  <si>
    <t>Fondos de fideicomisos, mandatos y contratos análogos a largo Plazo</t>
  </si>
  <si>
    <t>Derechos a Recibir Efectivo y Equivalentes.</t>
  </si>
  <si>
    <t>Derechos a Recibir  Bienes o Servicios a Recibir.</t>
  </si>
  <si>
    <r>
      <t xml:space="preserve">1.1.3.1 Anticipo a Proveedores por Adquisición de Bienes y Prestación de Servicios a Corto Plazo: </t>
    </r>
    <r>
      <rPr>
        <sz val="10"/>
        <rFont val="Arial"/>
        <family val="2"/>
      </rPr>
      <t>Representa los anticipos entregados a proveedores por adquisición de bienes y prestación de servicios, previo a la recepción parcial o total, que serán exigibles en un plazo menor o igual a doce meses</t>
    </r>
  </si>
  <si>
    <r>
      <t xml:space="preserve">1.1.3.4 Anticipo a Contratistas por Obras Públicas a Corto Plazo: </t>
    </r>
    <r>
      <rPr>
        <sz val="10"/>
        <rFont val="Arial"/>
        <family val="2"/>
      </rPr>
      <t>Representa los anticipos entregados a contratistas por obras públicas, previo a la recepción parcial o total, que serán exigibles en un plazo menor o igual a doce meses.</t>
    </r>
  </si>
  <si>
    <r>
      <t xml:space="preserve">1.1.4.1 Inventario de Mercancías para Venta: </t>
    </r>
    <r>
      <rPr>
        <sz val="10"/>
        <rFont val="Arial"/>
        <family val="2"/>
      </rPr>
      <t>Representa el valor de artículos o bienes no duraderos que adquiere el ente público para destinarlos a la comercialización.</t>
    </r>
  </si>
  <si>
    <r>
      <t xml:space="preserve">1.1.4.2 Inventario de Mercancías Terminadas: </t>
    </r>
    <r>
      <rPr>
        <sz val="10"/>
        <rFont val="Arial"/>
        <family val="2"/>
      </rPr>
      <t>Representa el valor de las existencias de mercancía, una vez concluido el proceso de producción y está lista para su uso o comercialización.</t>
    </r>
  </si>
  <si>
    <r>
      <t>1.1.4.4 Inventario de Materias Primas, Materiales y Suministros para Producción:</t>
    </r>
    <r>
      <rPr>
        <sz val="10"/>
        <rFont val="Arial"/>
        <family val="2"/>
      </rPr>
      <t xml:space="preserve"> Representa el valor de las existencias de toda clase de materias primas en estado natural, transformadas o semi-transformadas de naturaleza vegetal, animal y mineral, materiales y suministros que se utilizan en los procesos productivos.</t>
    </r>
  </si>
  <si>
    <r>
      <t xml:space="preserve">1.1.4.5 Bienes en Tránsito: </t>
    </r>
    <r>
      <rPr>
        <sz val="10"/>
        <rFont val="Arial"/>
        <family val="2"/>
      </rPr>
      <t>Representa el valor de las mercancías para venta, materias primas, materiales y suministros propiedad del ente público, las cuales se trasladan por cuenta y riesgo del mismo.</t>
    </r>
  </si>
  <si>
    <r>
      <t xml:space="preserve">1.1.5.1 Almacén de Materiales y Suministros de Consumo: </t>
    </r>
    <r>
      <rPr>
        <sz val="10"/>
        <rFont val="Arial"/>
        <family val="2"/>
      </rPr>
      <t>Representa el valor de la existencia de toda clase de materiales y suministros de consumo, requeridos para la prestación de bienes y servicios y para el desempeño de las actividades administrativas del ente público.</t>
    </r>
  </si>
  <si>
    <r>
      <t xml:space="preserve">1.2.5.1 Software: </t>
    </r>
    <r>
      <rPr>
        <sz val="10"/>
        <rFont val="Arial"/>
        <family val="2"/>
      </rPr>
      <t>Representa el monto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de paquetes y programas de informática, para ser aplicados en los sistemas administrativos y operativos computarizados del ente público</t>
    </r>
  </si>
  <si>
    <r>
      <t xml:space="preserve">1.2.5.2 Patentes, Marcas y Derechos: </t>
    </r>
    <r>
      <rPr>
        <sz val="10"/>
        <rFont val="Arial"/>
        <family val="2"/>
      </rPr>
      <t>Representa el monto de patentes, marcas y derechos, para el desarrollo de las funciones del ente público.</t>
    </r>
  </si>
  <si>
    <r>
      <t xml:space="preserve">1.2.5.3 Concesiones y Franquicias: </t>
    </r>
    <r>
      <rPr>
        <sz val="10"/>
        <rFont val="Arial"/>
        <family val="2"/>
      </rPr>
      <t>Representa el monto de derechos de explotación y franquicias para el uso del ente público.</t>
    </r>
  </si>
  <si>
    <r>
      <t xml:space="preserve">1.2.5.4 Licencias: </t>
    </r>
    <r>
      <rPr>
        <sz val="10"/>
        <rFont val="Arial"/>
        <family val="2"/>
      </rPr>
      <t>Representa el monto de permisos informáticos e intelectuales así como permisos relacionados con negocios.</t>
    </r>
  </si>
  <si>
    <r>
      <t xml:space="preserve">1.2.5.9 Otros Activos Intangibles: </t>
    </r>
    <r>
      <rPr>
        <sz val="10"/>
        <rFont val="Arial"/>
        <family val="2"/>
      </rPr>
      <t>Representa el monto de derechos por el uso de activos de la propiedad industrial, comercial, intelectual y otros, no incluidos en las cuentas anteriores.</t>
    </r>
  </si>
  <si>
    <t>Ingresos Gestion</t>
  </si>
  <si>
    <r>
      <t>1.1.3.5 Depósitos en garantía:</t>
    </r>
    <r>
      <rPr>
        <sz val="10"/>
        <color rgb="FF4D5156"/>
        <rFont val="Arial"/>
        <family val="2"/>
      </rPr>
      <t> Representa la cuenta en la que se registra el importe de las cantidades en guarda para garantizar algún bien o servicio.</t>
    </r>
  </si>
  <si>
    <t>Otros Activos Circulantes.</t>
  </si>
  <si>
    <r>
      <t xml:space="preserve">1.2.7.9 Otros Activos Diferidos: </t>
    </r>
    <r>
      <rPr>
        <sz val="10"/>
        <rFont val="Arial"/>
        <family val="2"/>
      </rPr>
      <t>Representa el monto de otros bienes y derechos; a favor del ente público, cuyo beneficio se recibirá, en un período mayor a doce meses, no incluidos en las cuentas anteriores.</t>
    </r>
  </si>
  <si>
    <r>
      <t xml:space="preserve">1.1.9.1 Valores en Garantía: </t>
    </r>
    <r>
      <rPr>
        <sz val="10"/>
        <rFont val="Arial"/>
        <family val="2"/>
      </rPr>
      <t>Representa el monto de los valores y títulos de crédito que reflejan derechos parciales para afianzar o asegurar el cobro, en un plazo menor o igual doce meses.</t>
    </r>
  </si>
  <si>
    <r>
      <t xml:space="preserve">1.1.9.3 Bienes Derivados de Embargos, Decomisos, Aseguramientos y Dación en Pago: </t>
    </r>
    <r>
      <rPr>
        <sz val="10"/>
        <rFont val="Arial"/>
        <family val="2"/>
      </rPr>
      <t>Representa el monto de los bienes derivados de embargos, decomisos, aseguramientos y dación en pago obtenidos para liquidar créditos fiscales o deudas de terceros.</t>
    </r>
  </si>
  <si>
    <r>
      <t xml:space="preserve">1.2.9.1 Bienes en Concesión: </t>
    </r>
    <r>
      <rPr>
        <sz val="10"/>
        <rFont val="Arial"/>
        <family val="2"/>
      </rPr>
      <t>Representa los bienes propiedad del ente público, otorgados en concesión.</t>
    </r>
  </si>
  <si>
    <r>
      <t xml:space="preserve">2.1.6.1 Fondos en Garantía a Corto Plazo: </t>
    </r>
    <r>
      <rPr>
        <sz val="10"/>
        <rFont val="Arial"/>
        <family val="2"/>
      </rPr>
      <t>Representa los fondos en garantía del cumplimiento de obligaciones contractuales o legales que, eventualmente, se tendrán que devolver a su titular en un plazo menor o igual a doce meses</t>
    </r>
  </si>
  <si>
    <r>
      <t xml:space="preserve">2.1.6.2 Fondos en Administración a Corto Plazo: </t>
    </r>
    <r>
      <rPr>
        <sz val="10"/>
        <rFont val="Arial"/>
        <family val="2"/>
      </rPr>
      <t>Representa los fondos de terceros, recibidos para su administración que, eventualmente, se tendrán que devolver a su titular en un plazo menor o igual a doce meses.</t>
    </r>
  </si>
  <si>
    <r>
      <t xml:space="preserve">2.1.6.3 Fondos Contingentes a Corto Plazo: </t>
    </r>
    <r>
      <rPr>
        <sz val="10"/>
        <rFont val="Arial"/>
        <family val="2"/>
      </rPr>
      <t>Representa los fondos recibidos para su administración para cubrir necesidades fortuitas en un plazo menor o igual a doce meses.</t>
    </r>
  </si>
  <si>
    <t>Fondos y Bienes de Terceros en Garantía y/o Administración a Largo Plazo</t>
  </si>
  <si>
    <t>Fondos y Bienes de Terceros en Garantía y/o Administración a Corto Plazo.</t>
  </si>
  <si>
    <t>Pasivos Diferidos a Corto y Otros:</t>
  </si>
  <si>
    <r>
      <t xml:space="preserve">2.1.1.2 Proveedores por Pagar a Corto Plazo: </t>
    </r>
    <r>
      <rPr>
        <sz val="10"/>
        <rFont val="Arial"/>
        <family val="2"/>
      </rPr>
      <t>Representa los adeudos con proveedores derivados de operaciones del ente público, con vencimiento menor o igual a doce meses.</t>
    </r>
  </si>
  <si>
    <r>
      <t xml:space="preserve">2.1.1.3 Contratistas por Obras Públicas por Pagar a Corto Plazo: </t>
    </r>
    <r>
      <rPr>
        <sz val="10"/>
        <rFont val="Arial"/>
        <family val="2"/>
      </rPr>
      <t>Representa los adeudos con contratistas derivados de obras, proyectos productivos y acciones de fomento, en un plazo menor o igual a doce meses.</t>
    </r>
  </si>
  <si>
    <r>
      <t xml:space="preserve">2.1.1.5 Transferencias Otorgadas por Pagar a Corto Plazo: </t>
    </r>
    <r>
      <rPr>
        <sz val="10"/>
        <rFont val="Arial"/>
        <family val="2"/>
      </rPr>
      <t>Representa los adeudos en forma directa o indirecta a los sectores público, privado y externo.</t>
    </r>
  </si>
  <si>
    <r>
      <t xml:space="preserve">2.1.1.4 Participaciones y Aportaciones por Pagar a Corto Plazo: </t>
    </r>
    <r>
      <rPr>
        <sz val="10"/>
        <rFont val="Arial"/>
        <family val="2"/>
      </rPr>
      <t>Representa los adeudos para cubrir las participaciones y aportaciones a las Entidades Federativas y los Municipios.</t>
    </r>
  </si>
  <si>
    <r>
      <t xml:space="preserve">2.1.1.9 Otras Cuentas por Pagar a Corto Plazo: </t>
    </r>
    <r>
      <rPr>
        <sz val="10"/>
        <rFont val="Arial"/>
        <family val="2"/>
      </rPr>
      <t>Representa el monto de los adeudos del ente público, que deberá pagar en un plazo menor o igual a doce meses, no incluidas en las cuentas anteriores.</t>
    </r>
  </si>
  <si>
    <r>
      <t xml:space="preserve">2.2.5.1 Fondos en Garantía a Largo Plazo: </t>
    </r>
    <r>
      <rPr>
        <sz val="10"/>
        <rFont val="Arial"/>
        <family val="2"/>
      </rPr>
      <t>Representa los fondos en garantía del cumplimiento de obligaciones contractuales o legales que, eventualmente, se tendrán que devolver a su titular en un plazo mayor a doce meses.</t>
    </r>
  </si>
  <si>
    <r>
      <t xml:space="preserve">2.2.5.2 Fondos en Administración a Largo Plazo: </t>
    </r>
    <r>
      <rPr>
        <sz val="10"/>
        <rFont val="Arial"/>
        <family val="2"/>
      </rPr>
      <t>Representa los fondos de terceros, recibidos para su administración que, eventualmente, se tendrán que devolver a su titular en un plazo mayor a doce meses.</t>
    </r>
  </si>
  <si>
    <r>
      <t xml:space="preserve">2.1.6.4 Fondos de Fideicomisos, Mandatos y Contratos Análogos a Corto Plazo: </t>
    </r>
    <r>
      <rPr>
        <sz val="10"/>
        <rFont val="Arial"/>
        <family val="2"/>
      </rPr>
      <t>Representa los recursos por entregar a instituciones para su manejo de acuerdo a su fin con el que fue creado, en un plazo menor o igual a doce meses.</t>
    </r>
  </si>
  <si>
    <r>
      <t xml:space="preserve">2.2.5.3 Fondos Contingentes a Largo Plazo: </t>
    </r>
    <r>
      <rPr>
        <sz val="10"/>
        <rFont val="Arial"/>
        <family val="2"/>
      </rPr>
      <t>Representa los fondos recibidos para su administración para cubrir necesidades fortuitas en un plazo mayor a doce meses.</t>
    </r>
  </si>
  <si>
    <r>
      <t xml:space="preserve">2.2.5.4 Fondos de Fideicomisos, Mandatos y Contratos Análogos a Largo Plazo: </t>
    </r>
    <r>
      <rPr>
        <sz val="10"/>
        <rFont val="Arial"/>
        <family val="2"/>
      </rPr>
      <t>Representa los recursos por entregar a instituciones para su manejo de acuerdo con el fin para el que fueron creados, en un plazo mayor a doce meses.</t>
    </r>
  </si>
  <si>
    <r>
      <t xml:space="preserve">2.1.5.2 Intereses Cobrados por Adelantado a Corto Plazo: </t>
    </r>
    <r>
      <rPr>
        <sz val="10"/>
        <rFont val="Arial"/>
        <family val="2"/>
      </rPr>
      <t>Representa las obligaciones por intereses cobrados por adelantado que se reconocerán en un plazo menor o igual a doce meses.</t>
    </r>
  </si>
  <si>
    <r>
      <t>4.1.5 Productos:</t>
    </r>
    <r>
      <rPr>
        <sz val="10"/>
        <rFont val="Arial"/>
        <family val="2"/>
      </rPr>
      <t xml:space="preserve"> Comprende el importe de los ingresos por contraprestaciones por los servicios que preste el Estado en sus funciones de derecho privado.</t>
    </r>
  </si>
  <si>
    <r>
      <t xml:space="preserve">4.1.7 Ingresos por Venta de Bienes y Prestación de Servicios: </t>
    </r>
    <r>
      <rPr>
        <sz val="10"/>
        <rFont val="Arial"/>
        <family val="2"/>
      </rPr>
      <t>Comprende el importe de los ingresos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propios obtenidos por las Instituciones Públicas de Seguridad Social, las Empresas Productivas del Estado, las entidades de la administración pública paraestatal y paramunicipal, los poderes legislativo y judicial, y los órganos autónomos federales y estatales, por sus actividades de producción, comercialización o prestación de servicios; así como otros ingresos por sus actividades diversas no inherentes a su operación, que generen recursos.</t>
    </r>
  </si>
  <si>
    <t>Transferencias, Asignaciones, Subsidios y Subvenciones, y Pensiones y Jubilaciones.</t>
  </si>
  <si>
    <r>
      <t xml:space="preserve">4.2.1.1 Participaciones: </t>
    </r>
    <r>
      <rPr>
        <sz val="10"/>
        <rFont val="Arial"/>
        <family val="2"/>
      </rPr>
      <t>Importe de los ingresos que reciben las Entidades Federativas y Municipios que se derivan de la adhesión al Sistema Nacional de Coordinación Fiscal, así como las que correspondan a sistemas estatales de coordinación fiscal, determinados por las leyes correspondientes</t>
    </r>
  </si>
  <si>
    <r>
      <t xml:space="preserve">4.2.1.2 Aportaciones: </t>
    </r>
    <r>
      <rPr>
        <sz val="10"/>
        <rFont val="Arial"/>
        <family val="2"/>
      </rPr>
      <t>Importe de los ingresos que reciben las Entidades Federativas y Municipios previstos en la Ley de Coordinación Fiscal, cuyo gasto está condicionado a la consecución y cumplimiento de los objetivos que para cada tipo de aportación establece la legislación aplicable en la materia.</t>
    </r>
  </si>
  <si>
    <r>
      <t xml:space="preserve">4.2.1.3 Convenios: </t>
    </r>
    <r>
      <rPr>
        <sz val="10"/>
        <rFont val="Arial"/>
        <family val="2"/>
      </rPr>
      <t>Importe de los ingresos que reciben las Entidades Federativas y Municipios derivados de convenios de coordinación, colaboración, reasignación o descentralización según corresponda, los cuales se acuerdan entre la Federación, las Entidades Federativas y/o los Municipios.</t>
    </r>
  </si>
  <si>
    <r>
      <t xml:space="preserve">4.2.2.1 Transferencias y Asignaciones: </t>
    </r>
    <r>
      <rPr>
        <sz val="10"/>
        <rFont val="Arial"/>
        <family val="2"/>
      </rPr>
      <t>Importe de los ingresos que reciben los entes públicos con el objeto de sufragar gastos inherentes a sus atribuciones.</t>
    </r>
  </si>
  <si>
    <r>
      <t>4.2.2.3 Subsidios y Subvenciones</t>
    </r>
    <r>
      <rPr>
        <sz val="10"/>
        <rFont val="Arial"/>
        <family val="2"/>
      </rPr>
      <t>: Importe de los ingresos para el desarrollo de actividades prioritarias de interés general, que reciben los entes públicos mediante asignación directa de recursos, con el fin de favorecer a los diferentes sectores de la sociedad para: apoyar en sus operaciones, mantener los niveles en los precios, apoyar el consumo, la distribución y comercialización de bienes, motivar la inversión, cubrir impactos financieros, promover la innovación tecnológica, y para el fomento de las actividades agropecuarias, industriales o de servicios.</t>
    </r>
  </si>
  <si>
    <r>
      <rPr>
        <b/>
        <sz val="10"/>
        <rFont val="Arial"/>
        <family val="2"/>
      </rPr>
      <t>Otros Ingresos y Beneficios</t>
    </r>
    <r>
      <rPr>
        <sz val="10"/>
        <rFont val="Arial"/>
        <family val="2"/>
      </rPr>
      <t>.</t>
    </r>
  </si>
  <si>
    <r>
      <t xml:space="preserve">4.3.1 Ingresos Financieros: </t>
    </r>
    <r>
      <rPr>
        <sz val="10"/>
        <rFont val="Arial"/>
        <family val="2"/>
      </rPr>
      <t>Comprende el importe de los ingresos por concepto de intereses ganados por la posesión de títulos, valores y demás instrumentos financieros, entre otros.</t>
    </r>
  </si>
  <si>
    <r>
      <t xml:space="preserve">4.3.2 Incremento por Variación de Inventarios: </t>
    </r>
    <r>
      <rPr>
        <sz val="10"/>
        <rFont val="Arial"/>
        <family val="2"/>
      </rPr>
      <t>Comprende la diferencia a favor entre el resultado en libros y el real de las existencias de inventarios al fin de cada período.</t>
    </r>
  </si>
  <si>
    <r>
      <t>4.3.3 Disminución del Exceso de Estimaciones por Pérdida o Deterioro u Obsolescencia:</t>
    </r>
    <r>
      <rPr>
        <sz val="10"/>
        <rFont val="Arial"/>
        <family val="2"/>
      </rPr>
      <t xml:space="preserve"> Comprende la disminución de la estimación por pérdida o deterioro u obsolescencia que se establece anualmente por contingencia de activos.</t>
    </r>
  </si>
  <si>
    <r>
      <t xml:space="preserve">4.3.4 Disminución del Exceso de Provisiones: </t>
    </r>
    <r>
      <rPr>
        <sz val="10"/>
        <rFont val="Arial"/>
        <family val="2"/>
      </rPr>
      <t>Comprende la disminución de la provisión que se establece anualmente por contingencia de pasivos.</t>
    </r>
  </si>
  <si>
    <r>
      <t xml:space="preserve">4.3.9 Otros Ingresos y Beneficios Varios: </t>
    </r>
    <r>
      <rPr>
        <sz val="10"/>
        <rFont val="Arial"/>
        <family val="2"/>
      </rPr>
      <t>Comprende el importe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de otros ingresos y beneficios varios no incluidos en los rubros anteriores, obtenidos por los entes públicos, como es la utilidad por venta de bienes inmuebles, muebles e intangibles sobre la par, entre otros; asimismo, considera los otros ingresos propios obtenidos por los Poderes Legislativo y Judicial, los Órganos Autónomos y las entidades de la administración pública paraestatal y paramunicipal por sus actividades diversas no inherentes a su operación que generan recurso, tales como donativos en efectivo, entre otros</t>
    </r>
  </si>
  <si>
    <t>GASTOS Y OTRAS PERDIDAS.</t>
  </si>
  <si>
    <r>
      <t xml:space="preserve">5.1.2 Materiales y Suministros: </t>
    </r>
    <r>
      <rPr>
        <sz val="10"/>
        <rFont val="Arial"/>
        <family val="2"/>
      </rPr>
      <t>Comprende el importe del gasto por toda clase de insumos y suministros requeridos para la prestación de bienes y servicios y para el desempeño de las actividades administrativas.</t>
    </r>
  </si>
  <si>
    <r>
      <t xml:space="preserve">5.1.3 Servicios Generales: </t>
    </r>
    <r>
      <rPr>
        <sz val="10"/>
        <rFont val="Arial"/>
        <family val="2"/>
      </rPr>
      <t>Comprende el importe del gasto por todo tipo de servicios que se contraten con particulares o instituciones del propio sector público; así como los servicios oficiales requeridos para el desempeño de actividades vinculadas con la función pública.</t>
    </r>
  </si>
  <si>
    <r>
      <t xml:space="preserve">5.1.1 Servicios Personales: </t>
    </r>
    <r>
      <rPr>
        <sz val="10"/>
        <rFont val="Arial"/>
        <family val="2"/>
      </rPr>
      <t>Comprende el importe del gasto por remuneraciones del personal de carácter permanente y transitorio al servicio del ente público y las obligaciones que de ello se deriven.</t>
    </r>
  </si>
  <si>
    <t>52400-00000-000-000-000</t>
  </si>
  <si>
    <r>
      <t xml:space="preserve">5.2.4 Ayudas Sociales: </t>
    </r>
    <r>
      <rPr>
        <sz val="10"/>
        <rFont val="Arial"/>
        <family val="2"/>
      </rPr>
      <t>Comprende el importe del gasto por las ayudas sociales que el ente público otorga a personas, instituciones y diversos sectores de la población para propósitos sociales.</t>
    </r>
  </si>
  <si>
    <t>Gastos de Funcionamiento.</t>
  </si>
  <si>
    <r>
      <t xml:space="preserve">1.1.4.3 Inventario de Mercancías en Proceso de Elaboración: </t>
    </r>
    <r>
      <rPr>
        <sz val="10"/>
        <rFont val="Arial"/>
        <family val="2"/>
      </rPr>
      <t>Representa el valor de la existencia de la mercancía que está en proceso de elaboración o transformación.</t>
    </r>
  </si>
  <si>
    <r>
      <t xml:space="preserve">1.1.6.1 Estimaciones para Cuentas Incobrables por Derechos a Recibir Efectivo o Equivalentes: </t>
    </r>
    <r>
      <rPr>
        <sz val="10"/>
        <rFont val="Arial"/>
        <family val="2"/>
      </rPr>
      <t>Representa el monto acumulado de la estimación que se establece anualmente por concepto de pérdidas crediticias esperadas de las cuentas incobrables por derechos a recibir efectivo o equivalentes.</t>
    </r>
  </si>
  <si>
    <r>
      <t xml:space="preserve">1.1.9.2 Bienes en Garantía (excluye depósitos de fondos): </t>
    </r>
    <r>
      <rPr>
        <sz val="10"/>
        <rFont val="Arial"/>
        <family val="2"/>
      </rPr>
      <t>Representa el monto de los documentos que avalan la propiedad de los bienes que reflejan derechos parciales para afianzar o asegurar su cobro, excepto los depósitos de fondos en un plazo menor o igual a doce meses.</t>
    </r>
  </si>
  <si>
    <r>
      <t xml:space="preserve">1.1.9.4 Adquisición con Fondos de Terceros: </t>
    </r>
    <r>
      <rPr>
        <sz val="10"/>
        <rFont val="Arial"/>
        <family val="2"/>
      </rPr>
      <t>Representa el monto de las adquisiciones de bienes y/o servicios realizadas con fondos de terceros, que se tendrán que comprobar, justificar y/o entregar, según sea el caso, a su titular o beneficiario designado, de conformidad con el convenio o contrato según corresponda.</t>
    </r>
  </si>
  <si>
    <r>
      <t xml:space="preserve">2.1.6.5 Otros Fondos de Terceros en Garantía y/o Administración a Corto Plazo: </t>
    </r>
    <r>
      <rPr>
        <sz val="10"/>
        <rFont val="Arial"/>
        <family val="2"/>
      </rPr>
      <t>Representa los fondos y bienes de propiedad de terceros, en garantía del cumplimiento de obligaciones contractuales o legales, o para su administración que eventualmente, se tendrán que devolver a su titular en un plazo menor o igual a doce meses, no incluidos en las cuentas anteriores.</t>
    </r>
  </si>
  <si>
    <r>
      <t xml:space="preserve">2.1.5.9 Otros Pasivos Diferidos a Corto Plazo: </t>
    </r>
    <r>
      <rPr>
        <sz val="10"/>
        <rFont val="Arial"/>
        <family val="2"/>
      </rPr>
      <t>Representa las obligaciones del ente público cuyo beneficio se recibió por anticipado y se reconocerá en un plazo menor o igual a doce meses, no incluidos en las cuentas anteriores.</t>
    </r>
  </si>
  <si>
    <r>
      <t xml:space="preserve">4.2.2.5 Pensiones y Jubilaciones: </t>
    </r>
    <r>
      <rPr>
        <sz val="10"/>
        <rFont val="Arial"/>
        <family val="2"/>
      </rPr>
      <t>Importe de los ingresos que reciben los entes públicos de seguridad social, que cubre el Gobierno Federal, Estatal o Municipal según corresponda, por el pago de pensiones y jubilaciones.</t>
    </r>
  </si>
  <si>
    <t>54100-00000-000-000-000</t>
  </si>
  <si>
    <t>Intereses, de la Deuda Pública.</t>
  </si>
  <si>
    <t>54300-00000-000-000-000</t>
  </si>
  <si>
    <r>
      <t xml:space="preserve">5.4.2 Comisiones de la Deuda Pública: </t>
    </r>
    <r>
      <rPr>
        <sz val="10"/>
        <rFont val="Arial"/>
        <family val="2"/>
      </rPr>
      <t>Comprende el importe del gasto por comisiones derivadas de los diversos créditos o financiamientos autorizados.</t>
    </r>
  </si>
  <si>
    <r>
      <t xml:space="preserve">5.4.3 Gastos de la Deuda Pública: </t>
    </r>
    <r>
      <rPr>
        <sz val="10"/>
        <rFont val="Arial"/>
        <family val="2"/>
      </rPr>
      <t>Comprende el importe de gastos distintos de comisiones que se realizan por operaciones de deuda pública.</t>
    </r>
  </si>
  <si>
    <t>Otros Gastos y Perdidas Extraordinarias.</t>
  </si>
  <si>
    <r>
      <t xml:space="preserve">5.5.1 Estimaciones, Depreciaciones, Deterioros, Obsolescencia y Amortizaciones: </t>
    </r>
    <r>
      <rPr>
        <sz val="10"/>
        <rFont val="Arial"/>
        <family val="2"/>
      </rPr>
      <t>Comprende el importe de gastos por estimaciones, el aumento por insuficiencia de estimaciones, depreciaciones, deterioros, obsolescencias y amortizaciones.</t>
    </r>
  </si>
  <si>
    <t>Hacienda Pública/Patrimonio Contribuido.</t>
  </si>
  <si>
    <r>
      <t xml:space="preserve">3.1.1 Aportaciones: </t>
    </r>
    <r>
      <rPr>
        <sz val="10"/>
        <rFont val="Arial"/>
        <family val="2"/>
      </rPr>
      <t>Representa los recursos aportados en efectivo o en especie, con fines permanentes de incrementar la Hacienda Pública/Patrimonio del ente público.</t>
    </r>
  </si>
  <si>
    <r>
      <t xml:space="preserve">3.1.2 Donaciones de Capital: </t>
    </r>
    <r>
      <rPr>
        <sz val="10"/>
        <rFont val="Arial"/>
        <family val="2"/>
      </rPr>
      <t>Representa el monto de las donaciones en especie, recibidas con el fin de dotar al ente público de activos necesarios para su funcionamiento.</t>
    </r>
  </si>
  <si>
    <t>Hacienda Pública/Patrimonio Generado.</t>
  </si>
  <si>
    <r>
      <t xml:space="preserve">3.2.1 Resultados del Ejercicio (Ahorro/Desahorro): </t>
    </r>
    <r>
      <rPr>
        <sz val="10"/>
        <rFont val="Arial"/>
        <family val="2"/>
      </rPr>
      <t>Representa el monto del resultado del resultado de la gestión del ejercicio, respecto de los ingresos y gastos corrientes.</t>
    </r>
  </si>
  <si>
    <r>
      <t xml:space="preserve">3.2.3.1 Revalúo de Bienes Inmuebles: </t>
    </r>
    <r>
      <rPr>
        <sz val="10"/>
        <rFont val="Arial"/>
        <family val="2"/>
      </rPr>
      <t>Representa el importe de la actualización acumulada de los bienes inmuebles.</t>
    </r>
  </si>
  <si>
    <t>Revaluos</t>
  </si>
  <si>
    <r>
      <t xml:space="preserve">3.2.2 Resultados de Ejercicios Anteriores: </t>
    </r>
    <r>
      <rPr>
        <sz val="10"/>
        <rFont val="Arial"/>
        <family val="2"/>
      </rPr>
      <t>Representa el monto correspondiente de resultados de la gestión acumulados provenientes de ejercicios anteriores.</t>
    </r>
  </si>
  <si>
    <r>
      <t xml:space="preserve">3.2.3.2 Revalúo de Bienes Muebles: </t>
    </r>
    <r>
      <rPr>
        <sz val="10"/>
        <rFont val="Arial"/>
        <family val="2"/>
      </rPr>
      <t>Representa el importe de la actualización acumulada de los bienes muebles.</t>
    </r>
  </si>
  <si>
    <r>
      <t xml:space="preserve">3.2.3.9 Otros Revalúos: </t>
    </r>
    <r>
      <rPr>
        <sz val="10"/>
        <rFont val="Arial"/>
        <family val="2"/>
      </rPr>
      <t>Representa el importe de la actualización acumulada de los otros activos.</t>
    </r>
  </si>
  <si>
    <t>Rectificaciones  de Resultado de Ejercicios de Anteriores</t>
  </si>
  <si>
    <r>
      <t xml:space="preserve">1.2.9.2 Bienes en Arrendamiento Financiero: </t>
    </r>
    <r>
      <rPr>
        <sz val="10"/>
        <rFont val="Arial"/>
        <family val="2"/>
      </rPr>
      <t>Representa los bienes en arrendamiento financiero en virtud del cual se tiene el uso o goce temporal con opción a compra. Estos bienes se depreciarán de acuerdo a los lineamientos que emita el CONAC.</t>
    </r>
  </si>
  <si>
    <r>
      <t xml:space="preserve">3.2.5.2 Cambios por Errores Contables: </t>
    </r>
    <r>
      <rPr>
        <sz val="10"/>
        <rFont val="Arial"/>
        <family val="2"/>
      </rPr>
      <t>Representa el importe correspondiente a la corrección de las omisiones, inexactitudes e imprecisiones de registros en los estados financieros de los entes públicos, o bien por los registros contables extemporáneos, por correcciones por errores aritméticos, por errores en la aplicación de políticas contables, así como la inadvertencia o mala interpretación de hechos.</t>
    </r>
  </si>
  <si>
    <t>11500-00000-000-000-000</t>
  </si>
  <si>
    <t>Inventarios</t>
  </si>
  <si>
    <t>Bienes Muebles:</t>
  </si>
  <si>
    <t>11900-00000-000-000-000</t>
  </si>
  <si>
    <t>Otros Activos Circulantes</t>
  </si>
  <si>
    <t>Otros Activos No Circulantes</t>
  </si>
  <si>
    <t>Fondos y Bienes de Terceros en Garantia y/o Administración a Corto Plazo</t>
  </si>
  <si>
    <t>22500-00000-000-000-000</t>
  </si>
  <si>
    <t>Fondos y Bienes de Terceros en Garantia y/o Administración a Largo Plazo</t>
  </si>
  <si>
    <t>Pasivos Diferidos a Corto plazo</t>
  </si>
  <si>
    <t>42000-00000-000-000-000</t>
  </si>
  <si>
    <t>Partcipaciones, Aportaciones, Convenios Incentivos,derivados de la Colaboración Fiscal, Fondos Distintos de Aportaciones, Transferencias, Asignaciones, Subsidios y Subvenciones, y Pensiones y Jubilaciones</t>
  </si>
  <si>
    <t xml:space="preserve"> FORMATO EFE-01</t>
  </si>
  <si>
    <t>Por horas extras, compensación, prima vacacional Gratificación de fin de año y quinquenio por antigüedad, etc</t>
  </si>
  <si>
    <t>Resultados del Ejercicio Ahorro/Desahorro</t>
  </si>
  <si>
    <t>Intereses , Comisiones y Otros Gastos de la Deuda Publica</t>
  </si>
  <si>
    <t>Flujos de Efectivo Netos de las Actividades de Operación</t>
  </si>
  <si>
    <t>Conciliación de los Flujos de Efectivos Netos de las Actividades de Operación y los Saldos de  Resultados del Ejercicio (Ahorro/Desahorro)</t>
  </si>
  <si>
    <t>51120-00000-000-000-000</t>
  </si>
  <si>
    <t>Remuneraciones al Personal Transitorio</t>
  </si>
  <si>
    <t>51160-00000-000-000-000</t>
  </si>
  <si>
    <t>Participaciones y Aportaciones de Capital</t>
  </si>
  <si>
    <t xml:space="preserve"> FORMATO EFE-03</t>
  </si>
  <si>
    <r>
      <t xml:space="preserve">Primeras Entradas Primeras Salidas </t>
    </r>
    <r>
      <rPr>
        <b/>
        <sz val="10"/>
        <color theme="1"/>
        <rFont val="Arial"/>
        <family val="2"/>
      </rPr>
      <t>(PEPS)</t>
    </r>
  </si>
  <si>
    <t>Nominas de base, contrato, funcionarios, considerados..</t>
  </si>
  <si>
    <r>
      <t xml:space="preserve">1.1.2.2. Cuentas por Cobrar a Corto Plazo: </t>
    </r>
    <r>
      <rPr>
        <sz val="10"/>
        <color theme="1"/>
        <rFont val="Arial"/>
        <family val="2"/>
      </rPr>
      <t>Representa el monto de los derechos de cobro a favor del ente público, cuyo origen es distinto de los ingresos por contribuciones, productos y aprovechamientos que seran exigibles en un plazo menor o igual a doce meses.</t>
    </r>
  </si>
  <si>
    <r>
      <t xml:space="preserve">1.1.2.9 .Otros Derechos a Recibir Efectivo o Equivalentes a Corto Plazo: </t>
    </r>
    <r>
      <rPr>
        <sz val="10"/>
        <color rgb="FF000000"/>
        <rFont val="Arial"/>
        <family val="2"/>
      </rPr>
      <t>Representan los derechos de cobro originados en el desarrollo de las actividades del ente público, de los cuales se espera recibir una   contraprestación representada en recursos, bienes o servicios,en un plazo menor o igual a doce meses no incluidos en las cuentas anteriores.</t>
    </r>
  </si>
  <si>
    <r>
      <t xml:space="preserve">1.1.2.3. Deudores Diversos por Cobrar a Corto Plazo: </t>
    </r>
    <r>
      <rPr>
        <sz val="10"/>
        <color rgb="FF000000"/>
        <rFont val="Arial"/>
        <family val="2"/>
      </rPr>
      <t xml:space="preserve">Representa el monto de los derechos de cobro a favor del ente público por resposabilidad  y gastos a comprobar, entre otros. </t>
    </r>
  </si>
  <si>
    <t>Del 1° de Enero al 31 de Marzo de 2022</t>
  </si>
  <si>
    <t>del 1° de Enero al 31 de Marzo de 2022.</t>
  </si>
  <si>
    <t>Del 1° de Enero al 31 de Marzo de 2022.</t>
  </si>
  <si>
    <t xml:space="preserve"> del  1° de Enero al 31 de Marzo de 2022.</t>
  </si>
  <si>
    <t xml:space="preserve">Previsiones </t>
  </si>
  <si>
    <t>del 1° de Enero al 31 de Marzo de 2022</t>
  </si>
  <si>
    <t>NOTAS DE DESGLOSE</t>
  </si>
  <si>
    <t>Formato CIPC-01</t>
  </si>
  <si>
    <t>NOMBRE DEL ENTE: COMISIÓN DE AGUA POTABLE Y ALCANTARILLADO DEL MUNICIPIO DE ACAPULCO</t>
  </si>
  <si>
    <t xml:space="preserve">Conciliación entre los Ingresos Presupuestarios y Contables </t>
  </si>
  <si>
    <t>Correspondientes del 01 de Enero al 31 de Marzo de 2022</t>
  </si>
  <si>
    <t>(Cifras en pesos)</t>
  </si>
  <si>
    <t>1. Total de Ingresos Presupuestarios</t>
  </si>
  <si>
    <t xml:space="preserve">2. Más Ingresos Contables No Presupuestarios </t>
  </si>
  <si>
    <t xml:space="preserve">  Ingresos Financieros </t>
  </si>
  <si>
    <t>0.00</t>
  </si>
  <si>
    <t xml:space="preserve">  Incremento por Variación de Inventarios </t>
  </si>
  <si>
    <t xml:space="preserve">  Disminución del Exceso de Estimaciones por Pérdida o Deterioro u  Obsolescencia</t>
  </si>
  <si>
    <t xml:space="preserve">  Disminución del Exceso de Provisiones</t>
  </si>
  <si>
    <t xml:space="preserve">  Otros Ingresos y Beneficios Varios </t>
  </si>
  <si>
    <t xml:space="preserve">  Otros Ingresos Contables No Presupuestrios </t>
  </si>
  <si>
    <t xml:space="preserve">3. Menos Ingresos Presupuestarios No Contables </t>
  </si>
  <si>
    <t xml:space="preserve">  Aprovechamientos Patrimoniales </t>
  </si>
  <si>
    <t xml:space="preserve">  Ingresos Derivados de Financiamiento</t>
  </si>
  <si>
    <t xml:space="preserve">  Otros Ingresos Presupuestarios No Contables</t>
  </si>
  <si>
    <t xml:space="preserve">4. Total de Ingresos Contables </t>
  </si>
  <si>
    <t xml:space="preserve">Notas: </t>
  </si>
  <si>
    <t>1. Se deberán incluir los Ingresos Contables No Presupuestarios que no se regularizaron presupuestariamente durante el ejercicio.</t>
  </si>
  <si>
    <t>2. Los Ingresos Financieros y otros ingresos se regularizarán presupuestariamente de acuerdo a la legislación aplicable.</t>
  </si>
  <si>
    <t>"Bajo protesta de decir verdad declaramos que los Estados Financieros y sus Notas, son razonablemente correctos y son responsabilidad del emisor"</t>
  </si>
  <si>
    <t>Formato CEPGC-02</t>
  </si>
  <si>
    <t>NOMBRE DEL ENTE PÚBLICO: COMISIÓN DE AGUA POTABLE Y ALCANTARILLADO DEL MUNICIPIO DE ACAPULCO</t>
  </si>
  <si>
    <t xml:space="preserve">Conciliación entre los Egresos Presupuestarios y los Gastos Contables </t>
  </si>
  <si>
    <t>1. Total de Egresos Presupuestarios</t>
  </si>
  <si>
    <t xml:space="preserve">2. Menos Egresos Presupuestarios No Contables </t>
  </si>
  <si>
    <t xml:space="preserve">  Materias Primas y Materiales de Producción y Comercialización</t>
  </si>
  <si>
    <t xml:space="preserve">  Materiales y Suministros</t>
  </si>
  <si>
    <t xml:space="preserve">  Mobiliario y Equipo de Administración</t>
  </si>
  <si>
    <t xml:space="preserve">  Mobiliario y Equipo Educacional y Recreativo</t>
  </si>
  <si>
    <t xml:space="preserve">  Equipo y Instrumental Medico y de Laboratorio </t>
  </si>
  <si>
    <t xml:space="preserve">  Vehículos y Equipo de Transporte </t>
  </si>
  <si>
    <t xml:space="preserve">  Equipo de Defensa y Seguridad </t>
  </si>
  <si>
    <t xml:space="preserve">  Maquinaria, Otros Equipos y Herramientas </t>
  </si>
  <si>
    <t xml:space="preserve">  Activos Biológicos</t>
  </si>
  <si>
    <t xml:space="preserve">  Bienes Inmuebles</t>
  </si>
  <si>
    <t xml:space="preserve">  Activos Intangibles</t>
  </si>
  <si>
    <t xml:space="preserve">  Obra Pública en Bienes de Dominio Público</t>
  </si>
  <si>
    <t xml:space="preserve">  Obra Pública en Bienes Propios</t>
  </si>
  <si>
    <t xml:space="preserve">  Acciones y Participaciones de Capital</t>
  </si>
  <si>
    <t xml:space="preserve">  Compra de Títulos y Valores</t>
  </si>
  <si>
    <t xml:space="preserve">  Concesión de Préstamos</t>
  </si>
  <si>
    <t xml:space="preserve">  Inversiones en Fideicomisos, Mandatos y Otros Análogos</t>
  </si>
  <si>
    <t xml:space="preserve">  Provisiones para Contingencias y Otras Erogaciones  Especiales </t>
  </si>
  <si>
    <t xml:space="preserve">  Amortización de la Deuda Pública</t>
  </si>
  <si>
    <t xml:space="preserve">  Adeudos de Ejercicios Fiscales Anteriores ( ADEFAS)</t>
  </si>
  <si>
    <t xml:space="preserve">  Otros Egresos Presupuestarios No Contables</t>
  </si>
  <si>
    <t>3. Más Gastos Contables No Presupuestarios</t>
  </si>
  <si>
    <t xml:space="preserve">  Estimaciones, Depreciaciones, Deterioros, Obsolescencia y Amortizaciones </t>
  </si>
  <si>
    <t xml:space="preserve">  Provisiones </t>
  </si>
  <si>
    <t xml:space="preserve">  Disminución de Inventarios</t>
  </si>
  <si>
    <t xml:space="preserve">  Aumento por Insufiencia de Estimaciones por Pérdida o Deterioro u Obsolescencia</t>
  </si>
  <si>
    <t xml:space="preserve">  Aumento por Insuficiencia de Proviones</t>
  </si>
  <si>
    <t xml:space="preserve">  Otros Gastos</t>
  </si>
  <si>
    <t xml:space="preserve">  Otros Gastos Contables No Presupuestarios</t>
  </si>
  <si>
    <t xml:space="preserve">4. Total de Gastos Contables </t>
  </si>
  <si>
    <t>Nota: Se deberán incluir los Gastos Contables No Presupuestarios que no se regularizaron presupuestariamente durante el ejercicio.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</si>
</sst>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  <numFmt numFmtId="167" formatCode="General_)"/>
    <numFmt numFmtId="168" formatCode="#,##0.00_ ;\-#,##0.00\ "/>
    <numFmt numFmtId="169" formatCode="&quot;$&quot;#,##0.00"/>
    <numFmt numFmtId="170" formatCode="0_ ;\-0\ "/>
    <numFmt numFmtId="171" formatCode="0.00_ ;\-0.00\ "/>
  </numFmts>
  <fonts count="8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3"/>
      <color theme="10"/>
      <name val="Arial"/>
      <family val="2"/>
    </font>
    <font>
      <sz val="9"/>
      <name val="Times New Roman"/>
      <family val="1"/>
    </font>
    <font>
      <sz val="10"/>
      <color theme="1"/>
      <name val="Arial"/>
      <family val="2"/>
    </font>
    <font>
      <sz val="11"/>
      <color theme="1"/>
      <name val="Garamond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  <charset val="204"/>
    </font>
    <font>
      <b/>
      <sz val="10"/>
      <name val="Arial"/>
      <family val="2"/>
    </font>
    <font>
      <b/>
      <sz val="10"/>
      <color theme="4"/>
      <name val="Arial"/>
      <family val="2"/>
    </font>
    <font>
      <sz val="10"/>
      <name val="Arial"/>
      <family val="2"/>
    </font>
    <font>
      <b/>
      <sz val="9"/>
      <color theme="4"/>
      <name val="Arial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2"/>
      <name val="Times New Roman"/>
      <family val="1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1"/>
      <name val="Arial"/>
      <family val="2"/>
    </font>
    <font>
      <b/>
      <sz val="10"/>
      <color rgb="FF5F6368"/>
      <name val="Arial"/>
      <family val="2"/>
    </font>
    <font>
      <sz val="10"/>
      <color rgb="FF4D5156"/>
      <name val="Arial"/>
      <family val="2"/>
    </font>
    <font>
      <sz val="10"/>
      <name val="Arial"/>
      <family val="2"/>
    </font>
    <font>
      <sz val="10"/>
      <name val="Arial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10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auto="1"/>
      </right>
      <top style="thin">
        <color indexed="64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rgb="FF000000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84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5" borderId="0" applyNumberFormat="0" applyBorder="0" applyAlignment="0" applyProtection="0"/>
    <xf numFmtId="0" fontId="39" fillId="8" borderId="0" applyNumberFormat="0" applyBorder="0" applyAlignment="0" applyProtection="0"/>
    <xf numFmtId="0" fontId="39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1" fillId="4" borderId="0" applyNumberFormat="0" applyBorder="0" applyAlignment="0" applyProtection="0"/>
    <xf numFmtId="0" fontId="42" fillId="16" borderId="1" applyNumberFormat="0" applyAlignment="0" applyProtection="0"/>
    <xf numFmtId="0" fontId="43" fillId="17" borderId="2" applyNumberFormat="0" applyAlignment="0" applyProtection="0"/>
    <xf numFmtId="0" fontId="44" fillId="0" borderId="3" applyNumberFormat="0" applyFill="0" applyAlignment="0" applyProtection="0"/>
    <xf numFmtId="0" fontId="45" fillId="0" borderId="0" applyNumberFormat="0" applyFill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21" borderId="0" applyNumberFormat="0" applyBorder="0" applyAlignment="0" applyProtection="0"/>
    <xf numFmtId="0" fontId="46" fillId="7" borderId="1" applyNumberFormat="0" applyAlignment="0" applyProtection="0"/>
    <xf numFmtId="0" fontId="47" fillId="3" borderId="0" applyNumberFormat="0" applyBorder="0" applyAlignment="0" applyProtection="0"/>
    <xf numFmtId="0" fontId="49" fillId="22" borderId="0" applyNumberFormat="0" applyBorder="0" applyAlignment="0" applyProtection="0"/>
    <xf numFmtId="0" fontId="48" fillId="23" borderId="4" applyNumberFormat="0" applyFont="0" applyAlignment="0" applyProtection="0"/>
    <xf numFmtId="0" fontId="50" fillId="16" borderId="5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6" applyNumberFormat="0" applyFill="0" applyAlignment="0" applyProtection="0"/>
    <xf numFmtId="0" fontId="55" fillId="0" borderId="7" applyNumberFormat="0" applyFill="0" applyAlignment="0" applyProtection="0"/>
    <xf numFmtId="0" fontId="45" fillId="0" borderId="8" applyNumberFormat="0" applyFill="0" applyAlignment="0" applyProtection="0"/>
    <xf numFmtId="0" fontId="50" fillId="0" borderId="9" applyNumberFormat="0" applyFill="0" applyAlignment="0" applyProtection="0"/>
    <xf numFmtId="0" fontId="37" fillId="0" borderId="0"/>
    <xf numFmtId="43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38" fillId="0" borderId="0"/>
    <xf numFmtId="9" fontId="36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36" fillId="0" borderId="0">
      <alignment wrapText="1"/>
    </xf>
    <xf numFmtId="0" fontId="36" fillId="0" borderId="0">
      <alignment wrapText="1"/>
    </xf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36" fillId="0" borderId="0"/>
    <xf numFmtId="0" fontId="31" fillId="0" borderId="0"/>
    <xf numFmtId="166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6" fillId="0" borderId="0"/>
    <xf numFmtId="0" fontId="30" fillId="0" borderId="0"/>
    <xf numFmtId="166" fontId="30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2" fillId="16" borderId="13" applyNumberFormat="0" applyAlignment="0" applyProtection="0"/>
    <xf numFmtId="0" fontId="46" fillId="7" borderId="13" applyNumberFormat="0" applyAlignment="0" applyProtection="0"/>
    <xf numFmtId="0" fontId="48" fillId="23" borderId="14" applyNumberFormat="0" applyFont="0" applyAlignment="0" applyProtection="0"/>
    <xf numFmtId="0" fontId="50" fillId="16" borderId="15" applyNumberFormat="0" applyAlignment="0" applyProtection="0"/>
    <xf numFmtId="0" fontId="45" fillId="0" borderId="16" applyNumberFormat="0" applyFill="0" applyAlignment="0" applyProtection="0"/>
    <xf numFmtId="0" fontId="50" fillId="0" borderId="17" applyNumberFormat="0" applyFill="0" applyAlignment="0" applyProtection="0"/>
    <xf numFmtId="164" fontId="3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6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57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43" fontId="26" fillId="0" borderId="0" applyFont="0" applyFill="0" applyBorder="0" applyAlignment="0" applyProtection="0"/>
    <xf numFmtId="0" fontId="59" fillId="0" borderId="0"/>
    <xf numFmtId="0" fontId="26" fillId="0" borderId="0"/>
    <xf numFmtId="0" fontId="25" fillId="0" borderId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43" fontId="23" fillId="0" borderId="0" applyFont="0" applyFill="0" applyBorder="0" applyAlignment="0" applyProtection="0"/>
    <xf numFmtId="0" fontId="23" fillId="0" borderId="0"/>
    <xf numFmtId="167" fontId="36" fillId="0" borderId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61" fillId="0" borderId="0"/>
    <xf numFmtId="0" fontId="23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36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9" fillId="0" borderId="0"/>
    <xf numFmtId="0" fontId="19" fillId="0" borderId="0"/>
    <xf numFmtId="43" fontId="19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64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7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79" fillId="0" borderId="0" applyFont="0" applyFill="0" applyBorder="0" applyAlignment="0" applyProtection="0"/>
  </cellStyleXfs>
  <cellXfs count="959">
    <xf numFmtId="0" fontId="0" fillId="0" borderId="0" xfId="0"/>
    <xf numFmtId="0" fontId="36" fillId="0" borderId="0" xfId="46"/>
    <xf numFmtId="0" fontId="23" fillId="0" borderId="0" xfId="107"/>
    <xf numFmtId="0" fontId="58" fillId="0" borderId="0" xfId="107" applyFont="1" applyBorder="1"/>
    <xf numFmtId="4" fontId="58" fillId="0" borderId="0" xfId="107" applyNumberFormat="1" applyFont="1" applyFill="1" applyBorder="1" applyAlignment="1">
      <alignment horizontal="right" vertical="center" wrapText="1"/>
    </xf>
    <xf numFmtId="0" fontId="58" fillId="0" borderId="0" xfId="107" applyFont="1"/>
    <xf numFmtId="0" fontId="36" fillId="0" borderId="0" xfId="109" applyFont="1" applyFill="1" applyBorder="1" applyAlignment="1">
      <alignment horizontal="center" vertical="top" wrapText="1"/>
    </xf>
    <xf numFmtId="0" fontId="58" fillId="0" borderId="0" xfId="107" applyFont="1" applyFill="1"/>
    <xf numFmtId="0" fontId="60" fillId="0" borderId="0" xfId="107" applyFont="1" applyAlignment="1">
      <alignment horizontal="right"/>
    </xf>
    <xf numFmtId="0" fontId="63" fillId="0" borderId="0" xfId="95" applyFont="1" applyAlignment="1">
      <alignment horizontal="right"/>
    </xf>
    <xf numFmtId="0" fontId="62" fillId="0" borderId="0" xfId="0" applyFont="1" applyAlignment="1">
      <alignment horizontal="justify"/>
    </xf>
    <xf numFmtId="0" fontId="58" fillId="0" borderId="11" xfId="107" applyFont="1" applyBorder="1"/>
    <xf numFmtId="49" fontId="58" fillId="0" borderId="20" xfId="107" applyNumberFormat="1" applyFont="1" applyFill="1" applyBorder="1" applyAlignment="1">
      <alignment horizontal="left" vertical="center" wrapText="1"/>
    </xf>
    <xf numFmtId="4" fontId="58" fillId="0" borderId="21" xfId="107" applyNumberFormat="1" applyFont="1" applyFill="1" applyBorder="1" applyAlignment="1">
      <alignment horizontal="left" vertical="center" wrapText="1"/>
    </xf>
    <xf numFmtId="4" fontId="58" fillId="0" borderId="22" xfId="107" applyNumberFormat="1" applyFont="1" applyFill="1" applyBorder="1" applyAlignment="1">
      <alignment horizontal="right" vertical="center" wrapText="1"/>
    </xf>
    <xf numFmtId="49" fontId="58" fillId="0" borderId="23" xfId="107" applyNumberFormat="1" applyFont="1" applyFill="1" applyBorder="1" applyAlignment="1">
      <alignment horizontal="left" vertical="center" wrapText="1"/>
    </xf>
    <xf numFmtId="4" fontId="58" fillId="0" borderId="21" xfId="107" applyNumberFormat="1" applyFont="1" applyFill="1" applyBorder="1" applyAlignment="1">
      <alignment horizontal="right" vertical="center" wrapText="1"/>
    </xf>
    <xf numFmtId="49" fontId="58" fillId="0" borderId="11" xfId="119" applyNumberFormat="1" applyFont="1" applyFill="1" applyBorder="1" applyAlignment="1">
      <alignment horizontal="left" vertical="center" wrapText="1"/>
    </xf>
    <xf numFmtId="4" fontId="58" fillId="0" borderId="11" xfId="107" applyNumberFormat="1" applyFont="1" applyFill="1" applyBorder="1" applyAlignment="1">
      <alignment horizontal="right" vertical="center" wrapText="1"/>
    </xf>
    <xf numFmtId="0" fontId="58" fillId="0" borderId="11" xfId="107" applyFont="1" applyFill="1" applyBorder="1"/>
    <xf numFmtId="0" fontId="58" fillId="0" borderId="11" xfId="95" applyFont="1" applyBorder="1" applyAlignment="1">
      <alignment vertical="center"/>
    </xf>
    <xf numFmtId="49" fontId="58" fillId="0" borderId="11" xfId="95" applyNumberFormat="1" applyFont="1" applyFill="1" applyBorder="1" applyAlignment="1">
      <alignment horizontal="left" vertical="center" wrapText="1"/>
    </xf>
    <xf numFmtId="4" fontId="58" fillId="0" borderId="11" xfId="95" applyNumberFormat="1" applyFont="1" applyFill="1" applyBorder="1" applyAlignment="1">
      <alignment horizontal="center" vertical="center" wrapText="1"/>
    </xf>
    <xf numFmtId="4" fontId="58" fillId="0" borderId="11" xfId="95" applyNumberFormat="1" applyFont="1" applyFill="1" applyBorder="1" applyAlignment="1">
      <alignment horizontal="right" vertical="center" wrapText="1"/>
    </xf>
    <xf numFmtId="0" fontId="58" fillId="0" borderId="0" xfId="162" applyFont="1"/>
    <xf numFmtId="0" fontId="60" fillId="0" borderId="0" xfId="162" applyFont="1" applyAlignment="1">
      <alignment horizontal="right"/>
    </xf>
    <xf numFmtId="0" fontId="13" fillId="0" borderId="0" xfId="162"/>
    <xf numFmtId="0" fontId="69" fillId="0" borderId="0" xfId="162" applyFont="1" applyBorder="1"/>
    <xf numFmtId="4" fontId="69" fillId="0" borderId="0" xfId="162" applyNumberFormat="1" applyFont="1" applyFill="1" applyBorder="1" applyAlignment="1">
      <alignment horizontal="right" vertical="center" wrapText="1"/>
    </xf>
    <xf numFmtId="4" fontId="13" fillId="0" borderId="0" xfId="162" applyNumberFormat="1"/>
    <xf numFmtId="0" fontId="69" fillId="0" borderId="0" xfId="162" applyFont="1" applyFill="1" applyBorder="1"/>
    <xf numFmtId="0" fontId="63" fillId="0" borderId="0" xfId="162" applyFont="1" applyAlignment="1">
      <alignment horizontal="right"/>
    </xf>
    <xf numFmtId="49" fontId="58" fillId="0" borderId="42" xfId="162" applyNumberFormat="1" applyFont="1" applyFill="1" applyBorder="1" applyAlignment="1">
      <alignment horizontal="left" vertical="center" wrapText="1"/>
    </xf>
    <xf numFmtId="4" fontId="58" fillId="0" borderId="31" xfId="0" applyNumberFormat="1" applyFont="1" applyBorder="1" applyAlignment="1">
      <alignment horizontal="right" vertical="center" wrapText="1"/>
    </xf>
    <xf numFmtId="0" fontId="58" fillId="0" borderId="19" xfId="162" applyFont="1" applyBorder="1" applyAlignment="1">
      <alignment wrapText="1"/>
    </xf>
    <xf numFmtId="0" fontId="58" fillId="0" borderId="19" xfId="162" applyFont="1" applyBorder="1" applyAlignment="1">
      <alignment horizontal="left" vertical="center"/>
    </xf>
    <xf numFmtId="49" fontId="60" fillId="0" borderId="11" xfId="162" applyNumberFormat="1" applyFont="1" applyFill="1" applyBorder="1" applyAlignment="1">
      <alignment horizontal="left" vertical="center" wrapText="1"/>
    </xf>
    <xf numFmtId="0" fontId="58" fillId="0" borderId="22" xfId="162" applyFont="1" applyBorder="1" applyAlignment="1">
      <alignment wrapText="1"/>
    </xf>
    <xf numFmtId="0" fontId="58" fillId="0" borderId="10" xfId="162" applyFont="1" applyBorder="1" applyAlignment="1">
      <alignment vertical="center"/>
    </xf>
    <xf numFmtId="4" fontId="60" fillId="0" borderId="38" xfId="162" applyNumberFormat="1" applyFont="1" applyFill="1" applyBorder="1" applyAlignment="1">
      <alignment horizontal="right" vertical="center" wrapText="1"/>
    </xf>
    <xf numFmtId="49" fontId="60" fillId="0" borderId="28" xfId="162" applyNumberFormat="1" applyFont="1" applyFill="1" applyBorder="1" applyAlignment="1">
      <alignment horizontal="left" vertical="center" wrapText="1"/>
    </xf>
    <xf numFmtId="0" fontId="58" fillId="0" borderId="10" xfId="162" applyFont="1" applyBorder="1"/>
    <xf numFmtId="4" fontId="60" fillId="0" borderId="44" xfId="162" applyNumberFormat="1" applyFont="1" applyFill="1" applyBorder="1" applyAlignment="1">
      <alignment horizontal="right" vertical="center" wrapText="1"/>
    </xf>
    <xf numFmtId="0" fontId="13" fillId="0" borderId="0" xfId="164"/>
    <xf numFmtId="0" fontId="65" fillId="0" borderId="0" xfId="164" applyFont="1" applyAlignment="1">
      <alignment horizontal="right"/>
    </xf>
    <xf numFmtId="0" fontId="62" fillId="0" borderId="0" xfId="165" applyFont="1" applyFill="1" applyBorder="1" applyAlignment="1">
      <alignment vertical="top"/>
    </xf>
    <xf numFmtId="0" fontId="63" fillId="0" borderId="0" xfId="164" applyFont="1" applyAlignment="1">
      <alignment horizontal="right"/>
    </xf>
    <xf numFmtId="0" fontId="58" fillId="0" borderId="10" xfId="164" applyFont="1" applyBorder="1"/>
    <xf numFmtId="49" fontId="58" fillId="0" borderId="20" xfId="164" applyNumberFormat="1" applyFont="1" applyFill="1" applyBorder="1" applyAlignment="1">
      <alignment horizontal="left" vertical="center" wrapText="1"/>
    </xf>
    <xf numFmtId="4" fontId="58" fillId="0" borderId="30" xfId="164" applyNumberFormat="1" applyFont="1" applyFill="1" applyBorder="1" applyAlignment="1">
      <alignment horizontal="right" vertical="center" wrapText="1"/>
    </xf>
    <xf numFmtId="4" fontId="58" fillId="0" borderId="21" xfId="164" applyNumberFormat="1" applyFont="1" applyFill="1" applyBorder="1" applyAlignment="1">
      <alignment horizontal="right" wrapText="1"/>
    </xf>
    <xf numFmtId="4" fontId="58" fillId="0" borderId="26" xfId="164" applyNumberFormat="1" applyFont="1" applyFill="1" applyBorder="1" applyAlignment="1">
      <alignment horizontal="right" wrapText="1"/>
    </xf>
    <xf numFmtId="4" fontId="58" fillId="0" borderId="12" xfId="164" applyNumberFormat="1" applyFont="1" applyFill="1" applyBorder="1" applyAlignment="1">
      <alignment horizontal="right" wrapText="1"/>
    </xf>
    <xf numFmtId="0" fontId="58" fillId="0" borderId="10" xfId="164" applyFont="1" applyBorder="1" applyAlignment="1">
      <alignment vertical="center"/>
    </xf>
    <xf numFmtId="0" fontId="58" fillId="0" borderId="10" xfId="164" applyFont="1" applyBorder="1" applyAlignment="1">
      <alignment vertical="top"/>
    </xf>
    <xf numFmtId="49" fontId="60" fillId="0" borderId="11" xfId="164" applyNumberFormat="1" applyFont="1" applyFill="1" applyBorder="1" applyAlignment="1">
      <alignment horizontal="left" vertical="center" wrapText="1"/>
    </xf>
    <xf numFmtId="4" fontId="60" fillId="0" borderId="11" xfId="164" applyNumberFormat="1" applyFont="1" applyFill="1" applyBorder="1" applyAlignment="1">
      <alignment horizontal="right" vertical="center" wrapText="1"/>
    </xf>
    <xf numFmtId="0" fontId="58" fillId="0" borderId="0" xfId="167" applyFont="1"/>
    <xf numFmtId="0" fontId="63" fillId="0" borderId="0" xfId="167" applyFont="1" applyAlignment="1">
      <alignment horizontal="right"/>
    </xf>
    <xf numFmtId="0" fontId="62" fillId="0" borderId="0" xfId="168" applyFont="1" applyFill="1" applyBorder="1" applyAlignment="1">
      <alignment vertical="top"/>
    </xf>
    <xf numFmtId="0" fontId="60" fillId="24" borderId="11" xfId="167" applyFont="1" applyFill="1" applyBorder="1" applyAlignment="1">
      <alignment horizontal="left" vertical="center"/>
    </xf>
    <xf numFmtId="0" fontId="58" fillId="24" borderId="25" xfId="167" applyFont="1" applyFill="1" applyBorder="1" applyAlignment="1">
      <alignment horizontal="center" vertical="center" wrapText="1"/>
    </xf>
    <xf numFmtId="0" fontId="58" fillId="24" borderId="26" xfId="167" applyFont="1" applyFill="1" applyBorder="1" applyAlignment="1">
      <alignment horizontal="center" vertical="center" wrapText="1"/>
    </xf>
    <xf numFmtId="0" fontId="58" fillId="24" borderId="12" xfId="167" applyFont="1" applyFill="1" applyBorder="1" applyAlignment="1">
      <alignment horizontal="center" vertical="center" wrapText="1"/>
    </xf>
    <xf numFmtId="49" fontId="58" fillId="0" borderId="20" xfId="167" applyNumberFormat="1" applyFont="1" applyFill="1" applyBorder="1" applyAlignment="1">
      <alignment horizontal="left" vertical="center" wrapText="1"/>
    </xf>
    <xf numFmtId="4" fontId="58" fillId="0" borderId="30" xfId="167" applyNumberFormat="1" applyFont="1" applyFill="1" applyBorder="1" applyAlignment="1">
      <alignment horizontal="right" vertical="center" wrapText="1"/>
    </xf>
    <xf numFmtId="0" fontId="58" fillId="0" borderId="11" xfId="167" applyFont="1" applyBorder="1"/>
    <xf numFmtId="49" fontId="58" fillId="0" borderId="23" xfId="167" applyNumberFormat="1" applyFont="1" applyFill="1" applyBorder="1" applyAlignment="1">
      <alignment horizontal="left" vertical="center" wrapText="1"/>
    </xf>
    <xf numFmtId="4" fontId="58" fillId="0" borderId="31" xfId="167" applyNumberFormat="1" applyFont="1" applyFill="1" applyBorder="1" applyAlignment="1">
      <alignment horizontal="right" wrapText="1"/>
    </xf>
    <xf numFmtId="49" fontId="60" fillId="0" borderId="23" xfId="167" applyNumberFormat="1" applyFont="1" applyFill="1" applyBorder="1" applyAlignment="1">
      <alignment horizontal="left" vertical="center" wrapText="1"/>
    </xf>
    <xf numFmtId="4" fontId="60" fillId="0" borderId="31" xfId="167" applyNumberFormat="1" applyFont="1" applyFill="1" applyBorder="1" applyAlignment="1">
      <alignment horizontal="right" wrapText="1"/>
    </xf>
    <xf numFmtId="0" fontId="58" fillId="0" borderId="11" xfId="162" applyFont="1" applyBorder="1"/>
    <xf numFmtId="4" fontId="58" fillId="0" borderId="11" xfId="162" applyNumberFormat="1" applyFont="1" applyFill="1" applyBorder="1" applyAlignment="1">
      <alignment horizontal="right" wrapText="1"/>
    </xf>
    <xf numFmtId="4" fontId="58" fillId="0" borderId="11" xfId="162" applyNumberFormat="1" applyFont="1" applyFill="1" applyBorder="1" applyAlignment="1">
      <alignment horizontal="right" vertical="center" wrapText="1"/>
    </xf>
    <xf numFmtId="49" fontId="58" fillId="0" borderId="23" xfId="162" applyNumberFormat="1" applyFont="1" applyFill="1" applyBorder="1" applyAlignment="1">
      <alignment horizontal="left" vertical="center" wrapText="1"/>
    </xf>
    <xf numFmtId="0" fontId="65" fillId="0" borderId="0" xfId="167" applyFont="1" applyAlignment="1">
      <alignment horizontal="right"/>
    </xf>
    <xf numFmtId="0" fontId="58" fillId="0" borderId="0" xfId="171" applyFont="1"/>
    <xf numFmtId="0" fontId="58" fillId="0" borderId="11" xfId="171" applyFont="1" applyBorder="1"/>
    <xf numFmtId="49" fontId="58" fillId="0" borderId="20" xfId="171" applyNumberFormat="1" applyFont="1" applyFill="1" applyBorder="1" applyAlignment="1">
      <alignment horizontal="left" vertical="center" wrapText="1"/>
    </xf>
    <xf numFmtId="4" fontId="58" fillId="0" borderId="11" xfId="171" applyNumberFormat="1" applyFont="1" applyFill="1" applyBorder="1" applyAlignment="1">
      <alignment horizontal="right" vertical="center" wrapText="1"/>
    </xf>
    <xf numFmtId="4" fontId="58" fillId="0" borderId="11" xfId="171" applyNumberFormat="1" applyFont="1" applyFill="1" applyBorder="1" applyAlignment="1">
      <alignment horizontal="right" wrapText="1"/>
    </xf>
    <xf numFmtId="49" fontId="58" fillId="0" borderId="23" xfId="171" applyNumberFormat="1" applyFont="1" applyFill="1" applyBorder="1" applyAlignment="1">
      <alignment horizontal="left" vertical="center" wrapText="1"/>
    </xf>
    <xf numFmtId="0" fontId="58" fillId="0" borderId="0" xfId="164" applyFont="1"/>
    <xf numFmtId="4" fontId="60" fillId="25" borderId="11" xfId="166" applyNumberFormat="1" applyFont="1" applyFill="1" applyBorder="1" applyAlignment="1">
      <alignment horizontal="center" vertical="center" wrapText="1"/>
    </xf>
    <xf numFmtId="0" fontId="58" fillId="0" borderId="11" xfId="164" applyFont="1" applyBorder="1" applyAlignment="1">
      <alignment horizontal="left"/>
    </xf>
    <xf numFmtId="49" fontId="58" fillId="0" borderId="11" xfId="164" applyNumberFormat="1" applyFont="1" applyFill="1" applyBorder="1" applyAlignment="1">
      <alignment horizontal="left" vertical="center" wrapText="1"/>
    </xf>
    <xf numFmtId="4" fontId="58" fillId="0" borderId="11" xfId="164" applyNumberFormat="1" applyFont="1" applyFill="1" applyBorder="1" applyAlignment="1">
      <alignment wrapText="1"/>
    </xf>
    <xf numFmtId="168" fontId="36" fillId="0" borderId="11" xfId="47" applyNumberFormat="1" applyFont="1" applyFill="1" applyBorder="1" applyAlignment="1">
      <alignment horizontal="right"/>
    </xf>
    <xf numFmtId="4" fontId="58" fillId="0" borderId="11" xfId="164" applyNumberFormat="1" applyFont="1" applyBorder="1" applyAlignment="1">
      <alignment wrapText="1"/>
    </xf>
    <xf numFmtId="0" fontId="58" fillId="0" borderId="11" xfId="164" applyFont="1" applyBorder="1" applyAlignment="1">
      <alignment horizontal="left" wrapText="1"/>
    </xf>
    <xf numFmtId="9" fontId="36" fillId="0" borderId="11" xfId="165" applyNumberFormat="1" applyFont="1" applyFill="1" applyBorder="1" applyAlignment="1">
      <alignment horizontal="center"/>
    </xf>
    <xf numFmtId="43" fontId="36" fillId="0" borderId="11" xfId="47" applyFont="1" applyFill="1" applyBorder="1" applyAlignment="1">
      <alignment horizontal="right"/>
    </xf>
    <xf numFmtId="4" fontId="58" fillId="0" borderId="11" xfId="164" applyNumberFormat="1" applyFont="1" applyBorder="1" applyAlignment="1">
      <alignment horizontal="left" wrapText="1"/>
    </xf>
    <xf numFmtId="4" fontId="60" fillId="0" borderId="11" xfId="164" applyNumberFormat="1" applyFont="1" applyFill="1" applyBorder="1" applyAlignment="1">
      <alignment wrapText="1"/>
    </xf>
    <xf numFmtId="0" fontId="58" fillId="0" borderId="18" xfId="164" applyFont="1" applyBorder="1" applyAlignment="1">
      <alignment horizontal="left"/>
    </xf>
    <xf numFmtId="49" fontId="58" fillId="0" borderId="18" xfId="164" applyNumberFormat="1" applyFont="1" applyFill="1" applyBorder="1" applyAlignment="1">
      <alignment horizontal="left" vertical="center" wrapText="1"/>
    </xf>
    <xf numFmtId="4" fontId="58" fillId="0" borderId="18" xfId="164" applyNumberFormat="1" applyFont="1" applyFill="1" applyBorder="1" applyAlignment="1">
      <alignment wrapText="1"/>
    </xf>
    <xf numFmtId="4" fontId="58" fillId="0" borderId="18" xfId="164" applyNumberFormat="1" applyFont="1" applyBorder="1" applyAlignment="1">
      <alignment wrapText="1"/>
    </xf>
    <xf numFmtId="0" fontId="58" fillId="0" borderId="18" xfId="164" applyFont="1" applyBorder="1" applyAlignment="1">
      <alignment horizontal="left" wrapText="1"/>
    </xf>
    <xf numFmtId="4" fontId="58" fillId="0" borderId="0" xfId="164" applyNumberFormat="1" applyFont="1"/>
    <xf numFmtId="0" fontId="36" fillId="0" borderId="11" xfId="165" applyFont="1" applyFill="1" applyBorder="1" applyAlignment="1">
      <alignment horizontal="left"/>
    </xf>
    <xf numFmtId="4" fontId="58" fillId="0" borderId="11" xfId="164" applyNumberFormat="1" applyFont="1" applyFill="1" applyBorder="1" applyAlignment="1">
      <alignment horizontal="right" wrapText="1"/>
    </xf>
    <xf numFmtId="9" fontId="58" fillId="0" borderId="11" xfId="164" applyNumberFormat="1" applyFont="1" applyBorder="1" applyAlignment="1">
      <alignment horizontal="center" wrapText="1"/>
    </xf>
    <xf numFmtId="0" fontId="58" fillId="0" borderId="11" xfId="164" applyFont="1" applyBorder="1"/>
    <xf numFmtId="0" fontId="60" fillId="0" borderId="21" xfId="164" applyFont="1" applyFill="1" applyBorder="1" applyAlignment="1">
      <alignment horizontal="left" vertical="center" wrapText="1"/>
    </xf>
    <xf numFmtId="4" fontId="58" fillId="0" borderId="11" xfId="164" applyNumberFormat="1" applyFont="1" applyBorder="1"/>
    <xf numFmtId="0" fontId="70" fillId="0" borderId="0" xfId="174" applyFont="1"/>
    <xf numFmtId="0" fontId="63" fillId="0" borderId="0" xfId="174" applyFont="1" applyAlignment="1">
      <alignment horizontal="right"/>
    </xf>
    <xf numFmtId="0" fontId="13" fillId="0" borderId="0" xfId="174"/>
    <xf numFmtId="0" fontId="60" fillId="0" borderId="0" xfId="175" applyFont="1" applyAlignment="1">
      <alignment horizontal="center"/>
    </xf>
    <xf numFmtId="0" fontId="60" fillId="0" borderId="11" xfId="174" applyFont="1" applyBorder="1" applyAlignment="1">
      <alignment horizontal="left"/>
    </xf>
    <xf numFmtId="49" fontId="60" fillId="0" borderId="11" xfId="174" applyNumberFormat="1" applyFont="1" applyFill="1" applyBorder="1" applyAlignment="1">
      <alignment horizontal="left" vertical="center" wrapText="1"/>
    </xf>
    <xf numFmtId="4" fontId="58" fillId="0" borderId="11" xfId="174" applyNumberFormat="1" applyFont="1" applyFill="1" applyBorder="1" applyAlignment="1">
      <alignment wrapText="1"/>
    </xf>
    <xf numFmtId="4" fontId="58" fillId="0" borderId="11" xfId="174" applyNumberFormat="1" applyFont="1" applyBorder="1" applyAlignment="1">
      <alignment wrapText="1"/>
    </xf>
    <xf numFmtId="0" fontId="58" fillId="0" borderId="11" xfId="174" applyFont="1" applyBorder="1" applyAlignment="1">
      <alignment horizontal="left" wrapText="1"/>
    </xf>
    <xf numFmtId="0" fontId="58" fillId="0" borderId="11" xfId="174" applyFont="1" applyBorder="1" applyAlignment="1">
      <alignment horizontal="left"/>
    </xf>
    <xf numFmtId="49" fontId="58" fillId="0" borderId="11" xfId="174" applyNumberFormat="1" applyFont="1" applyFill="1" applyBorder="1" applyAlignment="1">
      <alignment horizontal="left" vertical="center" wrapText="1"/>
    </xf>
    <xf numFmtId="0" fontId="58" fillId="0" borderId="25" xfId="174" applyFont="1" applyBorder="1" applyAlignment="1">
      <alignment horizontal="left"/>
    </xf>
    <xf numFmtId="0" fontId="58" fillId="0" borderId="12" xfId="174" applyFont="1" applyBorder="1" applyAlignment="1">
      <alignment horizontal="left" wrapText="1"/>
    </xf>
    <xf numFmtId="4" fontId="60" fillId="0" borderId="11" xfId="174" applyNumberFormat="1" applyFont="1" applyFill="1" applyBorder="1" applyAlignment="1">
      <alignment wrapText="1"/>
    </xf>
    <xf numFmtId="0" fontId="58" fillId="0" borderId="18" xfId="174" applyFont="1" applyBorder="1" applyAlignment="1">
      <alignment horizontal="left"/>
    </xf>
    <xf numFmtId="49" fontId="60" fillId="0" borderId="18" xfId="174" applyNumberFormat="1" applyFont="1" applyFill="1" applyBorder="1" applyAlignment="1">
      <alignment horizontal="left" vertical="center" wrapText="1"/>
    </xf>
    <xf numFmtId="4" fontId="60" fillId="0" borderId="18" xfId="174" applyNumberFormat="1" applyFont="1" applyFill="1" applyBorder="1" applyAlignment="1">
      <alignment wrapText="1"/>
    </xf>
    <xf numFmtId="0" fontId="58" fillId="0" borderId="18" xfId="174" applyFont="1" applyBorder="1" applyAlignment="1">
      <alignment horizontal="left" wrapText="1"/>
    </xf>
    <xf numFmtId="0" fontId="36" fillId="0" borderId="25" xfId="168" applyFont="1" applyFill="1" applyBorder="1" applyAlignment="1">
      <alignment horizontal="left"/>
    </xf>
    <xf numFmtId="0" fontId="36" fillId="0" borderId="11" xfId="168" applyFont="1" applyFill="1" applyBorder="1" applyAlignment="1">
      <alignment horizontal="justify"/>
    </xf>
    <xf numFmtId="0" fontId="62" fillId="0" borderId="12" xfId="168" applyFont="1" applyFill="1" applyBorder="1" applyAlignment="1">
      <alignment horizontal="left"/>
    </xf>
    <xf numFmtId="0" fontId="36" fillId="0" borderId="11" xfId="168" applyFont="1" applyFill="1" applyBorder="1" applyAlignment="1">
      <alignment horizontal="justify" wrapText="1"/>
    </xf>
    <xf numFmtId="4" fontId="58" fillId="0" borderId="26" xfId="174" applyNumberFormat="1" applyFont="1" applyFill="1" applyBorder="1" applyAlignment="1">
      <alignment wrapText="1"/>
    </xf>
    <xf numFmtId="0" fontId="36" fillId="0" borderId="11" xfId="168" applyFont="1" applyFill="1" applyBorder="1" applyAlignment="1">
      <alignment horizontal="left"/>
    </xf>
    <xf numFmtId="9" fontId="36" fillId="0" borderId="11" xfId="168" applyNumberFormat="1" applyFont="1" applyFill="1" applyBorder="1" applyAlignment="1">
      <alignment horizontal="center"/>
    </xf>
    <xf numFmtId="0" fontId="58" fillId="0" borderId="11" xfId="174" applyFont="1" applyBorder="1"/>
    <xf numFmtId="0" fontId="60" fillId="0" borderId="21" xfId="174" applyFont="1" applyFill="1" applyBorder="1" applyAlignment="1">
      <alignment horizontal="left" vertical="center" wrapText="1"/>
    </xf>
    <xf numFmtId="4" fontId="60" fillId="0" borderId="11" xfId="174" applyNumberFormat="1" applyFont="1" applyFill="1" applyBorder="1" applyAlignment="1">
      <alignment horizontal="right" vertical="center" wrapText="1"/>
    </xf>
    <xf numFmtId="4" fontId="60" fillId="0" borderId="11" xfId="174" applyNumberFormat="1" applyFont="1" applyFill="1" applyBorder="1" applyAlignment="1">
      <alignment horizontal="right" wrapText="1"/>
    </xf>
    <xf numFmtId="0" fontId="70" fillId="0" borderId="11" xfId="171" applyFont="1" applyBorder="1" applyAlignment="1">
      <alignment horizontal="left"/>
    </xf>
    <xf numFmtId="0" fontId="36" fillId="0" borderId="11" xfId="0" applyFont="1" applyBorder="1" applyAlignment="1">
      <alignment wrapText="1"/>
    </xf>
    <xf numFmtId="0" fontId="70" fillId="0" borderId="11" xfId="171" applyFont="1" applyBorder="1" applyAlignment="1">
      <alignment horizontal="center"/>
    </xf>
    <xf numFmtId="0" fontId="71" fillId="0" borderId="0" xfId="0" applyFont="1"/>
    <xf numFmtId="0" fontId="58" fillId="24" borderId="11" xfId="164" applyFont="1" applyFill="1" applyBorder="1" applyAlignment="1">
      <alignment horizontal="left" vertical="center"/>
    </xf>
    <xf numFmtId="4" fontId="58" fillId="24" borderId="30" xfId="164" applyNumberFormat="1" applyFont="1" applyFill="1" applyBorder="1" applyAlignment="1">
      <alignment horizontal="right" vertical="center" wrapText="1"/>
    </xf>
    <xf numFmtId="49" fontId="58" fillId="0" borderId="31" xfId="164" applyNumberFormat="1" applyFont="1" applyFill="1" applyBorder="1" applyAlignment="1">
      <alignment horizontal="center" vertical="center" wrapText="1"/>
    </xf>
    <xf numFmtId="4" fontId="58" fillId="0" borderId="22" xfId="164" applyNumberFormat="1" applyFont="1" applyFill="1" applyBorder="1" applyAlignment="1">
      <alignment horizontal="right" wrapText="1"/>
    </xf>
    <xf numFmtId="49" fontId="60" fillId="0" borderId="23" xfId="164" applyNumberFormat="1" applyFont="1" applyFill="1" applyBorder="1" applyAlignment="1">
      <alignment horizontal="left" vertical="center" wrapText="1"/>
    </xf>
    <xf numFmtId="4" fontId="60" fillId="0" borderId="31" xfId="164" applyNumberFormat="1" applyFont="1" applyFill="1" applyBorder="1" applyAlignment="1">
      <alignment horizontal="right" wrapText="1"/>
    </xf>
    <xf numFmtId="4" fontId="58" fillId="0" borderId="31" xfId="164" applyNumberFormat="1" applyFont="1" applyFill="1" applyBorder="1" applyAlignment="1">
      <alignment horizontal="right" wrapText="1"/>
    </xf>
    <xf numFmtId="0" fontId="63" fillId="0" borderId="0" xfId="177" applyFont="1" applyAlignment="1">
      <alignment horizontal="right"/>
    </xf>
    <xf numFmtId="0" fontId="72" fillId="0" borderId="0" xfId="0" applyFont="1" applyAlignment="1">
      <alignment vertical="center"/>
    </xf>
    <xf numFmtId="0" fontId="58" fillId="0" borderId="0" xfId="179" applyFont="1"/>
    <xf numFmtId="0" fontId="63" fillId="0" borderId="0" xfId="179" applyFont="1" applyAlignment="1">
      <alignment horizontal="right"/>
    </xf>
    <xf numFmtId="0" fontId="60" fillId="25" borderId="11" xfId="179" applyFont="1" applyFill="1" applyBorder="1" applyAlignment="1">
      <alignment horizontal="center" vertical="center"/>
    </xf>
    <xf numFmtId="0" fontId="58" fillId="25" borderId="11" xfId="179" applyFont="1" applyFill="1" applyBorder="1" applyAlignment="1">
      <alignment horizontal="center" vertical="center"/>
    </xf>
    <xf numFmtId="4" fontId="58" fillId="25" borderId="11" xfId="181" applyNumberFormat="1" applyFont="1" applyFill="1" applyBorder="1" applyAlignment="1">
      <alignment horizontal="center" vertical="center" wrapText="1"/>
    </xf>
    <xf numFmtId="0" fontId="58" fillId="25" borderId="11" xfId="179" applyFont="1" applyFill="1" applyBorder="1" applyAlignment="1">
      <alignment horizontal="center" vertical="center" wrapText="1"/>
    </xf>
    <xf numFmtId="49" fontId="58" fillId="0" borderId="50" xfId="179" applyNumberFormat="1" applyFont="1" applyFill="1" applyBorder="1" applyAlignment="1">
      <alignment horizontal="left" vertical="center" wrapText="1"/>
    </xf>
    <xf numFmtId="4" fontId="58" fillId="0" borderId="0" xfId="0" applyNumberFormat="1" applyFont="1" applyAlignment="1">
      <alignment wrapText="1"/>
    </xf>
    <xf numFmtId="4" fontId="58" fillId="0" borderId="11" xfId="179" applyNumberFormat="1" applyFont="1" applyFill="1" applyBorder="1" applyAlignment="1">
      <alignment horizontal="center" wrapText="1"/>
    </xf>
    <xf numFmtId="4" fontId="58" fillId="0" borderId="22" xfId="179" applyNumberFormat="1" applyFont="1" applyFill="1" applyBorder="1" applyAlignment="1">
      <alignment horizontal="right" wrapText="1"/>
    </xf>
    <xf numFmtId="0" fontId="58" fillId="0" borderId="11" xfId="179" applyFont="1" applyBorder="1" applyAlignment="1">
      <alignment vertical="center"/>
    </xf>
    <xf numFmtId="4" fontId="58" fillId="0" borderId="43" xfId="179" applyNumberFormat="1" applyFont="1" applyFill="1" applyBorder="1" applyAlignment="1">
      <alignment horizontal="right" vertical="center" wrapText="1"/>
    </xf>
    <xf numFmtId="49" fontId="58" fillId="0" borderId="24" xfId="179" applyNumberFormat="1" applyFont="1" applyFill="1" applyBorder="1" applyAlignment="1">
      <alignment horizontal="center" vertical="center" wrapText="1"/>
    </xf>
    <xf numFmtId="0" fontId="58" fillId="0" borderId="11" xfId="179" applyFont="1" applyBorder="1"/>
    <xf numFmtId="49" fontId="58" fillId="0" borderId="11" xfId="179" applyNumberFormat="1" applyFont="1" applyFill="1" applyBorder="1" applyAlignment="1">
      <alignment horizontal="left" vertical="center" wrapText="1"/>
    </xf>
    <xf numFmtId="4" fontId="58" fillId="0" borderId="11" xfId="179" applyNumberFormat="1" applyFont="1" applyFill="1" applyBorder="1" applyAlignment="1">
      <alignment horizontal="right" vertical="center" wrapText="1"/>
    </xf>
    <xf numFmtId="4" fontId="58" fillId="0" borderId="31" xfId="179" applyNumberFormat="1" applyFont="1" applyFill="1" applyBorder="1" applyAlignment="1">
      <alignment horizontal="right" wrapText="1"/>
    </xf>
    <xf numFmtId="0" fontId="36" fillId="0" borderId="25" xfId="180" applyFont="1" applyFill="1" applyBorder="1" applyAlignment="1">
      <alignment horizontal="left" vertical="top"/>
    </xf>
    <xf numFmtId="4" fontId="58" fillId="0" borderId="11" xfId="179" applyNumberFormat="1" applyFont="1" applyFill="1" applyBorder="1" applyAlignment="1">
      <alignment horizontal="right" wrapText="1"/>
    </xf>
    <xf numFmtId="44" fontId="58" fillId="0" borderId="0" xfId="48" applyFont="1"/>
    <xf numFmtId="44" fontId="62" fillId="0" borderId="0" xfId="48" applyFont="1" applyFill="1" applyBorder="1" applyAlignment="1">
      <alignment vertical="top"/>
    </xf>
    <xf numFmtId="44" fontId="60" fillId="25" borderId="53" xfId="48" applyFont="1" applyFill="1" applyBorder="1" applyAlignment="1">
      <alignment horizontal="center" vertical="center" wrapText="1"/>
    </xf>
    <xf numFmtId="0" fontId="72" fillId="27" borderId="55" xfId="0" applyFont="1" applyFill="1" applyBorder="1" applyAlignment="1">
      <alignment horizontal="center" vertical="top" wrapText="1"/>
    </xf>
    <xf numFmtId="0" fontId="72" fillId="27" borderId="11" xfId="0" applyFont="1" applyFill="1" applyBorder="1" applyAlignment="1">
      <alignment vertical="top" wrapText="1"/>
    </xf>
    <xf numFmtId="0" fontId="72" fillId="27" borderId="56" xfId="0" applyFont="1" applyFill="1" applyBorder="1" applyAlignment="1">
      <alignment vertical="top" wrapText="1"/>
    </xf>
    <xf numFmtId="0" fontId="72" fillId="27" borderId="56" xfId="0" applyFont="1" applyFill="1" applyBorder="1" applyAlignment="1">
      <alignment vertical="center" wrapText="1"/>
    </xf>
    <xf numFmtId="0" fontId="74" fillId="27" borderId="11" xfId="0" applyFont="1" applyFill="1" applyBorder="1" applyAlignment="1">
      <alignment vertical="top" wrapText="1"/>
    </xf>
    <xf numFmtId="44" fontId="58" fillId="0" borderId="11" xfId="48" applyFont="1" applyFill="1" applyBorder="1"/>
    <xf numFmtId="0" fontId="74" fillId="27" borderId="57" xfId="0" applyFont="1" applyFill="1" applyBorder="1" applyAlignment="1">
      <alignment horizontal="center" vertical="top" wrapText="1"/>
    </xf>
    <xf numFmtId="0" fontId="74" fillId="27" borderId="58" xfId="0" applyFont="1" applyFill="1" applyBorder="1" applyAlignment="1">
      <alignment vertical="top" wrapText="1"/>
    </xf>
    <xf numFmtId="44" fontId="74" fillId="27" borderId="58" xfId="48" applyFont="1" applyFill="1" applyBorder="1" applyAlignment="1">
      <alignment vertical="top" wrapText="1"/>
    </xf>
    <xf numFmtId="0" fontId="36" fillId="0" borderId="0" xfId="0" applyFont="1"/>
    <xf numFmtId="0" fontId="72" fillId="27" borderId="55" xfId="0" applyFont="1" applyFill="1" applyBorder="1" applyAlignment="1">
      <alignment horizontal="center" vertical="center" wrapText="1"/>
    </xf>
    <xf numFmtId="168" fontId="72" fillId="0" borderId="11" xfId="48" applyNumberFormat="1" applyFont="1" applyFill="1" applyBorder="1" applyAlignment="1">
      <alignment vertical="center" wrapText="1"/>
    </xf>
    <xf numFmtId="168" fontId="74" fillId="0" borderId="11" xfId="48" applyNumberFormat="1" applyFont="1" applyFill="1" applyBorder="1" applyAlignment="1">
      <alignment vertical="top" wrapText="1"/>
    </xf>
    <xf numFmtId="0" fontId="72" fillId="0" borderId="0" xfId="0" applyFont="1"/>
    <xf numFmtId="168" fontId="72" fillId="0" borderId="61" xfId="48" applyNumberFormat="1" applyFont="1" applyFill="1" applyBorder="1" applyAlignment="1">
      <alignment vertical="top" wrapText="1"/>
    </xf>
    <xf numFmtId="0" fontId="72" fillId="27" borderId="61" xfId="0" applyFont="1" applyFill="1" applyBorder="1" applyAlignment="1">
      <alignment vertical="top" wrapText="1"/>
    </xf>
    <xf numFmtId="168" fontId="72" fillId="27" borderId="62" xfId="0" applyNumberFormat="1" applyFont="1" applyFill="1" applyBorder="1" applyAlignment="1">
      <alignment vertical="top" wrapText="1"/>
    </xf>
    <xf numFmtId="168" fontId="72" fillId="27" borderId="56" xfId="0" applyNumberFormat="1" applyFont="1" applyFill="1" applyBorder="1" applyAlignment="1">
      <alignment vertical="top" wrapText="1"/>
    </xf>
    <xf numFmtId="7" fontId="74" fillId="27" borderId="58" xfId="48" applyNumberFormat="1" applyFont="1" applyFill="1" applyBorder="1" applyAlignment="1">
      <alignment vertical="top" wrapText="1"/>
    </xf>
    <xf numFmtId="0" fontId="12" fillId="0" borderId="0" xfId="201"/>
    <xf numFmtId="0" fontId="65" fillId="0" borderId="0" xfId="179" applyFont="1" applyAlignment="1">
      <alignment horizontal="right"/>
    </xf>
    <xf numFmtId="0" fontId="67" fillId="0" borderId="0" xfId="202" applyFont="1" applyFill="1" applyBorder="1" applyAlignment="1">
      <alignment vertical="top"/>
    </xf>
    <xf numFmtId="0" fontId="65" fillId="0" borderId="0" xfId="201" applyFont="1" applyAlignment="1">
      <alignment horizontal="right"/>
    </xf>
    <xf numFmtId="0" fontId="68" fillId="25" borderId="11" xfId="201" applyFont="1" applyFill="1" applyBorder="1" applyAlignment="1">
      <alignment horizontal="center" vertical="center"/>
    </xf>
    <xf numFmtId="0" fontId="68" fillId="25" borderId="12" xfId="201" applyFont="1" applyFill="1" applyBorder="1" applyAlignment="1">
      <alignment horizontal="center" vertical="center"/>
    </xf>
    <xf numFmtId="0" fontId="68" fillId="25" borderId="11" xfId="203" applyNumberFormat="1" applyFont="1" applyFill="1" applyBorder="1" applyAlignment="1">
      <alignment horizontal="center" vertical="center" wrapText="1"/>
    </xf>
    <xf numFmtId="0" fontId="12" fillId="0" borderId="0" xfId="204"/>
    <xf numFmtId="0" fontId="60" fillId="0" borderId="0" xfId="204" applyFont="1" applyAlignment="1">
      <alignment horizontal="center"/>
    </xf>
    <xf numFmtId="0" fontId="60" fillId="25" borderId="11" xfId="204" applyFont="1" applyFill="1" applyBorder="1" applyAlignment="1">
      <alignment horizontal="center" vertical="center"/>
    </xf>
    <xf numFmtId="0" fontId="60" fillId="25" borderId="12" xfId="204" applyFont="1" applyFill="1" applyBorder="1" applyAlignment="1">
      <alignment horizontal="center" vertical="center"/>
    </xf>
    <xf numFmtId="0" fontId="60" fillId="25" borderId="11" xfId="190" applyNumberFormat="1" applyFont="1" applyFill="1" applyBorder="1" applyAlignment="1">
      <alignment horizontal="center" vertical="center" wrapText="1"/>
    </xf>
    <xf numFmtId="0" fontId="58" fillId="0" borderId="63" xfId="204" applyFont="1" applyBorder="1" applyAlignment="1">
      <alignment horizontal="center"/>
    </xf>
    <xf numFmtId="0" fontId="58" fillId="0" borderId="63" xfId="204" applyFont="1" applyBorder="1" applyAlignment="1">
      <alignment horizontal="left"/>
    </xf>
    <xf numFmtId="0" fontId="58" fillId="0" borderId="65" xfId="204" applyFont="1" applyBorder="1" applyAlignment="1">
      <alignment horizontal="center"/>
    </xf>
    <xf numFmtId="43" fontId="58" fillId="0" borderId="11" xfId="47" applyFont="1" applyBorder="1" applyAlignment="1">
      <alignment horizontal="center"/>
    </xf>
    <xf numFmtId="0" fontId="58" fillId="0" borderId="10" xfId="204" applyFont="1" applyBorder="1" applyAlignment="1">
      <alignment horizontal="center"/>
    </xf>
    <xf numFmtId="0" fontId="58" fillId="0" borderId="11" xfId="204" applyFont="1" applyBorder="1" applyAlignment="1">
      <alignment horizontal="center"/>
    </xf>
    <xf numFmtId="0" fontId="58" fillId="0" borderId="66" xfId="204" applyFont="1" applyBorder="1" applyAlignment="1">
      <alignment horizontal="center"/>
    </xf>
    <xf numFmtId="0" fontId="58" fillId="0" borderId="63" xfId="204" applyFont="1" applyBorder="1" applyAlignment="1"/>
    <xf numFmtId="0" fontId="58" fillId="0" borderId="47" xfId="204" applyFont="1" applyBorder="1" applyAlignment="1">
      <alignment horizontal="center"/>
    </xf>
    <xf numFmtId="0" fontId="60" fillId="0" borderId="20" xfId="204" applyFont="1" applyFill="1" applyBorder="1" applyAlignment="1">
      <alignment horizontal="center" vertical="center" wrapText="1"/>
    </xf>
    <xf numFmtId="0" fontId="58" fillId="0" borderId="0" xfId="205" applyFont="1" applyAlignment="1">
      <alignment horizontal="center"/>
    </xf>
    <xf numFmtId="0" fontId="58" fillId="0" borderId="0" xfId="205" applyFont="1"/>
    <xf numFmtId="0" fontId="63" fillId="0" borderId="0" xfId="206" applyFont="1" applyAlignment="1">
      <alignment horizontal="right"/>
    </xf>
    <xf numFmtId="0" fontId="11" fillId="0" borderId="0" xfId="205"/>
    <xf numFmtId="0" fontId="66" fillId="0" borderId="0" xfId="205" applyFont="1" applyAlignment="1">
      <alignment vertical="center"/>
    </xf>
    <xf numFmtId="0" fontId="73" fillId="0" borderId="0" xfId="205" applyFont="1" applyAlignment="1">
      <alignment vertical="center"/>
    </xf>
    <xf numFmtId="0" fontId="66" fillId="0" borderId="0" xfId="205" applyFont="1" applyAlignment="1"/>
    <xf numFmtId="0" fontId="62" fillId="0" borderId="0" xfId="207" applyFont="1" applyFill="1" applyBorder="1" applyAlignment="1">
      <alignment vertical="top"/>
    </xf>
    <xf numFmtId="0" fontId="63" fillId="0" borderId="0" xfId="208" applyFont="1" applyAlignment="1">
      <alignment horizontal="right"/>
    </xf>
    <xf numFmtId="0" fontId="60" fillId="25" borderId="52" xfId="205" applyFont="1" applyFill="1" applyBorder="1" applyAlignment="1">
      <alignment horizontal="center" vertical="center"/>
    </xf>
    <xf numFmtId="0" fontId="60" fillId="25" borderId="53" xfId="205" applyFont="1" applyFill="1" applyBorder="1" applyAlignment="1">
      <alignment horizontal="center" vertical="center"/>
    </xf>
    <xf numFmtId="4" fontId="60" fillId="25" borderId="53" xfId="209" applyNumberFormat="1" applyFont="1" applyFill="1" applyBorder="1" applyAlignment="1">
      <alignment horizontal="center" vertical="center" wrapText="1"/>
    </xf>
    <xf numFmtId="4" fontId="60" fillId="25" borderId="54" xfId="209" applyNumberFormat="1" applyFont="1" applyFill="1" applyBorder="1" applyAlignment="1">
      <alignment horizontal="center" vertical="center" wrapText="1"/>
    </xf>
    <xf numFmtId="4" fontId="58" fillId="0" borderId="11" xfId="205" applyNumberFormat="1" applyFont="1" applyFill="1" applyBorder="1" applyAlignment="1">
      <alignment horizontal="right" wrapText="1"/>
    </xf>
    <xf numFmtId="0" fontId="58" fillId="0" borderId="55" xfId="205" applyFont="1" applyBorder="1" applyAlignment="1">
      <alignment horizontal="center"/>
    </xf>
    <xf numFmtId="0" fontId="58" fillId="0" borderId="11" xfId="205" applyFont="1" applyBorder="1"/>
    <xf numFmtId="0" fontId="58" fillId="0" borderId="56" xfId="205" applyFont="1" applyBorder="1"/>
    <xf numFmtId="0" fontId="58" fillId="0" borderId="58" xfId="205" applyFont="1" applyBorder="1" applyAlignment="1">
      <alignment horizontal="center" vertical="center"/>
    </xf>
    <xf numFmtId="0" fontId="58" fillId="0" borderId="59" xfId="205" applyFont="1" applyBorder="1"/>
    <xf numFmtId="0" fontId="60" fillId="0" borderId="0" xfId="205" applyFont="1" applyAlignment="1">
      <alignment horizontal="center"/>
    </xf>
    <xf numFmtId="4" fontId="58" fillId="0" borderId="11" xfId="205" applyNumberFormat="1" applyFont="1" applyFill="1" applyBorder="1" applyAlignment="1">
      <alignment horizontal="center" vertical="center" wrapText="1"/>
    </xf>
    <xf numFmtId="0" fontId="65" fillId="0" borderId="0" xfId="206" applyFont="1" applyAlignment="1">
      <alignment horizontal="right"/>
    </xf>
    <xf numFmtId="0" fontId="58" fillId="0" borderId="10" xfId="204" applyFont="1" applyBorder="1"/>
    <xf numFmtId="0" fontId="58" fillId="0" borderId="68" xfId="204" applyFont="1" applyBorder="1" applyAlignment="1">
      <alignment horizontal="center"/>
    </xf>
    <xf numFmtId="0" fontId="58" fillId="0" borderId="67" xfId="204" applyFont="1" applyBorder="1" applyAlignment="1">
      <alignment horizontal="center"/>
    </xf>
    <xf numFmtId="0" fontId="58" fillId="0" borderId="48" xfId="204" applyFont="1" applyBorder="1" applyAlignment="1">
      <alignment horizontal="center"/>
    </xf>
    <xf numFmtId="0" fontId="58" fillId="0" borderId="66" xfId="204" applyFont="1" applyBorder="1" applyAlignment="1">
      <alignment horizontal="left"/>
    </xf>
    <xf numFmtId="169" fontId="58" fillId="0" borderId="11" xfId="204" applyNumberFormat="1" applyFont="1" applyBorder="1" applyAlignment="1">
      <alignment horizontal="right"/>
    </xf>
    <xf numFmtId="169" fontId="58" fillId="0" borderId="63" xfId="204" applyNumberFormat="1" applyFont="1" applyBorder="1" applyAlignment="1">
      <alignment horizontal="right"/>
    </xf>
    <xf numFmtId="4" fontId="58" fillId="0" borderId="39" xfId="162" applyNumberFormat="1" applyFont="1" applyFill="1" applyBorder="1" applyAlignment="1">
      <alignment horizontal="center" vertical="center" wrapText="1"/>
    </xf>
    <xf numFmtId="0" fontId="60" fillId="0" borderId="49" xfId="171" applyFont="1" applyFill="1" applyBorder="1" applyAlignment="1">
      <alignment horizontal="left" vertical="center" wrapText="1"/>
    </xf>
    <xf numFmtId="4" fontId="60" fillId="0" borderId="11" xfId="171" applyNumberFormat="1" applyFont="1" applyFill="1" applyBorder="1" applyAlignment="1">
      <alignment horizontal="right" vertical="center" wrapText="1"/>
    </xf>
    <xf numFmtId="0" fontId="60" fillId="0" borderId="23" xfId="162" applyFont="1" applyFill="1" applyBorder="1" applyAlignment="1">
      <alignment horizontal="left" vertical="center" wrapText="1"/>
    </xf>
    <xf numFmtId="4" fontId="60" fillId="0" borderId="11" xfId="162" applyNumberFormat="1" applyFont="1" applyFill="1" applyBorder="1" applyAlignment="1">
      <alignment horizontal="right" vertical="center" wrapText="1"/>
    </xf>
    <xf numFmtId="0" fontId="62" fillId="0" borderId="0" xfId="60" applyFont="1" applyAlignment="1">
      <alignment vertical="center"/>
    </xf>
    <xf numFmtId="0" fontId="58" fillId="0" borderId="11" xfId="167" applyFont="1" applyBorder="1" applyAlignment="1">
      <alignment vertical="top"/>
    </xf>
    <xf numFmtId="0" fontId="60" fillId="0" borderId="10" xfId="167" applyFont="1" applyBorder="1"/>
    <xf numFmtId="4" fontId="60" fillId="24" borderId="11" xfId="166" applyNumberFormat="1" applyFont="1" applyFill="1" applyBorder="1" applyAlignment="1">
      <alignment horizontal="center" vertical="center" wrapText="1"/>
    </xf>
    <xf numFmtId="0" fontId="60" fillId="24" borderId="11" xfId="171" applyFont="1" applyFill="1" applyBorder="1" applyAlignment="1">
      <alignment horizontal="center" vertical="center"/>
    </xf>
    <xf numFmtId="0" fontId="60" fillId="24" borderId="12" xfId="171" applyFont="1" applyFill="1" applyBorder="1" applyAlignment="1">
      <alignment horizontal="center" vertical="center"/>
    </xf>
    <xf numFmtId="4" fontId="60" fillId="24" borderId="11" xfId="173" applyNumberFormat="1" applyFont="1" applyFill="1" applyBorder="1" applyAlignment="1">
      <alignment horizontal="center" vertical="center" wrapText="1"/>
    </xf>
    <xf numFmtId="0" fontId="60" fillId="24" borderId="12" xfId="162" applyFont="1" applyFill="1" applyBorder="1" applyAlignment="1">
      <alignment horizontal="center" vertical="center"/>
    </xf>
    <xf numFmtId="4" fontId="60" fillId="24" borderId="11" xfId="163" applyNumberFormat="1" applyFont="1" applyFill="1" applyBorder="1" applyAlignment="1">
      <alignment horizontal="center" vertical="center" wrapText="1"/>
    </xf>
    <xf numFmtId="0" fontId="60" fillId="24" borderId="11" xfId="174" applyFont="1" applyFill="1" applyBorder="1" applyAlignment="1">
      <alignment horizontal="center" vertical="center"/>
    </xf>
    <xf numFmtId="4" fontId="60" fillId="24" borderId="11" xfId="169" applyNumberFormat="1" applyFont="1" applyFill="1" applyBorder="1" applyAlignment="1">
      <alignment horizontal="center" vertical="center" wrapText="1"/>
    </xf>
    <xf numFmtId="0" fontId="58" fillId="0" borderId="0" xfId="225" applyFont="1"/>
    <xf numFmtId="0" fontId="63" fillId="0" borderId="0" xfId="225" applyFont="1" applyAlignment="1">
      <alignment horizontal="right"/>
    </xf>
    <xf numFmtId="0" fontId="58" fillId="25" borderId="11" xfId="225" applyFont="1" applyFill="1" applyBorder="1" applyAlignment="1">
      <alignment horizontal="center" vertical="center" wrapText="1"/>
    </xf>
    <xf numFmtId="0" fontId="58" fillId="24" borderId="11" xfId="225" applyFont="1" applyFill="1" applyBorder="1" applyAlignment="1">
      <alignment horizontal="center" vertical="center"/>
    </xf>
    <xf numFmtId="0" fontId="58" fillId="24" borderId="11" xfId="225" applyFont="1" applyFill="1" applyBorder="1" applyAlignment="1">
      <alignment horizontal="left" vertical="center" wrapText="1"/>
    </xf>
    <xf numFmtId="4" fontId="58" fillId="24" borderId="10" xfId="226" applyNumberFormat="1" applyFont="1" applyFill="1" applyBorder="1" applyAlignment="1">
      <alignment horizontal="right" vertical="center" wrapText="1"/>
    </xf>
    <xf numFmtId="49" fontId="58" fillId="0" borderId="24" xfId="225" applyNumberFormat="1" applyFont="1" applyFill="1" applyBorder="1" applyAlignment="1">
      <alignment horizontal="center" vertical="center" wrapText="1"/>
    </xf>
    <xf numFmtId="4" fontId="58" fillId="0" borderId="22" xfId="225" applyNumberFormat="1" applyFont="1" applyFill="1" applyBorder="1" applyAlignment="1">
      <alignment horizontal="right" wrapText="1"/>
    </xf>
    <xf numFmtId="4" fontId="58" fillId="24" borderId="10" xfId="226" applyNumberFormat="1" applyFont="1" applyFill="1" applyBorder="1" applyAlignment="1">
      <alignment horizontal="left" vertical="center" wrapText="1"/>
    </xf>
    <xf numFmtId="0" fontId="58" fillId="24" borderId="11" xfId="225" applyFont="1" applyFill="1" applyBorder="1" applyAlignment="1">
      <alignment horizontal="left" vertical="center"/>
    </xf>
    <xf numFmtId="0" fontId="58" fillId="24" borderId="10" xfId="225" applyFont="1" applyFill="1" applyBorder="1" applyAlignment="1">
      <alignment horizontal="center" vertical="center"/>
    </xf>
    <xf numFmtId="4" fontId="58" fillId="24" borderId="30" xfId="225" applyNumberFormat="1" applyFont="1" applyFill="1" applyBorder="1" applyAlignment="1">
      <alignment horizontal="right" vertical="center" wrapText="1"/>
    </xf>
    <xf numFmtId="49" fontId="58" fillId="0" borderId="31" xfId="225" applyNumberFormat="1" applyFont="1" applyFill="1" applyBorder="1" applyAlignment="1">
      <alignment horizontal="center" vertical="center" wrapText="1"/>
    </xf>
    <xf numFmtId="0" fontId="58" fillId="0" borderId="11" xfId="225" applyFont="1" applyBorder="1"/>
    <xf numFmtId="49" fontId="60" fillId="0" borderId="23" xfId="225" applyNumberFormat="1" applyFont="1" applyFill="1" applyBorder="1" applyAlignment="1">
      <alignment horizontal="left" vertical="center" wrapText="1"/>
    </xf>
    <xf numFmtId="4" fontId="60" fillId="0" borderId="31" xfId="225" applyNumberFormat="1" applyFont="1" applyFill="1" applyBorder="1" applyAlignment="1">
      <alignment horizontal="right" wrapText="1"/>
    </xf>
    <xf numFmtId="4" fontId="58" fillId="0" borderId="31" xfId="225" applyNumberFormat="1" applyFont="1" applyFill="1" applyBorder="1" applyAlignment="1">
      <alignment horizontal="right" wrapText="1"/>
    </xf>
    <xf numFmtId="0" fontId="60" fillId="24" borderId="11" xfId="107" applyFont="1" applyFill="1" applyBorder="1" applyAlignment="1">
      <alignment horizontal="center" vertical="center"/>
    </xf>
    <xf numFmtId="0" fontId="60" fillId="24" borderId="12" xfId="107" applyFont="1" applyFill="1" applyBorder="1" applyAlignment="1">
      <alignment horizontal="center" vertical="center"/>
    </xf>
    <xf numFmtId="44" fontId="72" fillId="0" borderId="11" xfId="48" applyFont="1" applyFill="1" applyBorder="1" applyAlignment="1">
      <alignment horizontal="right" vertical="top" wrapText="1"/>
    </xf>
    <xf numFmtId="44" fontId="74" fillId="0" borderId="11" xfId="48" applyFont="1" applyFill="1" applyBorder="1" applyAlignment="1">
      <alignment horizontal="right" vertical="top" wrapText="1"/>
    </xf>
    <xf numFmtId="10" fontId="36" fillId="0" borderId="11" xfId="165" applyNumberFormat="1" applyFont="1" applyFill="1" applyBorder="1" applyAlignment="1">
      <alignment horizontal="center"/>
    </xf>
    <xf numFmtId="0" fontId="75" fillId="0" borderId="0" xfId="0" applyFont="1" applyAlignment="1">
      <alignment horizontal="justify"/>
    </xf>
    <xf numFmtId="0" fontId="66" fillId="0" borderId="0" xfId="101" applyFont="1" applyAlignment="1">
      <alignment horizontal="center"/>
    </xf>
    <xf numFmtId="4" fontId="60" fillId="24" borderId="11" xfId="108" applyNumberFormat="1" applyFont="1" applyFill="1" applyBorder="1" applyAlignment="1">
      <alignment horizontal="center" vertical="center" wrapText="1"/>
    </xf>
    <xf numFmtId="0" fontId="66" fillId="0" borderId="0" xfId="107" applyFont="1" applyAlignment="1">
      <alignment horizontal="center"/>
    </xf>
    <xf numFmtId="4" fontId="58" fillId="0" borderId="47" xfId="107" applyNumberFormat="1" applyFont="1" applyFill="1" applyBorder="1" applyAlignment="1">
      <alignment horizontal="right" vertical="center" wrapText="1"/>
    </xf>
    <xf numFmtId="0" fontId="58" fillId="0" borderId="11" xfId="107" applyFont="1" applyBorder="1" applyAlignment="1">
      <alignment vertical="center"/>
    </xf>
    <xf numFmtId="4" fontId="62" fillId="0" borderId="11" xfId="0" applyNumberFormat="1" applyFont="1" applyBorder="1" applyAlignment="1">
      <alignment horizontal="right" wrapText="1"/>
    </xf>
    <xf numFmtId="168" fontId="72" fillId="0" borderId="11" xfId="48" applyNumberFormat="1" applyFont="1" applyFill="1" applyBorder="1" applyAlignment="1">
      <alignment wrapText="1"/>
    </xf>
    <xf numFmtId="0" fontId="60" fillId="0" borderId="11" xfId="201" applyFont="1" applyBorder="1" applyAlignment="1">
      <alignment horizontal="center"/>
    </xf>
    <xf numFmtId="0" fontId="60" fillId="0" borderId="11" xfId="201" applyFont="1" applyBorder="1" applyAlignment="1">
      <alignment horizontal="left"/>
    </xf>
    <xf numFmtId="44" fontId="60" fillId="0" borderId="63" xfId="48" applyFont="1" applyBorder="1" applyAlignment="1">
      <alignment horizontal="center"/>
    </xf>
    <xf numFmtId="4" fontId="60" fillId="0" borderId="63" xfId="48" applyNumberFormat="1" applyFont="1" applyBorder="1" applyAlignment="1">
      <alignment horizontal="right"/>
    </xf>
    <xf numFmtId="0" fontId="58" fillId="0" borderId="11" xfId="201" applyFont="1" applyBorder="1" applyAlignment="1">
      <alignment horizontal="center"/>
    </xf>
    <xf numFmtId="0" fontId="58" fillId="0" borderId="11" xfId="201" applyFont="1" applyBorder="1" applyAlignment="1">
      <alignment horizontal="left"/>
    </xf>
    <xf numFmtId="168" fontId="58" fillId="0" borderId="19" xfId="48" applyNumberFormat="1" applyFont="1" applyBorder="1" applyAlignment="1">
      <alignment horizontal="right"/>
    </xf>
    <xf numFmtId="4" fontId="60" fillId="0" borderId="11" xfId="48" applyNumberFormat="1" applyFont="1" applyFill="1" applyBorder="1" applyAlignment="1">
      <alignment horizontal="right" vertical="center" wrapText="1"/>
    </xf>
    <xf numFmtId="2" fontId="60" fillId="0" borderId="11" xfId="48" applyNumberFormat="1" applyFont="1" applyFill="1" applyBorder="1" applyAlignment="1">
      <alignment horizontal="right" vertical="center" wrapText="1"/>
    </xf>
    <xf numFmtId="2" fontId="58" fillId="0" borderId="11" xfId="48" applyNumberFormat="1" applyFont="1" applyFill="1" applyBorder="1" applyAlignment="1">
      <alignment horizontal="right" vertical="center" wrapText="1"/>
    </xf>
    <xf numFmtId="44" fontId="60" fillId="0" borderId="19" xfId="48" applyFont="1" applyBorder="1" applyAlignment="1">
      <alignment horizontal="center"/>
    </xf>
    <xf numFmtId="11" fontId="58" fillId="0" borderId="11" xfId="201" applyNumberFormat="1" applyFont="1" applyBorder="1" applyAlignment="1">
      <alignment horizontal="center"/>
    </xf>
    <xf numFmtId="11" fontId="58" fillId="0" borderId="11" xfId="201" applyNumberFormat="1" applyFont="1" applyBorder="1" applyAlignment="1">
      <alignment horizontal="left"/>
    </xf>
    <xf numFmtId="11" fontId="58" fillId="0" borderId="11" xfId="48" applyNumberFormat="1" applyFont="1" applyBorder="1" applyAlignment="1">
      <alignment horizontal="center"/>
    </xf>
    <xf numFmtId="4" fontId="58" fillId="0" borderId="19" xfId="48" applyNumberFormat="1" applyFont="1" applyBorder="1" applyAlignment="1">
      <alignment horizontal="right"/>
    </xf>
    <xf numFmtId="2" fontId="58" fillId="0" borderId="19" xfId="48" applyNumberFormat="1" applyFont="1" applyBorder="1" applyAlignment="1">
      <alignment horizontal="right"/>
    </xf>
    <xf numFmtId="0" fontId="60" fillId="0" borderId="10" xfId="201" applyFont="1" applyBorder="1" applyAlignment="1">
      <alignment horizontal="center"/>
    </xf>
    <xf numFmtId="0" fontId="60" fillId="0" borderId="10" xfId="201" applyFont="1" applyBorder="1" applyAlignment="1">
      <alignment horizontal="left"/>
    </xf>
    <xf numFmtId="0" fontId="58" fillId="0" borderId="10" xfId="201" applyFont="1" applyBorder="1" applyAlignment="1">
      <alignment horizontal="left"/>
    </xf>
    <xf numFmtId="4" fontId="58" fillId="0" borderId="11" xfId="48" applyNumberFormat="1" applyFont="1" applyBorder="1" applyAlignment="1">
      <alignment horizontal="right"/>
    </xf>
    <xf numFmtId="4" fontId="58" fillId="0" borderId="11" xfId="48" applyNumberFormat="1" applyFont="1" applyFill="1" applyBorder="1" applyAlignment="1">
      <alignment horizontal="right" vertical="center" wrapText="1"/>
    </xf>
    <xf numFmtId="0" fontId="58" fillId="0" borderId="47" xfId="201" applyFont="1" applyBorder="1" applyAlignment="1">
      <alignment horizontal="center"/>
    </xf>
    <xf numFmtId="4" fontId="58" fillId="0" borderId="32" xfId="48" applyNumberFormat="1" applyFont="1" applyBorder="1" applyAlignment="1">
      <alignment horizontal="right"/>
    </xf>
    <xf numFmtId="2" fontId="58" fillId="0" borderId="11" xfId="48" applyNumberFormat="1" applyFont="1" applyFill="1" applyBorder="1" applyAlignment="1">
      <alignment horizontal="center" vertical="center" wrapText="1"/>
    </xf>
    <xf numFmtId="4" fontId="58" fillId="0" borderId="19" xfId="201" applyNumberFormat="1" applyFont="1" applyBorder="1" applyAlignment="1">
      <alignment horizontal="right"/>
    </xf>
    <xf numFmtId="0" fontId="58" fillId="0" borderId="64" xfId="201" applyFont="1" applyBorder="1" applyAlignment="1">
      <alignment horizontal="center"/>
    </xf>
    <xf numFmtId="0" fontId="60" fillId="0" borderId="63" xfId="201" applyFont="1" applyBorder="1" applyAlignment="1">
      <alignment horizontal="left"/>
    </xf>
    <xf numFmtId="169" fontId="60" fillId="0" borderId="63" xfId="201" applyNumberFormat="1" applyFont="1" applyBorder="1" applyAlignment="1">
      <alignment horizontal="right"/>
    </xf>
    <xf numFmtId="4" fontId="58" fillId="0" borderId="63" xfId="201" applyNumberFormat="1" applyFont="1" applyBorder="1" applyAlignment="1">
      <alignment horizontal="right"/>
    </xf>
    <xf numFmtId="2" fontId="58" fillId="0" borderId="63" xfId="201" applyNumberFormat="1" applyFont="1" applyBorder="1" applyAlignment="1">
      <alignment horizontal="right"/>
    </xf>
    <xf numFmtId="0" fontId="60" fillId="0" borderId="64" xfId="201" applyFont="1" applyBorder="1" applyAlignment="1">
      <alignment horizontal="center"/>
    </xf>
    <xf numFmtId="0" fontId="58" fillId="0" borderId="45" xfId="201" applyFont="1" applyBorder="1" applyAlignment="1">
      <alignment horizontal="center"/>
    </xf>
    <xf numFmtId="0" fontId="58" fillId="0" borderId="32" xfId="201" applyFont="1" applyBorder="1" applyAlignment="1">
      <alignment horizontal="left"/>
    </xf>
    <xf numFmtId="169" fontId="60" fillId="0" borderId="19" xfId="201" applyNumberFormat="1" applyFont="1" applyBorder="1" applyAlignment="1">
      <alignment horizontal="right"/>
    </xf>
    <xf numFmtId="4" fontId="60" fillId="0" borderId="19" xfId="201" applyNumberFormat="1" applyFont="1" applyBorder="1" applyAlignment="1">
      <alignment horizontal="right"/>
    </xf>
    <xf numFmtId="0" fontId="58" fillId="0" borderId="11" xfId="201" applyFont="1" applyBorder="1"/>
    <xf numFmtId="0" fontId="60" fillId="0" borderId="50" xfId="201" applyFont="1" applyFill="1" applyBorder="1" applyAlignment="1">
      <alignment horizontal="left" vertical="center" wrapText="1"/>
    </xf>
    <xf numFmtId="44" fontId="60" fillId="0" borderId="11" xfId="48" applyFont="1" applyFill="1" applyBorder="1" applyAlignment="1">
      <alignment horizontal="right" vertical="center" wrapText="1"/>
    </xf>
    <xf numFmtId="169" fontId="60" fillId="0" borderId="11" xfId="48" applyNumberFormat="1" applyFont="1" applyFill="1" applyBorder="1" applyAlignment="1">
      <alignment horizontal="right" vertical="center" wrapText="1"/>
    </xf>
    <xf numFmtId="4" fontId="60" fillId="0" borderId="11" xfId="48" applyNumberFormat="1" applyFont="1" applyBorder="1" applyAlignment="1">
      <alignment horizontal="right"/>
    </xf>
    <xf numFmtId="0" fontId="75" fillId="0" borderId="0" xfId="0" applyFont="1" applyAlignment="1">
      <alignment horizontal="justify" wrapText="1"/>
    </xf>
    <xf numFmtId="10" fontId="60" fillId="24" borderId="11" xfId="48" applyNumberFormat="1" applyFont="1" applyFill="1" applyBorder="1" applyAlignment="1">
      <alignment horizontal="center" vertical="center" wrapText="1"/>
    </xf>
    <xf numFmtId="0" fontId="74" fillId="0" borderId="11" xfId="0" applyFont="1" applyFill="1" applyBorder="1" applyAlignment="1">
      <alignment vertical="top" wrapText="1"/>
    </xf>
    <xf numFmtId="44" fontId="72" fillId="27" borderId="11" xfId="0" applyNumberFormat="1" applyFont="1" applyFill="1" applyBorder="1" applyAlignment="1">
      <alignment vertical="top" wrapText="1"/>
    </xf>
    <xf numFmtId="0" fontId="72" fillId="0" borderId="11" xfId="0" applyFont="1" applyFill="1" applyBorder="1" applyAlignment="1">
      <alignment vertical="top" wrapText="1"/>
    </xf>
    <xf numFmtId="10" fontId="74" fillId="0" borderId="11" xfId="48" applyNumberFormat="1" applyFont="1" applyFill="1" applyBorder="1" applyAlignment="1">
      <alignment horizontal="center" vertical="top" wrapText="1"/>
    </xf>
    <xf numFmtId="10" fontId="60" fillId="0" borderId="11" xfId="48" applyNumberFormat="1" applyFont="1" applyFill="1" applyBorder="1" applyAlignment="1">
      <alignment horizontal="center" vertical="center" wrapText="1"/>
    </xf>
    <xf numFmtId="44" fontId="58" fillId="0" borderId="11" xfId="48" applyFont="1" applyFill="1" applyBorder="1" applyAlignment="1">
      <alignment horizontal="right" vertical="center" wrapText="1"/>
    </xf>
    <xf numFmtId="7" fontId="58" fillId="0" borderId="11" xfId="48" applyNumberFormat="1" applyFont="1" applyFill="1" applyBorder="1" applyAlignment="1">
      <alignment horizontal="right" vertical="center" wrapText="1"/>
    </xf>
    <xf numFmtId="44" fontId="60" fillId="24" borderId="11" xfId="48" applyFont="1" applyFill="1" applyBorder="1" applyAlignment="1">
      <alignment horizontal="right" vertical="center" wrapText="1"/>
    </xf>
    <xf numFmtId="7" fontId="72" fillId="0" borderId="11" xfId="48" applyNumberFormat="1" applyFont="1" applyFill="1" applyBorder="1" applyAlignment="1">
      <alignment horizontal="right" vertical="top" wrapText="1"/>
    </xf>
    <xf numFmtId="7" fontId="60" fillId="0" borderId="11" xfId="48" applyNumberFormat="1" applyFont="1" applyFill="1" applyBorder="1" applyAlignment="1">
      <alignment horizontal="right" vertical="center" wrapText="1"/>
    </xf>
    <xf numFmtId="44" fontId="74" fillId="27" borderId="11" xfId="48" applyFont="1" applyFill="1" applyBorder="1" applyAlignment="1">
      <alignment horizontal="right" vertical="top" wrapText="1"/>
    </xf>
    <xf numFmtId="7" fontId="60" fillId="0" borderId="19" xfId="48" applyNumberFormat="1" applyFont="1" applyBorder="1" applyAlignment="1">
      <alignment horizontal="right"/>
    </xf>
    <xf numFmtId="0" fontId="58" fillId="0" borderId="0" xfId="247" applyFont="1"/>
    <xf numFmtId="0" fontId="60" fillId="0" borderId="0" xfId="247" applyFont="1" applyAlignment="1">
      <alignment horizontal="right"/>
    </xf>
    <xf numFmtId="49" fontId="60" fillId="0" borderId="11" xfId="247" applyNumberFormat="1" applyFont="1" applyFill="1" applyBorder="1" applyAlignment="1">
      <alignment horizontal="left" vertical="center" wrapText="1"/>
    </xf>
    <xf numFmtId="0" fontId="58" fillId="0" borderId="11" xfId="247" applyFont="1" applyBorder="1"/>
    <xf numFmtId="49" fontId="60" fillId="0" borderId="73" xfId="247" applyNumberFormat="1" applyFont="1" applyFill="1" applyBorder="1" applyAlignment="1">
      <alignment horizontal="left" vertical="center" wrapText="1"/>
    </xf>
    <xf numFmtId="4" fontId="60" fillId="0" borderId="72" xfId="247" applyNumberFormat="1" applyFont="1" applyFill="1" applyBorder="1" applyAlignment="1">
      <alignment horizontal="right" vertical="center" wrapText="1"/>
    </xf>
    <xf numFmtId="4" fontId="60" fillId="0" borderId="36" xfId="247" applyNumberFormat="1" applyFont="1" applyFill="1" applyBorder="1" applyAlignment="1">
      <alignment horizontal="right" vertical="center" wrapText="1"/>
    </xf>
    <xf numFmtId="0" fontId="58" fillId="0" borderId="19" xfId="247" applyFont="1" applyBorder="1" applyAlignment="1">
      <alignment vertical="center"/>
    </xf>
    <xf numFmtId="4" fontId="58" fillId="24" borderId="74" xfId="248" applyNumberFormat="1" applyFont="1" applyFill="1" applyBorder="1" applyAlignment="1">
      <alignment horizontal="right" vertical="center" wrapText="1"/>
    </xf>
    <xf numFmtId="4" fontId="58" fillId="0" borderId="40" xfId="247" applyNumberFormat="1" applyFont="1" applyFill="1" applyBorder="1" applyAlignment="1">
      <alignment horizontal="center" wrapText="1"/>
    </xf>
    <xf numFmtId="0" fontId="58" fillId="0" borderId="11" xfId="247" applyFont="1" applyBorder="1" applyAlignment="1">
      <alignment vertical="center"/>
    </xf>
    <xf numFmtId="4" fontId="60" fillId="24" borderId="11" xfId="248" applyNumberFormat="1" applyFont="1" applyFill="1" applyBorder="1" applyAlignment="1">
      <alignment horizontal="right" vertical="center" wrapText="1"/>
    </xf>
    <xf numFmtId="4" fontId="58" fillId="0" borderId="11" xfId="247" applyNumberFormat="1" applyFont="1" applyFill="1" applyBorder="1" applyAlignment="1">
      <alignment horizontal="center" wrapText="1"/>
    </xf>
    <xf numFmtId="0" fontId="58" fillId="0" borderId="11" xfId="247" applyFont="1" applyBorder="1" applyAlignment="1">
      <alignment horizontal="left" vertical="center"/>
    </xf>
    <xf numFmtId="4" fontId="60" fillId="0" borderId="34" xfId="0" applyNumberFormat="1" applyFont="1" applyBorder="1" applyAlignment="1">
      <alignment horizontal="right" vertical="center" wrapText="1"/>
    </xf>
    <xf numFmtId="49" fontId="58" fillId="0" borderId="75" xfId="162" applyNumberFormat="1" applyFont="1" applyFill="1" applyBorder="1" applyAlignment="1">
      <alignment horizontal="left" vertical="center" wrapText="1"/>
    </xf>
    <xf numFmtId="4" fontId="58" fillId="0" borderId="40" xfId="0" applyNumberFormat="1" applyFont="1" applyBorder="1" applyAlignment="1">
      <alignment horizontal="right" vertical="center" wrapText="1"/>
    </xf>
    <xf numFmtId="4" fontId="58" fillId="0" borderId="41" xfId="0" applyNumberFormat="1" applyFont="1" applyBorder="1" applyAlignment="1">
      <alignment horizontal="right" vertical="center" wrapText="1"/>
    </xf>
    <xf numFmtId="0" fontId="58" fillId="0" borderId="30" xfId="162" applyFont="1" applyBorder="1" applyAlignment="1">
      <alignment horizontal="center" vertical="center"/>
    </xf>
    <xf numFmtId="0" fontId="58" fillId="0" borderId="46" xfId="162" applyFont="1" applyBorder="1" applyAlignment="1">
      <alignment wrapText="1"/>
    </xf>
    <xf numFmtId="0" fontId="58" fillId="0" borderId="48" xfId="162" applyFont="1" applyBorder="1" applyAlignment="1">
      <alignment wrapText="1"/>
    </xf>
    <xf numFmtId="4" fontId="60" fillId="0" borderId="72" xfId="0" applyNumberFormat="1" applyFont="1" applyBorder="1" applyAlignment="1">
      <alignment horizontal="right" vertical="center" wrapText="1"/>
    </xf>
    <xf numFmtId="4" fontId="58" fillId="0" borderId="33" xfId="0" applyNumberFormat="1" applyFont="1" applyBorder="1" applyAlignment="1">
      <alignment horizontal="right" vertical="center" wrapText="1"/>
    </xf>
    <xf numFmtId="4" fontId="60" fillId="0" borderId="76" xfId="0" applyNumberFormat="1" applyFont="1" applyBorder="1" applyAlignment="1">
      <alignment horizontal="right" vertical="center" wrapText="1"/>
    </xf>
    <xf numFmtId="0" fontId="58" fillId="0" borderId="0" xfId="162" applyFont="1" applyBorder="1" applyAlignment="1">
      <alignment horizontal="center" vertical="center"/>
    </xf>
    <xf numFmtId="0" fontId="58" fillId="0" borderId="11" xfId="247" applyFont="1" applyBorder="1" applyAlignment="1">
      <alignment vertical="top"/>
    </xf>
    <xf numFmtId="49" fontId="58" fillId="0" borderId="23" xfId="247" applyNumberFormat="1" applyFont="1" applyFill="1" applyBorder="1" applyAlignment="1">
      <alignment horizontal="left" vertical="center" wrapText="1"/>
    </xf>
    <xf numFmtId="44" fontId="3" fillId="0" borderId="0" xfId="48" applyFont="1"/>
    <xf numFmtId="0" fontId="58" fillId="0" borderId="59" xfId="249" applyFont="1" applyBorder="1"/>
    <xf numFmtId="0" fontId="58" fillId="0" borderId="58" xfId="249" applyFont="1" applyBorder="1" applyAlignment="1">
      <alignment horizontal="center" vertical="center"/>
    </xf>
    <xf numFmtId="0" fontId="58" fillId="0" borderId="56" xfId="249" applyFont="1" applyBorder="1"/>
    <xf numFmtId="0" fontId="58" fillId="0" borderId="11" xfId="249" applyFont="1" applyBorder="1"/>
    <xf numFmtId="0" fontId="58" fillId="0" borderId="55" xfId="249" applyFont="1" applyBorder="1" applyAlignment="1">
      <alignment horizontal="center"/>
    </xf>
    <xf numFmtId="4" fontId="58" fillId="0" borderId="11" xfId="249" applyNumberFormat="1" applyFont="1" applyFill="1" applyBorder="1" applyAlignment="1">
      <alignment horizontal="right" wrapText="1"/>
    </xf>
    <xf numFmtId="4" fontId="58" fillId="0" borderId="11" xfId="249" applyNumberFormat="1" applyFont="1" applyFill="1" applyBorder="1" applyAlignment="1">
      <alignment horizontal="center" wrapText="1"/>
    </xf>
    <xf numFmtId="4" fontId="60" fillId="25" borderId="54" xfId="251" applyNumberFormat="1" applyFont="1" applyFill="1" applyBorder="1" applyAlignment="1">
      <alignment horizontal="center" vertical="center" wrapText="1"/>
    </xf>
    <xf numFmtId="4" fontId="60" fillId="25" borderId="53" xfId="251" applyNumberFormat="1" applyFont="1" applyFill="1" applyBorder="1" applyAlignment="1">
      <alignment horizontal="center" vertical="center" wrapText="1"/>
    </xf>
    <xf numFmtId="0" fontId="60" fillId="25" borderId="53" xfId="249" applyFont="1" applyFill="1" applyBorder="1" applyAlignment="1">
      <alignment horizontal="center" vertical="center"/>
    </xf>
    <xf numFmtId="0" fontId="60" fillId="25" borderId="52" xfId="249" applyFont="1" applyFill="1" applyBorder="1" applyAlignment="1">
      <alignment horizontal="center" vertical="center"/>
    </xf>
    <xf numFmtId="0" fontId="58" fillId="0" borderId="0" xfId="249" applyFont="1"/>
    <xf numFmtId="0" fontId="58" fillId="0" borderId="0" xfId="249" applyFont="1" applyAlignment="1">
      <alignment horizontal="center"/>
    </xf>
    <xf numFmtId="0" fontId="58" fillId="0" borderId="0" xfId="254" applyFont="1" applyAlignment="1">
      <alignment horizontal="center"/>
    </xf>
    <xf numFmtId="0" fontId="58" fillId="0" borderId="0" xfId="254" applyFont="1"/>
    <xf numFmtId="0" fontId="65" fillId="0" borderId="0" xfId="252" applyFont="1" applyAlignment="1">
      <alignment horizontal="right"/>
    </xf>
    <xf numFmtId="0" fontId="60" fillId="25" borderId="52" xfId="254" applyFont="1" applyFill="1" applyBorder="1" applyAlignment="1">
      <alignment horizontal="center" vertical="center"/>
    </xf>
    <xf numFmtId="0" fontId="60" fillId="25" borderId="53" xfId="254" applyFont="1" applyFill="1" applyBorder="1" applyAlignment="1">
      <alignment horizontal="center" vertical="center"/>
    </xf>
    <xf numFmtId="4" fontId="60" fillId="25" borderId="53" xfId="256" applyNumberFormat="1" applyFont="1" applyFill="1" applyBorder="1" applyAlignment="1">
      <alignment horizontal="center" vertical="center" wrapText="1"/>
    </xf>
    <xf numFmtId="4" fontId="60" fillId="25" borderId="54" xfId="256" applyNumberFormat="1" applyFont="1" applyFill="1" applyBorder="1" applyAlignment="1">
      <alignment horizontal="center" vertical="center" wrapText="1"/>
    </xf>
    <xf numFmtId="4" fontId="58" fillId="0" borderId="11" xfId="254" applyNumberFormat="1" applyFont="1" applyFill="1" applyBorder="1" applyAlignment="1">
      <alignment horizontal="left" wrapText="1"/>
    </xf>
    <xf numFmtId="168" fontId="72" fillId="0" borderId="11" xfId="48" applyNumberFormat="1" applyFont="1" applyFill="1" applyBorder="1" applyAlignment="1">
      <alignment vertical="top" wrapText="1"/>
    </xf>
    <xf numFmtId="0" fontId="58" fillId="0" borderId="55" xfId="254" applyFont="1" applyBorder="1" applyAlignment="1">
      <alignment horizontal="center"/>
    </xf>
    <xf numFmtId="0" fontId="58" fillId="0" borderId="11" xfId="254" applyFont="1" applyBorder="1"/>
    <xf numFmtId="168" fontId="58" fillId="0" borderId="11" xfId="48" applyNumberFormat="1" applyFont="1" applyFill="1" applyBorder="1" applyAlignment="1">
      <alignment horizontal="right"/>
    </xf>
    <xf numFmtId="168" fontId="58" fillId="0" borderId="56" xfId="254" applyNumberFormat="1" applyFont="1" applyBorder="1"/>
    <xf numFmtId="0" fontId="58" fillId="0" borderId="58" xfId="254" applyFont="1" applyBorder="1" applyAlignment="1">
      <alignment horizontal="center" vertical="center"/>
    </xf>
    <xf numFmtId="0" fontId="58" fillId="0" borderId="59" xfId="254" applyFont="1" applyBorder="1"/>
    <xf numFmtId="0" fontId="3" fillId="0" borderId="0" xfId="258"/>
    <xf numFmtId="0" fontId="3" fillId="0" borderId="0" xfId="258" applyAlignment="1">
      <alignment horizontal="center"/>
    </xf>
    <xf numFmtId="4" fontId="58" fillId="0" borderId="11" xfId="258" applyNumberFormat="1" applyFont="1" applyFill="1" applyBorder="1" applyAlignment="1">
      <alignment horizontal="right" wrapText="1"/>
    </xf>
    <xf numFmtId="10" fontId="60" fillId="0" borderId="11" xfId="258" applyNumberFormat="1" applyFont="1" applyFill="1" applyBorder="1" applyAlignment="1">
      <alignment horizontal="center" wrapText="1"/>
    </xf>
    <xf numFmtId="10" fontId="58" fillId="0" borderId="11" xfId="258" applyNumberFormat="1" applyFont="1" applyBorder="1" applyAlignment="1">
      <alignment horizontal="center"/>
    </xf>
    <xf numFmtId="49" fontId="58" fillId="0" borderId="11" xfId="258" applyNumberFormat="1" applyFont="1" applyFill="1" applyBorder="1" applyAlignment="1">
      <alignment horizontal="left" vertical="center" wrapText="1"/>
    </xf>
    <xf numFmtId="0" fontId="58" fillId="0" borderId="11" xfId="258" applyFont="1" applyBorder="1"/>
    <xf numFmtId="49" fontId="60" fillId="0" borderId="11" xfId="258" applyNumberFormat="1" applyFont="1" applyFill="1" applyBorder="1" applyAlignment="1">
      <alignment horizontal="left" vertical="center" wrapText="1"/>
    </xf>
    <xf numFmtId="0" fontId="60" fillId="0" borderId="11" xfId="258" applyFont="1" applyBorder="1"/>
    <xf numFmtId="10" fontId="60" fillId="0" borderId="11" xfId="258" applyNumberFormat="1" applyFont="1" applyBorder="1" applyAlignment="1">
      <alignment horizontal="center"/>
    </xf>
    <xf numFmtId="4" fontId="60" fillId="24" borderId="11" xfId="259" applyNumberFormat="1" applyFont="1" applyFill="1" applyBorder="1" applyAlignment="1">
      <alignment horizontal="center" vertical="center" wrapText="1"/>
    </xf>
    <xf numFmtId="0" fontId="60" fillId="24" borderId="12" xfId="258" applyFont="1" applyFill="1" applyBorder="1" applyAlignment="1">
      <alignment horizontal="left" vertical="center"/>
    </xf>
    <xf numFmtId="0" fontId="60" fillId="24" borderId="11" xfId="258" applyFont="1" applyFill="1" applyBorder="1" applyAlignment="1">
      <alignment horizontal="left" vertical="center"/>
    </xf>
    <xf numFmtId="0" fontId="58" fillId="0" borderId="0" xfId="261" applyFont="1"/>
    <xf numFmtId="0" fontId="63" fillId="0" borderId="0" xfId="262" applyFont="1" applyAlignment="1">
      <alignment horizontal="right"/>
    </xf>
    <xf numFmtId="0" fontId="62" fillId="0" borderId="0" xfId="264" applyFont="1" applyFill="1" applyBorder="1" applyAlignment="1">
      <alignment vertical="top"/>
    </xf>
    <xf numFmtId="0" fontId="70" fillId="0" borderId="0" xfId="261" applyFont="1"/>
    <xf numFmtId="0" fontId="36" fillId="0" borderId="28" xfId="264" applyFont="1" applyFill="1" applyBorder="1" applyAlignment="1">
      <alignment vertical="top"/>
    </xf>
    <xf numFmtId="0" fontId="62" fillId="0" borderId="28" xfId="264" applyFont="1" applyFill="1" applyBorder="1" applyAlignment="1">
      <alignment vertical="top"/>
    </xf>
    <xf numFmtId="0" fontId="60" fillId="25" borderId="11" xfId="261" applyFont="1" applyFill="1" applyBorder="1" applyAlignment="1">
      <alignment horizontal="center" vertical="center"/>
    </xf>
    <xf numFmtId="0" fontId="60" fillId="25" borderId="12" xfId="261" applyFont="1" applyFill="1" applyBorder="1" applyAlignment="1">
      <alignment horizontal="center" vertical="center"/>
    </xf>
    <xf numFmtId="4" fontId="60" fillId="25" borderId="11" xfId="265" applyNumberFormat="1" applyFont="1" applyFill="1" applyBorder="1" applyAlignment="1">
      <alignment horizontal="center" vertical="center" wrapText="1"/>
    </xf>
    <xf numFmtId="0" fontId="58" fillId="0" borderId="11" xfId="261" applyFont="1" applyBorder="1" applyAlignment="1">
      <alignment horizontal="center" vertical="center"/>
    </xf>
    <xf numFmtId="49" fontId="58" fillId="0" borderId="20" xfId="261" applyNumberFormat="1" applyFont="1" applyFill="1" applyBorder="1" applyAlignment="1">
      <alignment horizontal="left" vertical="center" wrapText="1"/>
    </xf>
    <xf numFmtId="4" fontId="58" fillId="0" borderId="11" xfId="261" applyNumberFormat="1" applyFont="1" applyFill="1" applyBorder="1" applyAlignment="1">
      <alignment horizontal="right" vertical="center" wrapText="1"/>
    </xf>
    <xf numFmtId="4" fontId="58" fillId="0" borderId="11" xfId="261" applyNumberFormat="1" applyFont="1" applyFill="1" applyBorder="1" applyAlignment="1">
      <alignment horizontal="center" vertical="center" wrapText="1"/>
    </xf>
    <xf numFmtId="0" fontId="58" fillId="0" borderId="11" xfId="261" applyFont="1" applyBorder="1" applyAlignment="1">
      <alignment horizontal="center" vertical="justify"/>
    </xf>
    <xf numFmtId="4" fontId="58" fillId="0" borderId="11" xfId="261" applyNumberFormat="1" applyFont="1" applyFill="1" applyBorder="1" applyAlignment="1">
      <alignment horizontal="right" wrapText="1"/>
    </xf>
    <xf numFmtId="4" fontId="58" fillId="0" borderId="11" xfId="261" applyNumberFormat="1" applyFont="1" applyFill="1" applyBorder="1" applyAlignment="1">
      <alignment horizontal="center" wrapText="1"/>
    </xf>
    <xf numFmtId="49" fontId="58" fillId="0" borderId="20" xfId="261" applyNumberFormat="1" applyFont="1" applyFill="1" applyBorder="1" applyAlignment="1">
      <alignment horizontal="center" vertical="center" wrapText="1"/>
    </xf>
    <xf numFmtId="0" fontId="60" fillId="0" borderId="23" xfId="261" applyFont="1" applyFill="1" applyBorder="1" applyAlignment="1">
      <alignment horizontal="center" vertical="center" wrapText="1"/>
    </xf>
    <xf numFmtId="4" fontId="60" fillId="0" borderId="11" xfId="261" applyNumberFormat="1" applyFont="1" applyFill="1" applyBorder="1" applyAlignment="1">
      <alignment horizontal="right" vertical="center" wrapText="1"/>
    </xf>
    <xf numFmtId="0" fontId="58" fillId="0" borderId="0" xfId="257" applyFont="1"/>
    <xf numFmtId="0" fontId="62" fillId="0" borderId="0" xfId="268" applyFont="1" applyFill="1" applyBorder="1" applyAlignment="1">
      <alignment vertical="top"/>
    </xf>
    <xf numFmtId="0" fontId="62" fillId="0" borderId="28" xfId="268" applyFont="1" applyFill="1" applyBorder="1" applyAlignment="1">
      <alignment vertical="top"/>
    </xf>
    <xf numFmtId="0" fontId="58" fillId="25" borderId="11" xfId="257" applyFont="1" applyFill="1" applyBorder="1" applyAlignment="1">
      <alignment horizontal="center" vertical="center"/>
    </xf>
    <xf numFmtId="0" fontId="58" fillId="25" borderId="12" xfId="257" applyFont="1" applyFill="1" applyBorder="1" applyAlignment="1">
      <alignment horizontal="center" vertical="center"/>
    </xf>
    <xf numFmtId="4" fontId="58" fillId="25" borderId="11" xfId="269" applyNumberFormat="1" applyFont="1" applyFill="1" applyBorder="1" applyAlignment="1">
      <alignment horizontal="center" vertical="center" wrapText="1"/>
    </xf>
    <xf numFmtId="49" fontId="58" fillId="0" borderId="20" xfId="257" applyNumberFormat="1" applyFont="1" applyFill="1" applyBorder="1" applyAlignment="1">
      <alignment horizontal="left" vertical="center" wrapText="1"/>
    </xf>
    <xf numFmtId="4" fontId="58" fillId="0" borderId="11" xfId="257" applyNumberFormat="1" applyFont="1" applyFill="1" applyBorder="1" applyAlignment="1">
      <alignment horizontal="right" vertical="center" wrapText="1"/>
    </xf>
    <xf numFmtId="11" fontId="58" fillId="0" borderId="11" xfId="257" applyNumberFormat="1" applyFont="1" applyBorder="1" applyAlignment="1">
      <alignment vertical="center" wrapText="1"/>
    </xf>
    <xf numFmtId="0" fontId="58" fillId="0" borderId="11" xfId="257" applyFont="1" applyBorder="1" applyAlignment="1">
      <alignment horizontal="left" vertical="center"/>
    </xf>
    <xf numFmtId="0" fontId="58" fillId="0" borderId="11" xfId="257" applyFont="1" applyBorder="1"/>
    <xf numFmtId="49" fontId="60" fillId="0" borderId="20" xfId="257" applyNumberFormat="1" applyFont="1" applyFill="1" applyBorder="1" applyAlignment="1">
      <alignment horizontal="left" vertical="center" wrapText="1"/>
    </xf>
    <xf numFmtId="4" fontId="60" fillId="0" borderId="11" xfId="257" applyNumberFormat="1" applyFont="1" applyFill="1" applyBorder="1" applyAlignment="1">
      <alignment horizontal="right" vertical="center" wrapText="1"/>
    </xf>
    <xf numFmtId="0" fontId="58" fillId="0" borderId="70" xfId="257" applyFont="1" applyBorder="1"/>
    <xf numFmtId="49" fontId="58" fillId="0" borderId="0" xfId="257" applyNumberFormat="1" applyFont="1" applyFill="1" applyBorder="1" applyAlignment="1">
      <alignment horizontal="left" vertical="center" wrapText="1"/>
    </xf>
    <xf numFmtId="4" fontId="58" fillId="0" borderId="70" xfId="257" applyNumberFormat="1" applyFont="1" applyFill="1" applyBorder="1" applyAlignment="1">
      <alignment horizontal="right" vertical="center" wrapText="1"/>
    </xf>
    <xf numFmtId="4" fontId="58" fillId="0" borderId="70" xfId="257" applyNumberFormat="1" applyFont="1" applyFill="1" applyBorder="1" applyAlignment="1">
      <alignment horizontal="right" wrapText="1"/>
    </xf>
    <xf numFmtId="0" fontId="58" fillId="0" borderId="11" xfId="257" applyFont="1" applyBorder="1" applyAlignment="1">
      <alignment vertical="justify"/>
    </xf>
    <xf numFmtId="0" fontId="58" fillId="0" borderId="11" xfId="257" applyFont="1" applyBorder="1" applyAlignment="1">
      <alignment horizontal="center" vertical="center"/>
    </xf>
    <xf numFmtId="49" fontId="58" fillId="0" borderId="51" xfId="257" applyNumberFormat="1" applyFont="1" applyFill="1" applyBorder="1" applyAlignment="1">
      <alignment horizontal="left" vertical="center" wrapText="1"/>
    </xf>
    <xf numFmtId="49" fontId="60" fillId="0" borderId="28" xfId="257" applyNumberFormat="1" applyFont="1" applyFill="1" applyBorder="1" applyAlignment="1">
      <alignment horizontal="left" vertical="center" wrapText="1"/>
    </xf>
    <xf numFmtId="0" fontId="58" fillId="0" borderId="0" xfId="257" applyFont="1" applyBorder="1"/>
    <xf numFmtId="49" fontId="60" fillId="0" borderId="0" xfId="257" applyNumberFormat="1" applyFont="1" applyFill="1" applyBorder="1" applyAlignment="1">
      <alignment horizontal="left" vertical="center" wrapText="1"/>
    </xf>
    <xf numFmtId="4" fontId="60" fillId="0" borderId="0" xfId="257" applyNumberFormat="1" applyFont="1" applyFill="1" applyBorder="1" applyAlignment="1">
      <alignment horizontal="right" vertical="center" wrapText="1"/>
    </xf>
    <xf numFmtId="0" fontId="58" fillId="0" borderId="23" xfId="257" applyFont="1" applyFill="1" applyBorder="1" applyAlignment="1">
      <alignment horizontal="left" vertical="center" wrapText="1"/>
    </xf>
    <xf numFmtId="0" fontId="58" fillId="0" borderId="0" xfId="257" applyFont="1" applyFill="1" applyBorder="1" applyAlignment="1">
      <alignment horizontal="left" vertical="center" wrapText="1"/>
    </xf>
    <xf numFmtId="4" fontId="60" fillId="0" borderId="10" xfId="257" applyNumberFormat="1" applyFont="1" applyFill="1" applyBorder="1" applyAlignment="1">
      <alignment horizontal="right" vertical="center" wrapText="1"/>
    </xf>
    <xf numFmtId="0" fontId="58" fillId="0" borderId="10" xfId="257" applyFont="1" applyBorder="1"/>
    <xf numFmtId="0" fontId="58" fillId="0" borderId="11" xfId="257" applyFont="1" applyFill="1" applyBorder="1" applyAlignment="1">
      <alignment horizontal="left" vertical="center" wrapText="1"/>
    </xf>
    <xf numFmtId="4" fontId="60" fillId="0" borderId="31" xfId="0" applyNumberFormat="1" applyFont="1" applyBorder="1" applyAlignment="1">
      <alignment horizontal="right" vertical="center" wrapText="1"/>
    </xf>
    <xf numFmtId="0" fontId="58" fillId="0" borderId="31" xfId="162" applyFont="1" applyBorder="1" applyAlignment="1">
      <alignment horizontal="center" vertical="center"/>
    </xf>
    <xf numFmtId="4" fontId="58" fillId="0" borderId="31" xfId="162" applyNumberFormat="1" applyFont="1" applyBorder="1" applyAlignment="1">
      <alignment wrapText="1"/>
    </xf>
    <xf numFmtId="0" fontId="58" fillId="0" borderId="0" xfId="270" applyFont="1"/>
    <xf numFmtId="0" fontId="63" fillId="0" borderId="0" xfId="270" applyFont="1" applyAlignment="1">
      <alignment horizontal="right"/>
    </xf>
    <xf numFmtId="0" fontId="58" fillId="24" borderId="10" xfId="270" applyFont="1" applyFill="1" applyBorder="1" applyAlignment="1">
      <alignment vertical="top"/>
    </xf>
    <xf numFmtId="0" fontId="58" fillId="24" borderId="11" xfId="270" applyFont="1" applyFill="1" applyBorder="1" applyAlignment="1">
      <alignment horizontal="left" vertical="center"/>
    </xf>
    <xf numFmtId="4" fontId="58" fillId="0" borderId="30" xfId="270" applyNumberFormat="1" applyFont="1" applyFill="1" applyBorder="1" applyAlignment="1">
      <alignment horizontal="right" vertical="center" wrapText="1"/>
    </xf>
    <xf numFmtId="4" fontId="58" fillId="0" borderId="31" xfId="270" applyNumberFormat="1" applyFont="1" applyFill="1" applyBorder="1" applyAlignment="1">
      <alignment horizontal="right" wrapText="1"/>
    </xf>
    <xf numFmtId="4" fontId="58" fillId="0" borderId="37" xfId="270" applyNumberFormat="1" applyFont="1" applyFill="1" applyBorder="1" applyAlignment="1">
      <alignment horizontal="right" vertical="center" wrapText="1"/>
    </xf>
    <xf numFmtId="0" fontId="58" fillId="0" borderId="10" xfId="270" applyFont="1" applyBorder="1" applyAlignment="1">
      <alignment vertical="top"/>
    </xf>
    <xf numFmtId="49" fontId="58" fillId="0" borderId="20" xfId="270" applyNumberFormat="1" applyFont="1" applyFill="1" applyBorder="1" applyAlignment="1">
      <alignment horizontal="left" vertical="center" wrapText="1"/>
    </xf>
    <xf numFmtId="4" fontId="58" fillId="0" borderId="21" xfId="270" applyNumberFormat="1" applyFont="1" applyFill="1" applyBorder="1" applyAlignment="1">
      <alignment horizontal="right" wrapText="1"/>
    </xf>
    <xf numFmtId="4" fontId="58" fillId="0" borderId="22" xfId="270" applyNumberFormat="1" applyFont="1" applyFill="1" applyBorder="1" applyAlignment="1">
      <alignment horizontal="right" wrapText="1"/>
    </xf>
    <xf numFmtId="49" fontId="58" fillId="0" borderId="23" xfId="270" applyNumberFormat="1" applyFont="1" applyFill="1" applyBorder="1" applyAlignment="1">
      <alignment horizontal="left" vertical="center" wrapText="1"/>
    </xf>
    <xf numFmtId="49" fontId="58" fillId="0" borderId="23" xfId="270" applyNumberFormat="1" applyFont="1" applyFill="1" applyBorder="1" applyAlignment="1">
      <alignment horizontal="left" vertical="top" wrapText="1"/>
    </xf>
    <xf numFmtId="0" fontId="58" fillId="0" borderId="10" xfId="270" applyFont="1" applyBorder="1" applyAlignment="1">
      <alignment vertical="center"/>
    </xf>
    <xf numFmtId="0" fontId="58" fillId="0" borderId="11" xfId="270" applyFont="1" applyBorder="1" applyAlignment="1">
      <alignment vertical="top"/>
    </xf>
    <xf numFmtId="0" fontId="58" fillId="0" borderId="11" xfId="270" applyFont="1" applyBorder="1" applyAlignment="1">
      <alignment horizontal="center" vertical="top"/>
    </xf>
    <xf numFmtId="4" fontId="58" fillId="0" borderId="41" xfId="270" applyNumberFormat="1" applyFont="1" applyFill="1" applyBorder="1" applyAlignment="1">
      <alignment horizontal="right" wrapText="1"/>
    </xf>
    <xf numFmtId="4" fontId="58" fillId="0" borderId="40" xfId="270" applyNumberFormat="1" applyFont="1" applyFill="1" applyBorder="1" applyAlignment="1">
      <alignment horizontal="right" wrapText="1"/>
    </xf>
    <xf numFmtId="0" fontId="58" fillId="0" borderId="11" xfId="270" applyFont="1" applyBorder="1"/>
    <xf numFmtId="11" fontId="58" fillId="0" borderId="11" xfId="270" applyNumberFormat="1" applyFont="1" applyFill="1" applyBorder="1" applyAlignment="1">
      <alignment horizontal="right" wrapText="1"/>
    </xf>
    <xf numFmtId="0" fontId="60" fillId="0" borderId="24" xfId="270" applyFont="1" applyFill="1" applyBorder="1" applyAlignment="1">
      <alignment horizontal="left" vertical="center" wrapText="1"/>
    </xf>
    <xf numFmtId="4" fontId="60" fillId="0" borderId="10" xfId="270" applyNumberFormat="1" applyFont="1" applyFill="1" applyBorder="1" applyAlignment="1">
      <alignment horizontal="right" vertical="center" wrapText="1"/>
    </xf>
    <xf numFmtId="0" fontId="58" fillId="0" borderId="0" xfId="270" applyFont="1" applyAlignment="1">
      <alignment horizontal="justify"/>
    </xf>
    <xf numFmtId="0" fontId="60" fillId="0" borderId="0" xfId="179" applyFont="1" applyAlignment="1">
      <alignment horizontal="center"/>
    </xf>
    <xf numFmtId="4" fontId="58" fillId="0" borderId="73" xfId="164" applyNumberFormat="1" applyFont="1" applyFill="1" applyBorder="1" applyAlignment="1">
      <alignment horizontal="right" wrapText="1"/>
    </xf>
    <xf numFmtId="0" fontId="58" fillId="0" borderId="10" xfId="164" applyFont="1" applyBorder="1" applyAlignment="1">
      <alignment horizontal="center" vertical="center"/>
    </xf>
    <xf numFmtId="0" fontId="62" fillId="0" borderId="0" xfId="0" applyFont="1"/>
    <xf numFmtId="0" fontId="60" fillId="0" borderId="0" xfId="270" applyFont="1" applyAlignment="1">
      <alignment horizontal="center"/>
    </xf>
    <xf numFmtId="0" fontId="62" fillId="0" borderId="0" xfId="0" applyFont="1" applyAlignment="1">
      <alignment horizontal="left" vertical="justify"/>
    </xf>
    <xf numFmtId="0" fontId="36" fillId="0" borderId="11" xfId="0" applyFont="1" applyBorder="1" applyAlignment="1">
      <alignment vertical="top" wrapText="1"/>
    </xf>
    <xf numFmtId="0" fontId="60" fillId="0" borderId="11" xfId="107" applyFont="1" applyFill="1" applyBorder="1" applyAlignment="1">
      <alignment horizontal="left" vertical="center" wrapText="1"/>
    </xf>
    <xf numFmtId="4" fontId="60" fillId="0" borderId="11" xfId="107" applyNumberFormat="1" applyFont="1" applyFill="1" applyBorder="1" applyAlignment="1">
      <alignment horizontal="right" vertical="center" wrapText="1"/>
    </xf>
    <xf numFmtId="0" fontId="60" fillId="0" borderId="24" xfId="107" applyFont="1" applyFill="1" applyBorder="1" applyAlignment="1">
      <alignment horizontal="left" vertical="center" wrapText="1"/>
    </xf>
    <xf numFmtId="4" fontId="60" fillId="0" borderId="21" xfId="107" applyNumberFormat="1" applyFont="1" applyFill="1" applyBorder="1" applyAlignment="1">
      <alignment horizontal="right" vertical="center" wrapText="1"/>
    </xf>
    <xf numFmtId="4" fontId="60" fillId="0" borderId="22" xfId="107" applyNumberFormat="1" applyFont="1" applyFill="1" applyBorder="1" applyAlignment="1">
      <alignment horizontal="right" vertical="center" wrapText="1"/>
    </xf>
    <xf numFmtId="7" fontId="60" fillId="0" borderId="10" xfId="48" applyNumberFormat="1" applyFont="1" applyFill="1" applyBorder="1" applyAlignment="1">
      <alignment horizontal="right" vertical="center" wrapText="1"/>
    </xf>
    <xf numFmtId="0" fontId="60" fillId="0" borderId="0" xfId="119" applyFont="1" applyAlignment="1">
      <alignment horizontal="left" vertical="justify"/>
    </xf>
    <xf numFmtId="0" fontId="60" fillId="0" borderId="0" xfId="174" applyFont="1" applyAlignment="1">
      <alignment horizontal="center"/>
    </xf>
    <xf numFmtId="0" fontId="36" fillId="0" borderId="0" xfId="189" applyFont="1" applyFill="1" applyBorder="1" applyAlignment="1">
      <alignment horizontal="left" vertical="top"/>
    </xf>
    <xf numFmtId="0" fontId="58" fillId="24" borderId="63" xfId="204" applyFont="1" applyFill="1" applyBorder="1" applyAlignment="1">
      <alignment horizontal="left"/>
    </xf>
    <xf numFmtId="0" fontId="58" fillId="24" borderId="45" xfId="204" applyFont="1" applyFill="1" applyBorder="1" applyAlignment="1">
      <alignment horizontal="center"/>
    </xf>
    <xf numFmtId="44" fontId="58" fillId="0" borderId="32" xfId="48" applyFont="1" applyBorder="1" applyAlignment="1">
      <alignment horizontal="center"/>
    </xf>
    <xf numFmtId="0" fontId="58" fillId="0" borderId="32" xfId="204" applyFont="1" applyBorder="1" applyAlignment="1">
      <alignment horizontal="center"/>
    </xf>
    <xf numFmtId="0" fontId="58" fillId="24" borderId="45" xfId="247" applyFont="1" applyFill="1" applyBorder="1" applyAlignment="1">
      <alignment horizontal="left" vertical="center" wrapText="1"/>
    </xf>
    <xf numFmtId="0" fontId="62" fillId="0" borderId="12" xfId="165" applyFont="1" applyFill="1" applyBorder="1" applyAlignment="1">
      <alignment horizontal="left"/>
    </xf>
    <xf numFmtId="0" fontId="60" fillId="24" borderId="10" xfId="270" applyFont="1" applyFill="1" applyBorder="1" applyAlignment="1">
      <alignment vertical="top"/>
    </xf>
    <xf numFmtId="0" fontId="60" fillId="24" borderId="11" xfId="270" applyFont="1" applyFill="1" applyBorder="1" applyAlignment="1">
      <alignment horizontal="left" vertical="center"/>
    </xf>
    <xf numFmtId="0" fontId="60" fillId="24" borderId="11" xfId="225" applyFont="1" applyFill="1" applyBorder="1" applyAlignment="1">
      <alignment horizontal="left" vertical="center" wrapText="1"/>
    </xf>
    <xf numFmtId="0" fontId="74" fillId="27" borderId="60" xfId="0" applyFont="1" applyFill="1" applyBorder="1" applyAlignment="1">
      <alignment horizontal="center" vertical="center" wrapText="1"/>
    </xf>
    <xf numFmtId="0" fontId="74" fillId="0" borderId="61" xfId="0" applyFont="1" applyBorder="1"/>
    <xf numFmtId="168" fontId="72" fillId="0" borderId="10" xfId="48" applyNumberFormat="1" applyFont="1" applyFill="1" applyBorder="1" applyAlignment="1">
      <alignment vertical="top" wrapText="1"/>
    </xf>
    <xf numFmtId="0" fontId="72" fillId="27" borderId="10" xfId="0" applyFont="1" applyFill="1" applyBorder="1" applyAlignment="1">
      <alignment vertical="top" wrapText="1"/>
    </xf>
    <xf numFmtId="0" fontId="74" fillId="27" borderId="55" xfId="0" applyFont="1" applyFill="1" applyBorder="1" applyAlignment="1">
      <alignment horizontal="center" vertical="top" wrapText="1"/>
    </xf>
    <xf numFmtId="4" fontId="60" fillId="0" borderId="11" xfId="249" applyNumberFormat="1" applyFont="1" applyFill="1" applyBorder="1" applyAlignment="1">
      <alignment horizontal="center" wrapText="1"/>
    </xf>
    <xf numFmtId="0" fontId="72" fillId="27" borderId="77" xfId="0" applyFont="1" applyFill="1" applyBorder="1" applyAlignment="1">
      <alignment horizontal="center" vertical="center" wrapText="1"/>
    </xf>
    <xf numFmtId="0" fontId="62" fillId="0" borderId="11" xfId="165" applyFont="1" applyFill="1" applyBorder="1" applyAlignment="1">
      <alignment horizontal="left"/>
    </xf>
    <xf numFmtId="0" fontId="62" fillId="0" borderId="11" xfId="165" applyFont="1" applyFill="1" applyBorder="1" applyAlignment="1">
      <alignment horizontal="left" wrapText="1"/>
    </xf>
    <xf numFmtId="0" fontId="62" fillId="0" borderId="71" xfId="165" applyFont="1" applyFill="1" applyBorder="1" applyAlignment="1">
      <alignment horizontal="left" vertical="top"/>
    </xf>
    <xf numFmtId="0" fontId="58" fillId="24" borderId="45" xfId="204" applyFont="1" applyFill="1" applyBorder="1" applyAlignment="1">
      <alignment horizontal="left"/>
    </xf>
    <xf numFmtId="0" fontId="58" fillId="24" borderId="11" xfId="164" applyFont="1" applyFill="1" applyBorder="1" applyAlignment="1">
      <alignment horizontal="center" vertical="center" wrapText="1"/>
    </xf>
    <xf numFmtId="0" fontId="58" fillId="24" borderId="10" xfId="164" applyFont="1" applyFill="1" applyBorder="1" applyAlignment="1">
      <alignment horizontal="center" vertical="center"/>
    </xf>
    <xf numFmtId="4" fontId="58" fillId="24" borderId="11" xfId="164" applyNumberFormat="1" applyFont="1" applyFill="1" applyBorder="1" applyAlignment="1">
      <alignment horizontal="right" vertical="center" wrapText="1"/>
    </xf>
    <xf numFmtId="0" fontId="58" fillId="24" borderId="11" xfId="164" applyFont="1" applyFill="1" applyBorder="1" applyAlignment="1">
      <alignment horizontal="left" vertical="center" wrapText="1"/>
    </xf>
    <xf numFmtId="4" fontId="58" fillId="24" borderId="19" xfId="166" applyNumberFormat="1" applyFont="1" applyFill="1" applyBorder="1" applyAlignment="1">
      <alignment horizontal="right" vertical="center" wrapText="1"/>
    </xf>
    <xf numFmtId="4" fontId="58" fillId="24" borderId="11" xfId="166" applyNumberFormat="1" applyFont="1" applyFill="1" applyBorder="1" applyAlignment="1">
      <alignment horizontal="right" vertical="top" wrapText="1"/>
    </xf>
    <xf numFmtId="4" fontId="58" fillId="24" borderId="19" xfId="166" applyNumberFormat="1" applyFont="1" applyFill="1" applyBorder="1" applyAlignment="1">
      <alignment horizontal="right" vertical="top" wrapText="1"/>
    </xf>
    <xf numFmtId="0" fontId="70" fillId="0" borderId="0" xfId="116" applyFont="1"/>
    <xf numFmtId="4" fontId="58" fillId="0" borderId="40" xfId="0" applyNumberFormat="1" applyFont="1" applyBorder="1" applyAlignment="1">
      <alignment vertical="top" wrapText="1"/>
    </xf>
    <xf numFmtId="4" fontId="58" fillId="0" borderId="31" xfId="0" applyNumberFormat="1" applyFont="1" applyBorder="1" applyAlignment="1">
      <alignment horizontal="right" vertical="top" wrapText="1"/>
    </xf>
    <xf numFmtId="0" fontId="58" fillId="0" borderId="69" xfId="162" applyFont="1" applyBorder="1" applyAlignment="1">
      <alignment horizontal="center" vertical="top"/>
    </xf>
    <xf numFmtId="0" fontId="58" fillId="0" borderId="19" xfId="162" applyFont="1" applyBorder="1" applyAlignment="1">
      <alignment vertical="top" wrapText="1"/>
    </xf>
    <xf numFmtId="4" fontId="58" fillId="0" borderId="31" xfId="162" applyNumberFormat="1" applyFont="1" applyFill="1" applyBorder="1" applyAlignment="1">
      <alignment horizontal="center" vertical="top" wrapText="1"/>
    </xf>
    <xf numFmtId="4" fontId="58" fillId="0" borderId="41" xfId="162" applyNumberFormat="1" applyFont="1" applyFill="1" applyBorder="1" applyAlignment="1">
      <alignment horizontal="right" vertical="top" wrapText="1"/>
    </xf>
    <xf numFmtId="4" fontId="58" fillId="0" borderId="31" xfId="0" applyNumberFormat="1" applyFont="1" applyBorder="1" applyAlignment="1">
      <alignment vertical="top" wrapText="1"/>
    </xf>
    <xf numFmtId="0" fontId="58" fillId="0" borderId="11" xfId="162" applyFont="1" applyBorder="1" applyAlignment="1">
      <alignment horizontal="left" vertical="top"/>
    </xf>
    <xf numFmtId="0" fontId="58" fillId="0" borderId="19" xfId="162" applyFont="1" applyBorder="1" applyAlignment="1">
      <alignment horizontal="left" vertical="top"/>
    </xf>
    <xf numFmtId="4" fontId="58" fillId="0" borderId="72" xfId="247" applyNumberFormat="1" applyFont="1" applyFill="1" applyBorder="1" applyAlignment="1">
      <alignment horizontal="right" vertical="top" wrapText="1"/>
    </xf>
    <xf numFmtId="4" fontId="58" fillId="0" borderId="35" xfId="162" applyNumberFormat="1" applyFont="1" applyFill="1" applyBorder="1" applyAlignment="1">
      <alignment horizontal="right" vertical="top" wrapText="1"/>
    </xf>
    <xf numFmtId="4" fontId="58" fillId="0" borderId="31" xfId="162" applyNumberFormat="1" applyFont="1" applyBorder="1" applyAlignment="1">
      <alignment vertical="top" wrapText="1"/>
    </xf>
    <xf numFmtId="0" fontId="58" fillId="0" borderId="11" xfId="162" applyFont="1" applyBorder="1" applyAlignment="1">
      <alignment vertical="top"/>
    </xf>
    <xf numFmtId="49" fontId="58" fillId="0" borderId="26" xfId="162" applyNumberFormat="1" applyFont="1" applyFill="1" applyBorder="1" applyAlignment="1">
      <alignment horizontal="left" vertical="top" wrapText="1"/>
    </xf>
    <xf numFmtId="0" fontId="58" fillId="0" borderId="69" xfId="162" applyFont="1" applyBorder="1" applyAlignment="1">
      <alignment vertical="top" wrapText="1"/>
    </xf>
    <xf numFmtId="49" fontId="58" fillId="0" borderId="43" xfId="162" applyNumberFormat="1" applyFont="1" applyFill="1" applyBorder="1" applyAlignment="1">
      <alignment horizontal="left" vertical="top" wrapText="1"/>
    </xf>
    <xf numFmtId="0" fontId="58" fillId="0" borderId="11" xfId="164" applyFont="1" applyBorder="1" applyAlignment="1">
      <alignment horizontal="left" vertical="top"/>
    </xf>
    <xf numFmtId="4" fontId="58" fillId="0" borderId="11" xfId="164" applyNumberFormat="1" applyFont="1" applyFill="1" applyBorder="1" applyAlignment="1">
      <alignment vertical="top" wrapText="1"/>
    </xf>
    <xf numFmtId="168" fontId="36" fillId="0" borderId="11" xfId="47" applyNumberFormat="1" applyFont="1" applyFill="1" applyBorder="1" applyAlignment="1">
      <alignment horizontal="right" vertical="top"/>
    </xf>
    <xf numFmtId="4" fontId="58" fillId="0" borderId="11" xfId="164" applyNumberFormat="1" applyFont="1" applyBorder="1" applyAlignment="1">
      <alignment vertical="top" wrapText="1"/>
    </xf>
    <xf numFmtId="4" fontId="58" fillId="0" borderId="31" xfId="167" applyNumberFormat="1" applyFont="1" applyFill="1" applyBorder="1" applyAlignment="1">
      <alignment horizontal="right" vertical="top" wrapText="1"/>
    </xf>
    <xf numFmtId="0" fontId="58" fillId="24" borderId="27" xfId="247" applyFont="1" applyFill="1" applyBorder="1" applyAlignment="1">
      <alignment horizontal="left" vertical="top" wrapText="1"/>
    </xf>
    <xf numFmtId="49" fontId="58" fillId="0" borderId="20" xfId="247" applyNumberFormat="1" applyFont="1" applyFill="1" applyBorder="1" applyAlignment="1">
      <alignment horizontal="left" vertical="top" wrapText="1"/>
    </xf>
    <xf numFmtId="4" fontId="58" fillId="0" borderId="31" xfId="247" applyNumberFormat="1" applyFont="1" applyFill="1" applyBorder="1" applyAlignment="1">
      <alignment horizontal="right" vertical="top" wrapText="1"/>
    </xf>
    <xf numFmtId="0" fontId="58" fillId="0" borderId="10" xfId="247" applyFont="1" applyBorder="1" applyAlignment="1">
      <alignment vertical="top"/>
    </xf>
    <xf numFmtId="4" fontId="58" fillId="0" borderId="11" xfId="270" applyNumberFormat="1" applyFont="1" applyFill="1" applyBorder="1" applyAlignment="1">
      <alignment horizontal="right" wrapText="1"/>
    </xf>
    <xf numFmtId="0" fontId="72" fillId="0" borderId="11" xfId="0" applyFont="1" applyFill="1" applyBorder="1" applyAlignment="1">
      <alignment horizontal="left" vertical="top" wrapText="1"/>
    </xf>
    <xf numFmtId="10" fontId="58" fillId="0" borderId="11" xfId="258" applyNumberFormat="1" applyFont="1" applyBorder="1" applyAlignment="1">
      <alignment horizontal="center" vertical="top"/>
    </xf>
    <xf numFmtId="4" fontId="58" fillId="0" borderId="21" xfId="247" applyNumberFormat="1" applyFont="1" applyFill="1" applyBorder="1" applyAlignment="1">
      <alignment horizontal="center" vertical="top" wrapText="1"/>
    </xf>
    <xf numFmtId="0" fontId="58" fillId="0" borderId="28" xfId="247" applyFont="1" applyBorder="1"/>
    <xf numFmtId="49" fontId="58" fillId="0" borderId="28" xfId="247" applyNumberFormat="1" applyFont="1" applyFill="1" applyBorder="1" applyAlignment="1">
      <alignment horizontal="center" vertical="center" wrapText="1"/>
    </xf>
    <xf numFmtId="4" fontId="62" fillId="0" borderId="28" xfId="0" applyNumberFormat="1" applyFont="1" applyBorder="1" applyAlignment="1">
      <alignment horizontal="right" wrapText="1"/>
    </xf>
    <xf numFmtId="4" fontId="60" fillId="0" borderId="28" xfId="247" applyNumberFormat="1" applyFont="1" applyFill="1" applyBorder="1" applyAlignment="1">
      <alignment horizontal="right" vertical="center" wrapText="1"/>
    </xf>
    <xf numFmtId="4" fontId="60" fillId="0" borderId="78" xfId="247" applyNumberFormat="1" applyFont="1" applyFill="1" applyBorder="1" applyAlignment="1">
      <alignment horizontal="right" vertical="center" wrapText="1"/>
    </xf>
    <xf numFmtId="0" fontId="58" fillId="0" borderId="70" xfId="247" applyFont="1" applyBorder="1"/>
    <xf numFmtId="49" fontId="60" fillId="0" borderId="70" xfId="247" applyNumberFormat="1" applyFont="1" applyFill="1" applyBorder="1" applyAlignment="1">
      <alignment horizontal="left" vertical="center" wrapText="1"/>
    </xf>
    <xf numFmtId="4" fontId="62" fillId="0" borderId="70" xfId="0" applyNumberFormat="1" applyFont="1" applyBorder="1" applyAlignment="1">
      <alignment horizontal="right" wrapText="1"/>
    </xf>
    <xf numFmtId="4" fontId="62" fillId="0" borderId="46" xfId="0" applyNumberFormat="1" applyFont="1" applyBorder="1" applyAlignment="1">
      <alignment horizontal="right" wrapText="1"/>
    </xf>
    <xf numFmtId="0" fontId="62" fillId="0" borderId="28" xfId="168" applyFont="1" applyFill="1" applyBorder="1" applyAlignment="1">
      <alignment horizontal="left"/>
    </xf>
    <xf numFmtId="0" fontId="58" fillId="24" borderId="28" xfId="164" applyFont="1" applyFill="1" applyBorder="1" applyAlignment="1">
      <alignment horizontal="center" vertical="center"/>
    </xf>
    <xf numFmtId="4" fontId="58" fillId="24" borderId="70" xfId="166" applyNumberFormat="1" applyFont="1" applyFill="1" applyBorder="1" applyAlignment="1">
      <alignment horizontal="right" vertical="center" wrapText="1"/>
    </xf>
    <xf numFmtId="0" fontId="58" fillId="24" borderId="70" xfId="164" applyFont="1" applyFill="1" applyBorder="1" applyAlignment="1">
      <alignment horizontal="center" vertical="center"/>
    </xf>
    <xf numFmtId="0" fontId="58" fillId="24" borderId="70" xfId="164" applyFont="1" applyFill="1" applyBorder="1" applyAlignment="1">
      <alignment horizontal="left" vertical="center" wrapText="1"/>
    </xf>
    <xf numFmtId="0" fontId="58" fillId="24" borderId="28" xfId="164" applyFont="1" applyFill="1" applyBorder="1" applyAlignment="1">
      <alignment horizontal="left" vertical="center" wrapText="1"/>
    </xf>
    <xf numFmtId="4" fontId="58" fillId="24" borderId="28" xfId="166" applyNumberFormat="1" applyFont="1" applyFill="1" applyBorder="1" applyAlignment="1">
      <alignment horizontal="right" vertical="center" wrapText="1"/>
    </xf>
    <xf numFmtId="0" fontId="58" fillId="24" borderId="0" xfId="164" applyFont="1" applyFill="1" applyBorder="1" applyAlignment="1">
      <alignment horizontal="center" vertical="center" wrapText="1"/>
    </xf>
    <xf numFmtId="0" fontId="62" fillId="0" borderId="0" xfId="109" applyFont="1" applyFill="1" applyBorder="1" applyAlignment="1">
      <alignment vertical="top"/>
    </xf>
    <xf numFmtId="0" fontId="62" fillId="0" borderId="0" xfId="0" applyFont="1" applyAlignment="1">
      <alignment horizontal="justify" wrapText="1"/>
    </xf>
    <xf numFmtId="0" fontId="36" fillId="0" borderId="0" xfId="255" applyFont="1" applyFill="1" applyBorder="1" applyAlignment="1">
      <alignment horizontal="left" vertical="top" wrapText="1"/>
    </xf>
    <xf numFmtId="0" fontId="62" fillId="0" borderId="0" xfId="0" applyFont="1" applyAlignment="1">
      <alignment horizontal="justify" vertical="center"/>
    </xf>
    <xf numFmtId="0" fontId="60" fillId="0" borderId="0" xfId="205" applyFont="1" applyAlignment="1"/>
    <xf numFmtId="0" fontId="60" fillId="0" borderId="0" xfId="247" applyFont="1" applyAlignment="1"/>
    <xf numFmtId="0" fontId="60" fillId="0" borderId="0" xfId="247" applyFont="1" applyAlignment="1">
      <alignment horizontal="center"/>
    </xf>
    <xf numFmtId="0" fontId="60" fillId="0" borderId="0" xfId="162" applyFont="1" applyAlignment="1"/>
    <xf numFmtId="0" fontId="70" fillId="0" borderId="0" xfId="162" applyFont="1"/>
    <xf numFmtId="0" fontId="62" fillId="0" borderId="0" xfId="165" applyFont="1" applyFill="1" applyBorder="1" applyAlignment="1">
      <alignment horizontal="left" vertical="justify"/>
    </xf>
    <xf numFmtId="0" fontId="62" fillId="0" borderId="0" xfId="165" applyFont="1" applyFill="1" applyBorder="1" applyAlignment="1">
      <alignment vertical="justify"/>
    </xf>
    <xf numFmtId="0" fontId="63" fillId="0" borderId="0" xfId="164" applyFont="1" applyAlignment="1">
      <alignment horizontal="right" vertical="justify"/>
    </xf>
    <xf numFmtId="0" fontId="70" fillId="0" borderId="0" xfId="225" applyFont="1"/>
    <xf numFmtId="0" fontId="62" fillId="0" borderId="0" xfId="0" applyFont="1" applyAlignment="1">
      <alignment horizontal="center" wrapText="1"/>
    </xf>
    <xf numFmtId="0" fontId="62" fillId="0" borderId="0" xfId="260" applyFont="1" applyFill="1" applyBorder="1" applyAlignment="1">
      <alignment horizontal="left" vertical="top" wrapText="1"/>
    </xf>
    <xf numFmtId="0" fontId="70" fillId="0" borderId="0" xfId="258" applyFont="1"/>
    <xf numFmtId="44" fontId="70" fillId="0" borderId="0" xfId="48" applyFont="1"/>
    <xf numFmtId="0" fontId="70" fillId="0" borderId="0" xfId="258" applyFont="1" applyAlignment="1">
      <alignment horizontal="center"/>
    </xf>
    <xf numFmtId="0" fontId="60" fillId="0" borderId="0" xfId="258" applyFont="1" applyAlignment="1">
      <alignment horizontal="center"/>
    </xf>
    <xf numFmtId="0" fontId="60" fillId="0" borderId="11" xfId="258" applyFont="1" applyBorder="1" applyAlignment="1">
      <alignment vertical="top"/>
    </xf>
    <xf numFmtId="0" fontId="58" fillId="0" borderId="11" xfId="258" applyFont="1" applyBorder="1" applyAlignment="1">
      <alignment vertical="center"/>
    </xf>
    <xf numFmtId="0" fontId="60" fillId="0" borderId="0" xfId="257" applyFont="1" applyAlignment="1">
      <alignment horizontal="center"/>
    </xf>
    <xf numFmtId="0" fontId="58" fillId="0" borderId="11" xfId="257" applyFont="1" applyBorder="1" applyAlignment="1">
      <alignment vertical="top"/>
    </xf>
    <xf numFmtId="49" fontId="58" fillId="0" borderId="20" xfId="257" applyNumberFormat="1" applyFont="1" applyFill="1" applyBorder="1" applyAlignment="1">
      <alignment horizontal="left" vertical="top" wrapText="1"/>
    </xf>
    <xf numFmtId="4" fontId="58" fillId="0" borderId="11" xfId="257" applyNumberFormat="1" applyFont="1" applyFill="1" applyBorder="1" applyAlignment="1">
      <alignment horizontal="right" vertical="top" wrapText="1"/>
    </xf>
    <xf numFmtId="11" fontId="58" fillId="0" borderId="11" xfId="257" applyNumberFormat="1" applyFont="1" applyBorder="1" applyAlignment="1">
      <alignment vertical="top" wrapText="1"/>
    </xf>
    <xf numFmtId="0" fontId="58" fillId="0" borderId="11" xfId="257" applyFont="1" applyBorder="1" applyAlignment="1">
      <alignment horizontal="left" vertical="top"/>
    </xf>
    <xf numFmtId="0" fontId="58" fillId="0" borderId="11" xfId="257" applyFont="1" applyBorder="1" applyAlignment="1">
      <alignment horizontal="center" vertical="top"/>
    </xf>
    <xf numFmtId="0" fontId="58" fillId="0" borderId="11" xfId="95" applyFont="1" applyBorder="1" applyAlignment="1">
      <alignment horizontal="center" vertical="center"/>
    </xf>
    <xf numFmtId="0" fontId="60" fillId="0" borderId="0" xfId="107" applyFont="1" applyAlignment="1">
      <alignment horizontal="center"/>
    </xf>
    <xf numFmtId="0" fontId="60" fillId="0" borderId="0" xfId="101" applyFont="1" applyAlignment="1">
      <alignment horizontal="center"/>
    </xf>
    <xf numFmtId="0" fontId="60" fillId="24" borderId="11" xfId="247" applyFont="1" applyFill="1" applyBorder="1" applyAlignment="1">
      <alignment horizontal="center" vertical="center" wrapText="1"/>
    </xf>
    <xf numFmtId="0" fontId="58" fillId="24" borderId="10" xfId="247" applyFont="1" applyFill="1" applyBorder="1" applyAlignment="1">
      <alignment horizontal="center" vertical="top"/>
    </xf>
    <xf numFmtId="4" fontId="58" fillId="0" borderId="11" xfId="247" applyNumberFormat="1" applyFont="1" applyFill="1" applyBorder="1" applyAlignment="1">
      <alignment horizontal="right" vertical="top" wrapText="1"/>
    </xf>
    <xf numFmtId="4" fontId="58" fillId="24" borderId="10" xfId="248" applyNumberFormat="1" applyFont="1" applyFill="1" applyBorder="1" applyAlignment="1">
      <alignment horizontal="center" vertical="top" wrapText="1"/>
    </xf>
    <xf numFmtId="0" fontId="58" fillId="0" borderId="10" xfId="247" applyFont="1" applyBorder="1"/>
    <xf numFmtId="4" fontId="60" fillId="0" borderId="11" xfId="247" applyNumberFormat="1" applyFont="1" applyFill="1" applyBorder="1" applyAlignment="1">
      <alignment horizontal="right" vertical="center" wrapText="1"/>
    </xf>
    <xf numFmtId="0" fontId="58" fillId="0" borderId="0" xfId="247" applyFont="1" applyBorder="1"/>
    <xf numFmtId="49" fontId="58" fillId="0" borderId="0" xfId="247" applyNumberFormat="1" applyFont="1" applyFill="1" applyBorder="1" applyAlignment="1">
      <alignment horizontal="left" vertical="center" wrapText="1"/>
    </xf>
    <xf numFmtId="4" fontId="58" fillId="0" borderId="0" xfId="247" applyNumberFormat="1" applyFont="1" applyFill="1" applyBorder="1" applyAlignment="1">
      <alignment horizontal="right" vertical="center" wrapText="1"/>
    </xf>
    <xf numFmtId="4" fontId="58" fillId="24" borderId="32" xfId="248" applyNumberFormat="1" applyFont="1" applyFill="1" applyBorder="1" applyAlignment="1">
      <alignment horizontal="center" vertical="center" wrapText="1"/>
    </xf>
    <xf numFmtId="4" fontId="58" fillId="24" borderId="11" xfId="248" applyNumberFormat="1" applyFont="1" applyFill="1" applyBorder="1" applyAlignment="1">
      <alignment horizontal="center" vertical="center" wrapText="1"/>
    </xf>
    <xf numFmtId="0" fontId="60" fillId="24" borderId="11" xfId="162" applyFont="1" applyFill="1" applyBorder="1" applyAlignment="1">
      <alignment horizontal="center" vertical="center" wrapText="1"/>
    </xf>
    <xf numFmtId="4" fontId="58" fillId="0" borderId="30" xfId="164" applyNumberFormat="1" applyFont="1" applyFill="1" applyBorder="1" applyAlignment="1">
      <alignment horizontal="right" vertical="top" wrapText="1"/>
    </xf>
    <xf numFmtId="49" fontId="58" fillId="0" borderId="23" xfId="167" applyNumberFormat="1" applyFont="1" applyFill="1" applyBorder="1" applyAlignment="1">
      <alignment horizontal="left" vertical="top" wrapText="1"/>
    </xf>
    <xf numFmtId="0" fontId="70" fillId="0" borderId="0" xfId="205" applyFont="1"/>
    <xf numFmtId="0" fontId="72" fillId="27" borderId="0" xfId="0" applyFont="1" applyFill="1" applyBorder="1" applyAlignment="1">
      <alignment vertical="top" wrapText="1"/>
    </xf>
    <xf numFmtId="0" fontId="60" fillId="25" borderId="11" xfId="258" applyFont="1" applyFill="1" applyBorder="1" applyAlignment="1">
      <alignment horizontal="center" vertical="center"/>
    </xf>
    <xf numFmtId="0" fontId="60" fillId="25" borderId="12" xfId="258" applyFont="1" applyFill="1" applyBorder="1" applyAlignment="1">
      <alignment horizontal="center" vertical="center"/>
    </xf>
    <xf numFmtId="44" fontId="60" fillId="25" borderId="11" xfId="48" applyFont="1" applyFill="1" applyBorder="1" applyAlignment="1">
      <alignment horizontal="center" vertical="center" wrapText="1"/>
    </xf>
    <xf numFmtId="4" fontId="60" fillId="25" borderId="11" xfId="259" applyNumberFormat="1" applyFont="1" applyFill="1" applyBorder="1" applyAlignment="1">
      <alignment horizontal="center" vertical="center" wrapText="1"/>
    </xf>
    <xf numFmtId="0" fontId="60" fillId="24" borderId="71" xfId="167" applyFont="1" applyFill="1" applyBorder="1" applyAlignment="1">
      <alignment horizontal="left" vertical="center"/>
    </xf>
    <xf numFmtId="0" fontId="58" fillId="24" borderId="73" xfId="167" applyFont="1" applyFill="1" applyBorder="1" applyAlignment="1">
      <alignment horizontal="center" vertical="center" wrapText="1"/>
    </xf>
    <xf numFmtId="0" fontId="60" fillId="24" borderId="10" xfId="164" applyFont="1" applyFill="1" applyBorder="1" applyAlignment="1">
      <alignment horizontal="center" vertical="center"/>
    </xf>
    <xf numFmtId="4" fontId="58" fillId="0" borderId="30" xfId="164" applyNumberFormat="1" applyFont="1" applyFill="1" applyBorder="1" applyAlignment="1">
      <alignment horizontal="right" wrapText="1"/>
    </xf>
    <xf numFmtId="4" fontId="58" fillId="0" borderId="28" xfId="164" applyNumberFormat="1" applyFont="1" applyFill="1" applyBorder="1" applyAlignment="1">
      <alignment horizontal="right" wrapText="1"/>
    </xf>
    <xf numFmtId="4" fontId="58" fillId="0" borderId="78" xfId="164" applyNumberFormat="1" applyFont="1" applyFill="1" applyBorder="1" applyAlignment="1">
      <alignment horizontal="right" wrapText="1"/>
    </xf>
    <xf numFmtId="4" fontId="58" fillId="24" borderId="10" xfId="166" applyNumberFormat="1" applyFont="1" applyFill="1" applyBorder="1" applyAlignment="1">
      <alignment horizontal="center" vertical="center" wrapText="1"/>
    </xf>
    <xf numFmtId="0" fontId="58" fillId="24" borderId="12" xfId="164" applyFont="1" applyFill="1" applyBorder="1" applyAlignment="1">
      <alignment horizontal="center" vertical="center" wrapText="1"/>
    </xf>
    <xf numFmtId="0" fontId="58" fillId="24" borderId="71" xfId="164" applyFont="1" applyFill="1" applyBorder="1" applyAlignment="1">
      <alignment horizontal="center" vertical="center" wrapText="1"/>
    </xf>
    <xf numFmtId="0" fontId="58" fillId="24" borderId="73" xfId="164" applyFont="1" applyFill="1" applyBorder="1" applyAlignment="1">
      <alignment horizontal="center" vertical="center" wrapText="1"/>
    </xf>
    <xf numFmtId="0" fontId="60" fillId="0" borderId="10" xfId="164" applyFont="1" applyBorder="1"/>
    <xf numFmtId="0" fontId="60" fillId="24" borderId="10" xfId="164" applyFont="1" applyFill="1" applyBorder="1" applyAlignment="1"/>
    <xf numFmtId="0" fontId="60" fillId="0" borderId="11" xfId="164" applyFont="1" applyBorder="1" applyAlignment="1">
      <alignment horizontal="left" vertical="top"/>
    </xf>
    <xf numFmtId="0" fontId="58" fillId="24" borderId="32" xfId="164" applyFont="1" applyFill="1" applyBorder="1" applyAlignment="1">
      <alignment horizontal="center" vertical="center" wrapText="1"/>
    </xf>
    <xf numFmtId="0" fontId="60" fillId="24" borderId="11" xfId="164" applyFont="1" applyFill="1" applyBorder="1" applyAlignment="1">
      <alignment horizontal="left" vertical="center"/>
    </xf>
    <xf numFmtId="4" fontId="58" fillId="24" borderId="19" xfId="166" applyNumberFormat="1" applyFont="1" applyFill="1" applyBorder="1" applyAlignment="1">
      <alignment horizontal="center" vertical="center" wrapText="1"/>
    </xf>
    <xf numFmtId="49" fontId="58" fillId="0" borderId="79" xfId="164" applyNumberFormat="1" applyFont="1" applyFill="1" applyBorder="1" applyAlignment="1">
      <alignment horizontal="center" vertical="center" wrapText="1"/>
    </xf>
    <xf numFmtId="4" fontId="58" fillId="0" borderId="80" xfId="164" applyNumberFormat="1" applyFont="1" applyFill="1" applyBorder="1" applyAlignment="1">
      <alignment horizontal="right" wrapText="1"/>
    </xf>
    <xf numFmtId="4" fontId="58" fillId="24" borderId="71" xfId="166" applyNumberFormat="1" applyFont="1" applyFill="1" applyBorder="1" applyAlignment="1">
      <alignment horizontal="center" vertical="center" wrapText="1"/>
    </xf>
    <xf numFmtId="0" fontId="60" fillId="24" borderId="11" xfId="225" applyFont="1" applyFill="1" applyBorder="1" applyAlignment="1">
      <alignment horizontal="center" vertical="top"/>
    </xf>
    <xf numFmtId="0" fontId="58" fillId="24" borderId="11" xfId="225" applyFont="1" applyFill="1" applyBorder="1" applyAlignment="1">
      <alignment horizontal="center" vertical="top"/>
    </xf>
    <xf numFmtId="0" fontId="62" fillId="0" borderId="25" xfId="180" applyFont="1" applyFill="1" applyBorder="1" applyAlignment="1">
      <alignment horizontal="left" vertical="top"/>
    </xf>
    <xf numFmtId="49" fontId="60" fillId="0" borderId="11" xfId="179" applyNumberFormat="1" applyFont="1" applyFill="1" applyBorder="1" applyAlignment="1">
      <alignment horizontal="left" vertical="top" wrapText="1"/>
    </xf>
    <xf numFmtId="49" fontId="60" fillId="0" borderId="11" xfId="179" applyNumberFormat="1" applyFont="1" applyFill="1" applyBorder="1" applyAlignment="1">
      <alignment horizontal="left" vertical="center" wrapText="1"/>
    </xf>
    <xf numFmtId="4" fontId="60" fillId="0" borderId="20" xfId="179" applyNumberFormat="1" applyFont="1" applyFill="1" applyBorder="1" applyAlignment="1">
      <alignment horizontal="right" vertical="center" wrapText="1"/>
    </xf>
    <xf numFmtId="0" fontId="74" fillId="27" borderId="11" xfId="0" applyFont="1" applyFill="1" applyBorder="1" applyAlignment="1">
      <alignment vertical="justify" wrapText="1"/>
    </xf>
    <xf numFmtId="0" fontId="62" fillId="0" borderId="0" xfId="109" applyFont="1" applyFill="1" applyBorder="1" applyAlignment="1">
      <alignment horizontal="left" vertical="top"/>
    </xf>
    <xf numFmtId="0" fontId="62" fillId="0" borderId="0" xfId="0" applyFont="1" applyBorder="1" applyAlignment="1">
      <alignment horizontal="justify"/>
    </xf>
    <xf numFmtId="0" fontId="60" fillId="0" borderId="0" xfId="101" applyFont="1" applyBorder="1" applyAlignment="1">
      <alignment horizontal="center"/>
    </xf>
    <xf numFmtId="0" fontId="60" fillId="0" borderId="0" xfId="107" applyFont="1" applyBorder="1" applyAlignment="1">
      <alignment horizontal="center"/>
    </xf>
    <xf numFmtId="0" fontId="23" fillId="0" borderId="0" xfId="107" applyBorder="1"/>
    <xf numFmtId="43" fontId="60" fillId="0" borderId="0" xfId="275" applyFont="1" applyAlignment="1"/>
    <xf numFmtId="43" fontId="60" fillId="0" borderId="0" xfId="275" applyFont="1" applyAlignment="1">
      <alignment horizontal="center"/>
    </xf>
    <xf numFmtId="168" fontId="60" fillId="0" borderId="19" xfId="48" applyNumberFormat="1" applyFont="1" applyBorder="1" applyAlignment="1">
      <alignment horizontal="right"/>
    </xf>
    <xf numFmtId="0" fontId="62" fillId="0" borderId="11" xfId="0" applyFont="1" applyBorder="1" applyAlignment="1">
      <alignment wrapText="1"/>
    </xf>
    <xf numFmtId="0" fontId="1" fillId="0" borderId="0" xfId="276"/>
    <xf numFmtId="0" fontId="60" fillId="24" borderId="11" xfId="280" applyFont="1" applyFill="1" applyBorder="1" applyAlignment="1">
      <alignment horizontal="center" vertical="center"/>
    </xf>
    <xf numFmtId="0" fontId="60" fillId="24" borderId="11" xfId="281" applyNumberFormat="1" applyFont="1" applyFill="1" applyBorder="1" applyAlignment="1">
      <alignment horizontal="center" vertical="center" wrapText="1"/>
    </xf>
    <xf numFmtId="0" fontId="60" fillId="24" borderId="11" xfId="280" applyFont="1" applyFill="1" applyBorder="1" applyAlignment="1">
      <alignment horizontal="left" vertical="center" wrapText="1"/>
    </xf>
    <xf numFmtId="0" fontId="60" fillId="0" borderId="11" xfId="280" applyFont="1" applyBorder="1" applyAlignment="1">
      <alignment horizontal="left" wrapText="1"/>
    </xf>
    <xf numFmtId="0" fontId="58" fillId="0" borderId="11" xfId="280" applyFont="1" applyBorder="1" applyAlignment="1">
      <alignment horizontal="left"/>
    </xf>
    <xf numFmtId="0" fontId="58" fillId="0" borderId="10" xfId="280" applyFont="1" applyBorder="1" applyAlignment="1">
      <alignment horizontal="left"/>
    </xf>
    <xf numFmtId="0" fontId="58" fillId="0" borderId="11" xfId="280" applyFont="1" applyBorder="1" applyAlignment="1">
      <alignment horizontal="left" wrapText="1"/>
    </xf>
    <xf numFmtId="10" fontId="58" fillId="0" borderId="11" xfId="48" applyNumberFormat="1" applyFont="1" applyFill="1" applyBorder="1" applyAlignment="1">
      <alignment horizontal="center" vertical="center" wrapText="1"/>
    </xf>
    <xf numFmtId="4" fontId="60" fillId="24" borderId="10" xfId="107" applyNumberFormat="1" applyFont="1" applyFill="1" applyBorder="1" applyAlignment="1">
      <alignment horizontal="center" vertical="center" wrapText="1"/>
    </xf>
    <xf numFmtId="0" fontId="70" fillId="0" borderId="0" xfId="162" applyFont="1" applyAlignment="1">
      <alignment vertical="justify"/>
    </xf>
    <xf numFmtId="0" fontId="58" fillId="0" borderId="10" xfId="167" applyFont="1" applyBorder="1"/>
    <xf numFmtId="0" fontId="62" fillId="0" borderId="0" xfId="0" applyFont="1" applyAlignment="1">
      <alignment horizontal="left" wrapText="1"/>
    </xf>
    <xf numFmtId="0" fontId="62" fillId="0" borderId="0" xfId="0" applyFont="1" applyAlignment="1">
      <alignment horizontal="left" vertical="justify" wrapText="1"/>
    </xf>
    <xf numFmtId="0" fontId="62" fillId="0" borderId="0" xfId="165" applyFont="1" applyFill="1" applyBorder="1" applyAlignment="1">
      <alignment horizontal="left" vertical="top"/>
    </xf>
    <xf numFmtId="0" fontId="60" fillId="24" borderId="11" xfId="164" applyFont="1" applyFill="1" applyBorder="1" applyAlignment="1">
      <alignment horizontal="center" vertical="center"/>
    </xf>
    <xf numFmtId="0" fontId="58" fillId="24" borderId="11" xfId="164" applyFont="1" applyFill="1" applyBorder="1" applyAlignment="1">
      <alignment horizontal="center" vertical="center"/>
    </xf>
    <xf numFmtId="4" fontId="58" fillId="24" borderId="11" xfId="166" applyNumberFormat="1" applyFont="1" applyFill="1" applyBorder="1" applyAlignment="1">
      <alignment horizontal="center" vertical="center" wrapText="1"/>
    </xf>
    <xf numFmtId="0" fontId="62" fillId="0" borderId="0" xfId="0" applyFont="1" applyAlignment="1">
      <alignment horizontal="left" vertical="justify" wrapText="1"/>
    </xf>
    <xf numFmtId="0" fontId="62" fillId="0" borderId="0" xfId="0" applyFont="1" applyAlignment="1">
      <alignment horizontal="left" vertical="center" wrapText="1"/>
    </xf>
    <xf numFmtId="0" fontId="62" fillId="0" borderId="0" xfId="0" applyFont="1" applyAlignment="1">
      <alignment horizontal="left" wrapText="1"/>
    </xf>
    <xf numFmtId="0" fontId="60" fillId="0" borderId="0" xfId="0" applyFont="1" applyAlignment="1">
      <alignment horizontal="left" wrapText="1"/>
    </xf>
    <xf numFmtId="0" fontId="60" fillId="24" borderId="11" xfId="162" applyFont="1" applyFill="1" applyBorder="1" applyAlignment="1">
      <alignment horizontal="center" vertical="center"/>
    </xf>
    <xf numFmtId="0" fontId="66" fillId="0" borderId="0" xfId="164" applyFont="1" applyAlignment="1">
      <alignment horizontal="center" vertical="center"/>
    </xf>
    <xf numFmtId="0" fontId="58" fillId="24" borderId="70" xfId="164" applyFont="1" applyFill="1" applyBorder="1" applyAlignment="1">
      <alignment horizontal="center" vertical="center" wrapText="1"/>
    </xf>
    <xf numFmtId="0" fontId="62" fillId="0" borderId="0" xfId="0" applyFont="1" applyAlignment="1">
      <alignment horizontal="left" vertical="center"/>
    </xf>
    <xf numFmtId="4" fontId="58" fillId="24" borderId="11" xfId="169" applyNumberFormat="1" applyFont="1" applyFill="1" applyBorder="1" applyAlignment="1">
      <alignment horizontal="center" vertical="center" wrapText="1"/>
    </xf>
    <xf numFmtId="0" fontId="60" fillId="0" borderId="0" xfId="162" applyFont="1" applyAlignment="1">
      <alignment horizontal="left" vertical="justify" wrapText="1"/>
    </xf>
    <xf numFmtId="0" fontId="62" fillId="0" borderId="0" xfId="172" applyFont="1" applyFill="1" applyBorder="1" applyAlignment="1">
      <alignment horizontal="left" vertical="top" wrapText="1"/>
    </xf>
    <xf numFmtId="0" fontId="62" fillId="0" borderId="0" xfId="165" applyFont="1" applyFill="1" applyBorder="1" applyAlignment="1">
      <alignment horizontal="left" vertical="top"/>
    </xf>
    <xf numFmtId="0" fontId="36" fillId="0" borderId="0" xfId="0" applyFont="1" applyAlignment="1">
      <alignment horizontal="left" vertical="justify" wrapText="1"/>
    </xf>
    <xf numFmtId="0" fontId="60" fillId="0" borderId="0" xfId="164" applyFont="1" applyAlignment="1">
      <alignment horizontal="left"/>
    </xf>
    <xf numFmtId="0" fontId="66" fillId="0" borderId="0" xfId="174" applyFont="1" applyAlignment="1">
      <alignment horizontal="center" vertical="center"/>
    </xf>
    <xf numFmtId="0" fontId="60" fillId="0" borderId="0" xfId="164" applyFont="1" applyAlignment="1">
      <alignment horizontal="center"/>
    </xf>
    <xf numFmtId="0" fontId="60" fillId="24" borderId="11" xfId="164" applyFont="1" applyFill="1" applyBorder="1" applyAlignment="1">
      <alignment horizontal="center" vertical="center"/>
    </xf>
    <xf numFmtId="0" fontId="58" fillId="24" borderId="11" xfId="164" applyFont="1" applyFill="1" applyBorder="1" applyAlignment="1">
      <alignment horizontal="center" vertical="center"/>
    </xf>
    <xf numFmtId="4" fontId="58" fillId="24" borderId="11" xfId="166" applyNumberFormat="1" applyFont="1" applyFill="1" applyBorder="1" applyAlignment="1">
      <alignment horizontal="center" vertical="center" wrapText="1"/>
    </xf>
    <xf numFmtId="0" fontId="58" fillId="24" borderId="19" xfId="164" applyFont="1" applyFill="1" applyBorder="1" applyAlignment="1">
      <alignment horizontal="center" vertical="center" wrapText="1"/>
    </xf>
    <xf numFmtId="0" fontId="58" fillId="24" borderId="10" xfId="164" applyFont="1" applyFill="1" applyBorder="1" applyAlignment="1">
      <alignment horizontal="center" vertical="center" wrapText="1"/>
    </xf>
    <xf numFmtId="2" fontId="62" fillId="0" borderId="0" xfId="0" applyNumberFormat="1" applyFont="1" applyAlignment="1">
      <alignment horizontal="left" vertical="center" wrapText="1"/>
    </xf>
    <xf numFmtId="0" fontId="36" fillId="0" borderId="0" xfId="0" applyFont="1" applyAlignment="1">
      <alignment horizontal="left" wrapText="1"/>
    </xf>
    <xf numFmtId="0" fontId="62" fillId="0" borderId="0" xfId="0" applyFont="1" applyAlignment="1">
      <alignment horizontal="justify" vertical="justify"/>
    </xf>
    <xf numFmtId="0" fontId="36" fillId="0" borderId="0" xfId="0" applyFont="1" applyAlignment="1">
      <alignment vertical="justify"/>
    </xf>
    <xf numFmtId="0" fontId="62" fillId="0" borderId="0" xfId="207" applyFont="1" applyFill="1" applyBorder="1" applyAlignment="1">
      <alignment horizontal="left" vertical="top"/>
    </xf>
    <xf numFmtId="0" fontId="62" fillId="0" borderId="0" xfId="0" applyFont="1" applyAlignment="1">
      <alignment horizontal="left" vertical="center"/>
    </xf>
    <xf numFmtId="0" fontId="62" fillId="0" borderId="0" xfId="0" applyFont="1" applyAlignment="1">
      <alignment horizontal="left" vertical="justify" wrapText="1"/>
    </xf>
    <xf numFmtId="0" fontId="36" fillId="0" borderId="0" xfId="0" applyFont="1" applyAlignment="1">
      <alignment horizontal="left" vertical="justify" wrapText="1"/>
    </xf>
    <xf numFmtId="0" fontId="36" fillId="0" borderId="0" xfId="0" applyFont="1" applyAlignment="1">
      <alignment horizontal="left" wrapText="1"/>
    </xf>
    <xf numFmtId="0" fontId="66" fillId="0" borderId="0" xfId="254" applyFont="1" applyAlignment="1">
      <alignment horizontal="center"/>
    </xf>
    <xf numFmtId="0" fontId="62" fillId="0" borderId="28" xfId="260" applyFont="1" applyFill="1" applyBorder="1" applyAlignment="1">
      <alignment horizontal="left" vertical="top" wrapText="1"/>
    </xf>
    <xf numFmtId="0" fontId="66" fillId="0" borderId="0" xfId="258" applyFont="1" applyAlignment="1">
      <alignment horizontal="center"/>
    </xf>
    <xf numFmtId="0" fontId="66" fillId="0" borderId="0" xfId="257" applyFont="1" applyAlignment="1">
      <alignment horizontal="center"/>
    </xf>
    <xf numFmtId="0" fontId="60" fillId="0" borderId="0" xfId="204" applyFont="1" applyAlignment="1">
      <alignment horizontal="left" vertical="justify" wrapText="1"/>
    </xf>
    <xf numFmtId="0" fontId="62" fillId="0" borderId="0" xfId="189" applyFont="1" applyFill="1" applyBorder="1" applyAlignment="1">
      <alignment horizontal="left" vertical="top"/>
    </xf>
    <xf numFmtId="0" fontId="60" fillId="24" borderId="11" xfId="171" applyFont="1" applyFill="1" applyBorder="1" applyAlignment="1">
      <alignment horizontal="center" vertical="justify" wrapText="1"/>
    </xf>
    <xf numFmtId="0" fontId="66" fillId="0" borderId="0" xfId="171" applyFont="1" applyAlignment="1">
      <alignment vertical="center"/>
    </xf>
    <xf numFmtId="0" fontId="10" fillId="0" borderId="0" xfId="219"/>
    <xf numFmtId="0" fontId="66" fillId="0" borderId="0" xfId="219" applyFont="1" applyAlignment="1">
      <alignment horizontal="center" vertical="center"/>
    </xf>
    <xf numFmtId="0" fontId="66" fillId="0" borderId="0" xfId="219" applyFont="1" applyAlignment="1">
      <alignment horizontal="right" vertical="center"/>
    </xf>
    <xf numFmtId="43" fontId="68" fillId="24" borderId="95" xfId="275" quotePrefix="1" applyFont="1" applyFill="1" applyBorder="1" applyAlignment="1" applyProtection="1">
      <alignment horizontal="right" vertical="center" wrapText="1"/>
      <protection locked="0"/>
    </xf>
    <xf numFmtId="0" fontId="69" fillId="24" borderId="55" xfId="219" applyFont="1" applyFill="1" applyBorder="1" applyAlignment="1">
      <alignment horizontal="left" vertical="center" wrapText="1"/>
    </xf>
    <xf numFmtId="0" fontId="69" fillId="24" borderId="11" xfId="219" applyFont="1" applyFill="1" applyBorder="1" applyAlignment="1">
      <alignment vertical="center" wrapText="1"/>
    </xf>
    <xf numFmtId="42" fontId="69" fillId="24" borderId="56" xfId="112" quotePrefix="1" applyNumberFormat="1" applyFont="1" applyFill="1" applyBorder="1" applyAlignment="1" applyProtection="1">
      <alignment horizontal="right" vertical="center" wrapText="1"/>
      <protection locked="0"/>
    </xf>
    <xf numFmtId="0" fontId="69" fillId="24" borderId="57" xfId="219" applyFont="1" applyFill="1" applyBorder="1" applyAlignment="1">
      <alignment horizontal="left" vertical="center" wrapText="1"/>
    </xf>
    <xf numFmtId="0" fontId="69" fillId="24" borderId="58" xfId="219" applyFont="1" applyFill="1" applyBorder="1" applyAlignment="1">
      <alignment vertical="center" wrapText="1"/>
    </xf>
    <xf numFmtId="43" fontId="69" fillId="24" borderId="59" xfId="275" quotePrefix="1" applyFont="1" applyFill="1" applyBorder="1" applyAlignment="1" applyProtection="1">
      <alignment horizontal="right" vertical="center" wrapText="1"/>
      <protection locked="0"/>
    </xf>
    <xf numFmtId="3" fontId="80" fillId="24" borderId="0" xfId="219" applyNumberFormat="1" applyFont="1" applyFill="1" applyBorder="1" applyAlignment="1" applyProtection="1">
      <alignment horizontal="right" vertical="center" wrapText="1"/>
      <protection locked="0"/>
    </xf>
    <xf numFmtId="42" fontId="60" fillId="24" borderId="95" xfId="112" quotePrefix="1" applyNumberFormat="1" applyFont="1" applyFill="1" applyBorder="1" applyAlignment="1" applyProtection="1">
      <alignment horizontal="right" vertical="center" wrapText="1"/>
      <protection locked="0"/>
    </xf>
    <xf numFmtId="0" fontId="69" fillId="0" borderId="57" xfId="219" applyFont="1" applyBorder="1" applyAlignment="1">
      <alignment horizontal="left" vertical="center"/>
    </xf>
    <xf numFmtId="0" fontId="69" fillId="0" borderId="58" xfId="219" applyFont="1" applyBorder="1" applyAlignment="1">
      <alignment horizontal="left" vertical="center"/>
    </xf>
    <xf numFmtId="42" fontId="69" fillId="24" borderId="59" xfId="112" quotePrefix="1" applyNumberFormat="1" applyFont="1" applyFill="1" applyBorder="1" applyAlignment="1" applyProtection="1">
      <alignment horizontal="right" vertical="center" wrapText="1"/>
      <protection locked="0"/>
    </xf>
    <xf numFmtId="0" fontId="80" fillId="0" borderId="0" xfId="219" applyFont="1" applyAlignment="1">
      <alignment horizontal="left" vertical="center" wrapText="1"/>
    </xf>
    <xf numFmtId="0" fontId="80" fillId="0" borderId="85" xfId="219" applyFont="1" applyBorder="1" applyAlignment="1"/>
    <xf numFmtId="0" fontId="60" fillId="0" borderId="0" xfId="0" applyFont="1" applyAlignment="1">
      <alignment horizontal="left" wrapText="1"/>
    </xf>
    <xf numFmtId="0" fontId="80" fillId="24" borderId="0" xfId="219" applyFont="1" applyFill="1" applyBorder="1" applyAlignment="1">
      <alignment horizontal="center" vertical="center" wrapText="1"/>
    </xf>
    <xf numFmtId="0" fontId="68" fillId="24" borderId="60" xfId="219" applyFont="1" applyFill="1" applyBorder="1" applyAlignment="1">
      <alignment horizontal="left" vertical="center" wrapText="1"/>
    </xf>
    <xf numFmtId="0" fontId="68" fillId="24" borderId="61" xfId="219" applyFont="1" applyFill="1" applyBorder="1" applyAlignment="1">
      <alignment horizontal="left" vertical="center" wrapText="1"/>
    </xf>
    <xf numFmtId="0" fontId="81" fillId="24" borderId="0" xfId="219" applyFont="1" applyFill="1" applyBorder="1" applyAlignment="1">
      <alignment horizontal="left" vertical="center" wrapText="1"/>
    </xf>
    <xf numFmtId="0" fontId="60" fillId="24" borderId="60" xfId="219" applyFont="1" applyFill="1" applyBorder="1" applyAlignment="1">
      <alignment horizontal="left" vertical="center" wrapText="1"/>
    </xf>
    <xf numFmtId="0" fontId="60" fillId="24" borderId="61" xfId="219" applyFont="1" applyFill="1" applyBorder="1" applyAlignment="1">
      <alignment horizontal="left" vertical="center" wrapText="1"/>
    </xf>
    <xf numFmtId="170" fontId="62" fillId="28" borderId="84" xfId="220" applyNumberFormat="1" applyFont="1" applyFill="1" applyBorder="1" applyAlignment="1" applyProtection="1">
      <alignment horizontal="left" vertical="center"/>
    </xf>
    <xf numFmtId="170" fontId="62" fillId="28" borderId="96" xfId="220" applyNumberFormat="1" applyFont="1" applyFill="1" applyBorder="1" applyAlignment="1" applyProtection="1">
      <alignment horizontal="left" vertical="center"/>
    </xf>
    <xf numFmtId="170" fontId="62" fillId="28" borderId="89" xfId="220" applyNumberFormat="1" applyFont="1" applyFill="1" applyBorder="1" applyAlignment="1" applyProtection="1">
      <alignment horizontal="left" vertical="center"/>
    </xf>
    <xf numFmtId="170" fontId="62" fillId="28" borderId="93" xfId="220" applyNumberFormat="1" applyFont="1" applyFill="1" applyBorder="1" applyAlignment="1" applyProtection="1">
      <alignment horizontal="left" vertical="center"/>
    </xf>
    <xf numFmtId="44" fontId="62" fillId="28" borderId="97" xfId="112" applyFont="1" applyFill="1" applyBorder="1" applyAlignment="1" applyProtection="1">
      <alignment horizontal="center" vertical="center"/>
    </xf>
    <xf numFmtId="44" fontId="62" fillId="28" borderId="94" xfId="112" applyFont="1" applyFill="1" applyBorder="1" applyAlignment="1" applyProtection="1">
      <alignment horizontal="center" vertical="center"/>
    </xf>
    <xf numFmtId="0" fontId="80" fillId="0" borderId="0" xfId="219" applyFont="1" applyAlignment="1">
      <alignment horizontal="left" vertical="center" wrapText="1"/>
    </xf>
    <xf numFmtId="0" fontId="66" fillId="0" borderId="0" xfId="216" applyFont="1" applyAlignment="1">
      <alignment horizontal="center" vertical="center"/>
    </xf>
    <xf numFmtId="0" fontId="66" fillId="0" borderId="0" xfId="216" applyFont="1" applyAlignment="1">
      <alignment horizontal="center" wrapText="1"/>
    </xf>
    <xf numFmtId="0" fontId="66" fillId="0" borderId="0" xfId="216" applyFont="1" applyAlignment="1">
      <alignment horizontal="center"/>
    </xf>
    <xf numFmtId="0" fontId="62" fillId="26" borderId="0" xfId="0" applyFont="1" applyFill="1" applyBorder="1" applyAlignment="1" applyProtection="1">
      <alignment horizontal="left" vertical="top" wrapText="1"/>
    </xf>
    <xf numFmtId="170" fontId="75" fillId="28" borderId="84" xfId="220" applyNumberFormat="1" applyFont="1" applyFill="1" applyBorder="1" applyAlignment="1" applyProtection="1">
      <alignment horizontal="center" vertical="center"/>
    </xf>
    <xf numFmtId="170" fontId="75" fillId="28" borderId="85" xfId="220" applyNumberFormat="1" applyFont="1" applyFill="1" applyBorder="1" applyAlignment="1" applyProtection="1">
      <alignment horizontal="center" vertical="center"/>
    </xf>
    <xf numFmtId="170" fontId="75" fillId="28" borderId="86" xfId="220" applyNumberFormat="1" applyFont="1" applyFill="1" applyBorder="1" applyAlignment="1" applyProtection="1">
      <alignment horizontal="center" vertical="center"/>
    </xf>
    <xf numFmtId="170" fontId="75" fillId="28" borderId="87" xfId="220" applyNumberFormat="1" applyFont="1" applyFill="1" applyBorder="1" applyAlignment="1" applyProtection="1">
      <alignment horizontal="center" vertical="center"/>
    </xf>
    <xf numFmtId="170" fontId="75" fillId="28" borderId="0" xfId="220" applyNumberFormat="1" applyFont="1" applyFill="1" applyBorder="1" applyAlignment="1" applyProtection="1">
      <alignment horizontal="center" vertical="center"/>
    </xf>
    <xf numFmtId="170" fontId="75" fillId="28" borderId="88" xfId="220" applyNumberFormat="1" applyFont="1" applyFill="1" applyBorder="1" applyAlignment="1" applyProtection="1">
      <alignment horizontal="center" vertical="center"/>
    </xf>
    <xf numFmtId="170" fontId="75" fillId="28" borderId="89" xfId="220" applyNumberFormat="1" applyFont="1" applyFill="1" applyBorder="1" applyAlignment="1" applyProtection="1">
      <alignment horizontal="center" vertical="center"/>
    </xf>
    <xf numFmtId="170" fontId="75" fillId="28" borderId="90" xfId="220" applyNumberFormat="1" applyFont="1" applyFill="1" applyBorder="1" applyAlignment="1" applyProtection="1">
      <alignment horizontal="center" vertical="center"/>
    </xf>
    <xf numFmtId="170" fontId="75" fillId="28" borderId="91" xfId="220" applyNumberFormat="1" applyFont="1" applyFill="1" applyBorder="1" applyAlignment="1" applyProtection="1">
      <alignment horizontal="center" vertical="center"/>
    </xf>
    <xf numFmtId="170" fontId="62" fillId="28" borderId="87" xfId="220" applyNumberFormat="1" applyFont="1" applyFill="1" applyBorder="1" applyAlignment="1" applyProtection="1">
      <alignment horizontal="left" vertical="center"/>
    </xf>
    <xf numFmtId="170" fontId="62" fillId="28" borderId="48" xfId="220" applyNumberFormat="1" applyFont="1" applyFill="1" applyBorder="1" applyAlignment="1" applyProtection="1">
      <alignment horizontal="left" vertical="center"/>
    </xf>
    <xf numFmtId="44" fontId="62" fillId="28" borderId="92" xfId="283" applyFont="1" applyFill="1" applyBorder="1" applyAlignment="1" applyProtection="1">
      <alignment horizontal="center" vertical="center"/>
    </xf>
    <xf numFmtId="44" fontId="62" fillId="28" borderId="94" xfId="283" applyFont="1" applyFill="1" applyBorder="1" applyAlignment="1" applyProtection="1">
      <alignment horizontal="center" vertical="center"/>
    </xf>
    <xf numFmtId="0" fontId="73" fillId="0" borderId="0" xfId="201" applyFont="1" applyAlignment="1">
      <alignment horizontal="center" vertical="center"/>
    </xf>
    <xf numFmtId="0" fontId="66" fillId="0" borderId="0" xfId="201" applyFont="1" applyAlignment="1">
      <alignment horizontal="center" vertical="center"/>
    </xf>
    <xf numFmtId="0" fontId="66" fillId="0" borderId="0" xfId="201" applyFont="1" applyAlignment="1">
      <alignment horizontal="center"/>
    </xf>
    <xf numFmtId="0" fontId="38" fillId="0" borderId="0" xfId="0" applyFont="1" applyBorder="1" applyAlignment="1">
      <alignment horizontal="justify" wrapText="1"/>
    </xf>
    <xf numFmtId="0" fontId="67" fillId="0" borderId="0" xfId="202" applyFont="1" applyFill="1" applyBorder="1" applyAlignment="1">
      <alignment horizontal="left" vertical="top"/>
    </xf>
    <xf numFmtId="0" fontId="58" fillId="0" borderId="0" xfId="204" applyFont="1" applyAlignment="1">
      <alignment horizontal="justify" vertical="justify" wrapText="1"/>
    </xf>
    <xf numFmtId="0" fontId="58" fillId="25" borderId="25" xfId="204" applyFont="1" applyFill="1" applyBorder="1" applyAlignment="1">
      <alignment horizontal="left"/>
    </xf>
    <xf numFmtId="0" fontId="58" fillId="25" borderId="12" xfId="204" applyFont="1" applyFill="1" applyBorder="1" applyAlignment="1">
      <alignment horizontal="left"/>
    </xf>
    <xf numFmtId="0" fontId="66" fillId="0" borderId="0" xfId="204" applyFont="1" applyAlignment="1">
      <alignment horizontal="center" vertical="center"/>
    </xf>
    <xf numFmtId="0" fontId="66" fillId="0" borderId="0" xfId="204" applyFont="1" applyAlignment="1">
      <alignment horizontal="center"/>
    </xf>
    <xf numFmtId="0" fontId="62" fillId="0" borderId="0" xfId="189" applyFont="1" applyFill="1" applyBorder="1" applyAlignment="1">
      <alignment horizontal="left" vertical="top"/>
    </xf>
    <xf numFmtId="0" fontId="60" fillId="0" borderId="0" xfId="204" applyFont="1" applyAlignment="1">
      <alignment horizontal="left" vertical="justify" wrapText="1"/>
    </xf>
    <xf numFmtId="0" fontId="62" fillId="0" borderId="0" xfId="0" applyFont="1" applyAlignment="1">
      <alignment horizontal="left" vertical="justify" wrapText="1"/>
    </xf>
    <xf numFmtId="0" fontId="62" fillId="0" borderId="0" xfId="0" applyFont="1" applyAlignment="1">
      <alignment horizontal="left" vertical="center"/>
    </xf>
    <xf numFmtId="0" fontId="62" fillId="26" borderId="70" xfId="0" applyFont="1" applyFill="1" applyBorder="1" applyAlignment="1" applyProtection="1">
      <alignment horizontal="left" vertical="top" wrapText="1"/>
    </xf>
    <xf numFmtId="0" fontId="66" fillId="0" borderId="0" xfId="266" applyFont="1" applyAlignment="1">
      <alignment horizontal="center" vertical="center"/>
    </xf>
    <xf numFmtId="0" fontId="73" fillId="0" borderId="0" xfId="257" applyFont="1" applyAlignment="1">
      <alignment horizontal="center" vertical="center"/>
    </xf>
    <xf numFmtId="0" fontId="66" fillId="0" borderId="0" xfId="257" applyFont="1" applyAlignment="1">
      <alignment horizontal="center" vertical="center"/>
    </xf>
    <xf numFmtId="0" fontId="66" fillId="0" borderId="0" xfId="262" applyFont="1" applyAlignment="1">
      <alignment horizontal="center"/>
    </xf>
    <xf numFmtId="0" fontId="66" fillId="0" borderId="0" xfId="257" applyFont="1" applyAlignment="1">
      <alignment horizontal="center"/>
    </xf>
    <xf numFmtId="0" fontId="36" fillId="0" borderId="0" xfId="0" applyFont="1" applyAlignment="1">
      <alignment horizontal="left" vertical="justify" wrapText="1"/>
    </xf>
    <xf numFmtId="0" fontId="62" fillId="0" borderId="28" xfId="260" applyFont="1" applyFill="1" applyBorder="1" applyAlignment="1">
      <alignment horizontal="left" vertical="top" wrapText="1"/>
    </xf>
    <xf numFmtId="0" fontId="38" fillId="0" borderId="0" xfId="0" applyFont="1" applyAlignment="1">
      <alignment horizontal="left" vertical="center" wrapText="1"/>
    </xf>
    <xf numFmtId="0" fontId="66" fillId="0" borderId="0" xfId="263" applyFont="1" applyAlignment="1">
      <alignment horizontal="center" vertical="center"/>
    </xf>
    <xf numFmtId="0" fontId="66" fillId="0" borderId="0" xfId="261" applyFont="1" applyAlignment="1">
      <alignment horizontal="center" vertical="center"/>
    </xf>
    <xf numFmtId="0" fontId="66" fillId="0" borderId="0" xfId="247" applyFont="1" applyAlignment="1">
      <alignment horizontal="center"/>
    </xf>
    <xf numFmtId="0" fontId="66" fillId="0" borderId="0" xfId="261" applyFont="1" applyAlignment="1">
      <alignment horizontal="center"/>
    </xf>
    <xf numFmtId="0" fontId="62" fillId="0" borderId="0" xfId="0" applyFont="1" applyAlignment="1">
      <alignment vertical="justify" wrapText="1"/>
    </xf>
    <xf numFmtId="0" fontId="36" fillId="0" borderId="0" xfId="0" applyFont="1" applyAlignment="1">
      <alignment vertical="justify" wrapText="1"/>
    </xf>
    <xf numFmtId="2" fontId="62" fillId="0" borderId="0" xfId="0" applyNumberFormat="1" applyFont="1" applyAlignment="1">
      <alignment horizontal="justify" vertical="justify" wrapText="1"/>
    </xf>
    <xf numFmtId="2" fontId="36" fillId="0" borderId="0" xfId="0" applyNumberFormat="1" applyFont="1" applyAlignment="1">
      <alignment vertical="justify" wrapText="1"/>
    </xf>
    <xf numFmtId="49" fontId="60" fillId="0" borderId="0" xfId="258" applyNumberFormat="1" applyFont="1" applyFill="1" applyBorder="1" applyAlignment="1">
      <alignment horizontal="left" vertical="center" wrapText="1"/>
    </xf>
    <xf numFmtId="49" fontId="60" fillId="0" borderId="47" xfId="258" applyNumberFormat="1" applyFont="1" applyFill="1" applyBorder="1" applyAlignment="1">
      <alignment horizontal="left" vertical="center" wrapText="1"/>
    </xf>
    <xf numFmtId="0" fontId="62" fillId="0" borderId="0" xfId="0" applyFont="1" applyAlignment="1">
      <alignment horizontal="justify" vertical="justify" wrapText="1"/>
    </xf>
    <xf numFmtId="0" fontId="36" fillId="0" borderId="0" xfId="0" applyFont="1" applyAlignment="1">
      <alignment horizontal="left" vertical="center" wrapText="1"/>
    </xf>
    <xf numFmtId="0" fontId="66" fillId="0" borderId="0" xfId="258" applyFont="1" applyAlignment="1">
      <alignment horizontal="center" vertical="center"/>
    </xf>
    <xf numFmtId="0" fontId="73" fillId="0" borderId="0" xfId="258" applyFont="1" applyAlignment="1">
      <alignment horizontal="center" vertical="center"/>
    </xf>
    <xf numFmtId="0" fontId="66" fillId="0" borderId="0" xfId="258" applyFont="1" applyAlignment="1">
      <alignment horizontal="center"/>
    </xf>
    <xf numFmtId="0" fontId="62" fillId="0" borderId="0" xfId="0" applyFont="1" applyAlignment="1">
      <alignment horizontal="center" vertical="justify" wrapText="1"/>
    </xf>
    <xf numFmtId="0" fontId="66" fillId="0" borderId="0" xfId="254" applyFont="1" applyAlignment="1">
      <alignment horizontal="center" vertical="center"/>
    </xf>
    <xf numFmtId="0" fontId="66" fillId="0" borderId="0" xfId="254" applyFont="1" applyAlignment="1">
      <alignment horizontal="center"/>
    </xf>
    <xf numFmtId="2" fontId="62" fillId="0" borderId="0" xfId="0" applyNumberFormat="1" applyFont="1" applyAlignment="1">
      <alignment horizontal="left" vertical="justify" wrapText="1"/>
    </xf>
    <xf numFmtId="0" fontId="66" fillId="0" borderId="0" xfId="164" applyFont="1" applyAlignment="1">
      <alignment horizontal="center" vertical="center"/>
    </xf>
    <xf numFmtId="0" fontId="66" fillId="0" borderId="0" xfId="164" applyFont="1" applyAlignment="1">
      <alignment horizontal="center"/>
    </xf>
    <xf numFmtId="0" fontId="60" fillId="0" borderId="0" xfId="164" applyFont="1" applyAlignment="1">
      <alignment horizontal="left" vertical="justify" wrapText="1"/>
    </xf>
    <xf numFmtId="0" fontId="58" fillId="24" borderId="45" xfId="164" applyFont="1" applyFill="1" applyBorder="1" applyAlignment="1">
      <alignment horizontal="center" vertical="center" wrapText="1"/>
    </xf>
    <xf numFmtId="0" fontId="58" fillId="24" borderId="70" xfId="164" applyFont="1" applyFill="1" applyBorder="1" applyAlignment="1">
      <alignment horizontal="center" vertical="center" wrapText="1"/>
    </xf>
    <xf numFmtId="0" fontId="58" fillId="24" borderId="46" xfId="164" applyFont="1" applyFill="1" applyBorder="1" applyAlignment="1">
      <alignment horizontal="center" vertical="center" wrapText="1"/>
    </xf>
    <xf numFmtId="0" fontId="62" fillId="0" borderId="0" xfId="0" applyFont="1" applyAlignment="1">
      <alignment horizontal="left" vertical="justify"/>
    </xf>
    <xf numFmtId="0" fontId="60" fillId="24" borderId="25" xfId="162" applyFont="1" applyFill="1" applyBorder="1" applyAlignment="1">
      <alignment horizontal="center" vertical="center" wrapText="1"/>
    </xf>
    <xf numFmtId="0" fontId="60" fillId="24" borderId="12" xfId="162" applyFont="1" applyFill="1" applyBorder="1" applyAlignment="1">
      <alignment horizontal="center" vertical="center" wrapText="1"/>
    </xf>
    <xf numFmtId="0" fontId="62" fillId="0" borderId="18" xfId="0" applyFont="1" applyBorder="1" applyAlignment="1">
      <alignment horizontal="left" vertical="center" wrapText="1"/>
    </xf>
    <xf numFmtId="0" fontId="76" fillId="0" borderId="0" xfId="0" applyFont="1" applyAlignment="1">
      <alignment horizontal="left" vertical="justify" wrapText="1"/>
    </xf>
    <xf numFmtId="0" fontId="60" fillId="24" borderId="11" xfId="162" applyFont="1" applyFill="1" applyBorder="1" applyAlignment="1">
      <alignment horizontal="center" vertical="center"/>
    </xf>
    <xf numFmtId="0" fontId="58" fillId="24" borderId="11" xfId="162" applyFont="1" applyFill="1" applyBorder="1" applyAlignment="1">
      <alignment horizontal="center" vertical="center"/>
    </xf>
    <xf numFmtId="4" fontId="58" fillId="24" borderId="11" xfId="163" applyNumberFormat="1" applyFont="1" applyFill="1" applyBorder="1" applyAlignment="1">
      <alignment horizontal="center" vertical="center" wrapText="1"/>
    </xf>
    <xf numFmtId="0" fontId="58" fillId="24" borderId="19" xfId="162" applyFont="1" applyFill="1" applyBorder="1" applyAlignment="1">
      <alignment horizontal="center" vertical="center" wrapText="1"/>
    </xf>
    <xf numFmtId="0" fontId="58" fillId="24" borderId="29" xfId="162" applyFont="1" applyFill="1" applyBorder="1" applyAlignment="1">
      <alignment horizontal="center" vertical="center" wrapText="1"/>
    </xf>
    <xf numFmtId="0" fontId="62" fillId="0" borderId="70" xfId="0" applyFont="1" applyBorder="1" applyAlignment="1">
      <alignment horizontal="left" vertical="center" wrapText="1"/>
    </xf>
    <xf numFmtId="0" fontId="66" fillId="0" borderId="0" xfId="162" applyFont="1" applyAlignment="1">
      <alignment horizontal="center" vertical="center"/>
    </xf>
    <xf numFmtId="0" fontId="66" fillId="0" borderId="0" xfId="162" applyFont="1" applyAlignment="1">
      <alignment horizontal="center"/>
    </xf>
    <xf numFmtId="0" fontId="62" fillId="0" borderId="0" xfId="0" applyFont="1" applyAlignment="1">
      <alignment horizontal="left" vertical="center" wrapText="1"/>
    </xf>
    <xf numFmtId="0" fontId="60" fillId="24" borderId="11" xfId="247" applyFont="1" applyFill="1" applyBorder="1" applyAlignment="1">
      <alignment horizontal="center" vertical="center"/>
    </xf>
    <xf numFmtId="4" fontId="60" fillId="24" borderId="11" xfId="248" applyNumberFormat="1" applyFont="1" applyFill="1" applyBorder="1" applyAlignment="1">
      <alignment horizontal="center" vertical="center" wrapText="1"/>
    </xf>
    <xf numFmtId="0" fontId="60" fillId="24" borderId="71" xfId="247" applyFont="1" applyFill="1" applyBorder="1" applyAlignment="1">
      <alignment horizontal="center" vertical="center" wrapText="1"/>
    </xf>
    <xf numFmtId="0" fontId="60" fillId="24" borderId="12" xfId="247" applyFont="1" applyFill="1" applyBorder="1" applyAlignment="1">
      <alignment horizontal="center" vertical="center" wrapText="1"/>
    </xf>
    <xf numFmtId="0" fontId="66" fillId="0" borderId="0" xfId="247" applyFont="1" applyAlignment="1">
      <alignment horizontal="center" vertical="center"/>
    </xf>
    <xf numFmtId="0" fontId="60" fillId="0" borderId="0" xfId="247" applyFont="1" applyAlignment="1">
      <alignment horizontal="left" vertical="justify"/>
    </xf>
    <xf numFmtId="0" fontId="74" fillId="0" borderId="0" xfId="0" applyFont="1" applyAlignment="1">
      <alignment horizontal="left" vertical="justify" wrapText="1"/>
    </xf>
    <xf numFmtId="0" fontId="74" fillId="0" borderId="0" xfId="0" applyFont="1" applyAlignment="1">
      <alignment horizontal="left" vertical="distributed" wrapText="1"/>
    </xf>
    <xf numFmtId="0" fontId="66" fillId="0" borderId="0" xfId="167" applyFont="1" applyAlignment="1">
      <alignment horizontal="center" vertical="center"/>
    </xf>
    <xf numFmtId="0" fontId="66" fillId="0" borderId="0" xfId="167" applyFont="1" applyAlignment="1">
      <alignment horizontal="center"/>
    </xf>
    <xf numFmtId="0" fontId="66" fillId="0" borderId="0" xfId="107" applyFont="1" applyAlignment="1">
      <alignment horizontal="center"/>
    </xf>
    <xf numFmtId="0" fontId="66" fillId="0" borderId="0" xfId="107" applyFont="1" applyAlignment="1">
      <alignment horizontal="center" vertical="center"/>
    </xf>
    <xf numFmtId="0" fontId="62" fillId="0" borderId="0" xfId="109" applyFont="1" applyFill="1" applyBorder="1" applyAlignment="1">
      <alignment vertical="top"/>
    </xf>
    <xf numFmtId="0" fontId="62" fillId="0" borderId="18" xfId="0" applyFont="1" applyBorder="1" applyAlignment="1">
      <alignment horizontal="right" vertical="center" wrapText="1"/>
    </xf>
    <xf numFmtId="0" fontId="62" fillId="0" borderId="0" xfId="0" applyFont="1" applyBorder="1" applyAlignment="1">
      <alignment horizontal="right" vertical="center" wrapText="1"/>
    </xf>
    <xf numFmtId="0" fontId="62" fillId="0" borderId="0" xfId="109" applyFont="1" applyFill="1" applyBorder="1" applyAlignment="1">
      <alignment horizontal="left" vertical="top"/>
    </xf>
    <xf numFmtId="0" fontId="60" fillId="24" borderId="19" xfId="107" applyFont="1" applyFill="1" applyBorder="1" applyAlignment="1">
      <alignment horizontal="center" vertical="center"/>
    </xf>
    <xf numFmtId="0" fontId="60" fillId="24" borderId="10" xfId="107" applyFont="1" applyFill="1" applyBorder="1" applyAlignment="1">
      <alignment horizontal="center" vertical="center"/>
    </xf>
    <xf numFmtId="4" fontId="60" fillId="24" borderId="19" xfId="108" applyNumberFormat="1" applyFont="1" applyFill="1" applyBorder="1" applyAlignment="1">
      <alignment horizontal="center" vertical="center" wrapText="1"/>
    </xf>
    <xf numFmtId="4" fontId="60" fillId="24" borderId="10" xfId="108" applyNumberFormat="1" applyFont="1" applyFill="1" applyBorder="1" applyAlignment="1">
      <alignment horizontal="center" vertical="center" wrapText="1"/>
    </xf>
    <xf numFmtId="11" fontId="60" fillId="24" borderId="71" xfId="108" applyNumberFormat="1" applyFont="1" applyFill="1" applyBorder="1" applyAlignment="1">
      <alignment horizontal="center" vertical="center" wrapText="1"/>
    </xf>
    <xf numFmtId="11" fontId="60" fillId="24" borderId="73" xfId="108" applyNumberFormat="1" applyFont="1" applyFill="1" applyBorder="1" applyAlignment="1">
      <alignment horizontal="center" vertical="center" wrapText="1"/>
    </xf>
    <xf numFmtId="11" fontId="60" fillId="24" borderId="12" xfId="108" applyNumberFormat="1" applyFont="1" applyFill="1" applyBorder="1" applyAlignment="1">
      <alignment horizontal="center" vertical="center" wrapText="1"/>
    </xf>
    <xf numFmtId="4" fontId="58" fillId="0" borderId="81" xfId="167" applyNumberFormat="1" applyFont="1" applyFill="1" applyBorder="1" applyAlignment="1">
      <alignment horizontal="left" wrapText="1"/>
    </xf>
    <xf numFmtId="4" fontId="58" fillId="0" borderId="82" xfId="167" applyNumberFormat="1" applyFont="1" applyFill="1" applyBorder="1" applyAlignment="1">
      <alignment horizontal="left" wrapText="1"/>
    </xf>
    <xf numFmtId="4" fontId="58" fillId="0" borderId="83" xfId="167" applyNumberFormat="1" applyFont="1" applyFill="1" applyBorder="1" applyAlignment="1">
      <alignment horizontal="left" wrapText="1"/>
    </xf>
    <xf numFmtId="0" fontId="62" fillId="0" borderId="0" xfId="168" applyFont="1" applyFill="1" applyBorder="1" applyAlignment="1">
      <alignment horizontal="left" vertical="top" wrapText="1"/>
    </xf>
    <xf numFmtId="0" fontId="60" fillId="24" borderId="11" xfId="167" applyFont="1" applyFill="1" applyBorder="1" applyAlignment="1">
      <alignment horizontal="center" vertical="center"/>
    </xf>
    <xf numFmtId="0" fontId="58" fillId="24" borderId="11" xfId="167" applyFont="1" applyFill="1" applyBorder="1" applyAlignment="1">
      <alignment horizontal="center" vertical="center"/>
    </xf>
    <xf numFmtId="4" fontId="58" fillId="24" borderId="11" xfId="169" applyNumberFormat="1" applyFont="1" applyFill="1" applyBorder="1" applyAlignment="1">
      <alignment horizontal="center" vertical="center" wrapText="1"/>
    </xf>
    <xf numFmtId="0" fontId="58" fillId="24" borderId="45" xfId="167" applyFont="1" applyFill="1" applyBorder="1" applyAlignment="1">
      <alignment horizontal="center" vertical="center" wrapText="1"/>
    </xf>
    <xf numFmtId="0" fontId="58" fillId="24" borderId="18" xfId="167" applyFont="1" applyFill="1" applyBorder="1" applyAlignment="1">
      <alignment horizontal="center" vertical="center" wrapText="1"/>
    </xf>
    <xf numFmtId="0" fontId="58" fillId="24" borderId="46" xfId="167" applyFont="1" applyFill="1" applyBorder="1" applyAlignment="1">
      <alignment horizontal="center" vertical="center" wrapText="1"/>
    </xf>
    <xf numFmtId="0" fontId="58" fillId="24" borderId="47" xfId="167" applyFont="1" applyFill="1" applyBorder="1" applyAlignment="1">
      <alignment horizontal="center" vertical="center" wrapText="1"/>
    </xf>
    <xf numFmtId="0" fontId="58" fillId="24" borderId="0" xfId="167" applyFont="1" applyFill="1" applyBorder="1" applyAlignment="1">
      <alignment horizontal="center" vertical="center" wrapText="1"/>
    </xf>
    <xf numFmtId="0" fontId="58" fillId="24" borderId="48" xfId="167" applyFont="1" applyFill="1" applyBorder="1" applyAlignment="1">
      <alignment horizontal="center" vertical="center" wrapText="1"/>
    </xf>
    <xf numFmtId="0" fontId="75" fillId="0" borderId="0" xfId="162" applyFont="1" applyAlignment="1">
      <alignment horizontal="center"/>
    </xf>
    <xf numFmtId="0" fontId="66" fillId="0" borderId="0" xfId="171" applyFont="1" applyAlignment="1">
      <alignment horizontal="center" vertical="center"/>
    </xf>
    <xf numFmtId="0" fontId="66" fillId="0" borderId="0" xfId="171" applyFont="1" applyAlignment="1">
      <alignment horizontal="center"/>
    </xf>
    <xf numFmtId="0" fontId="62" fillId="0" borderId="0" xfId="172" applyFont="1" applyFill="1" applyBorder="1" applyAlignment="1">
      <alignment horizontal="left" vertical="top" wrapText="1"/>
    </xf>
    <xf numFmtId="0" fontId="60" fillId="0" borderId="0" xfId="162" applyFont="1" applyAlignment="1">
      <alignment horizontal="left" vertical="justify" wrapText="1"/>
    </xf>
    <xf numFmtId="0" fontId="62" fillId="0" borderId="0" xfId="0" applyFont="1" applyBorder="1" applyAlignment="1">
      <alignment horizontal="left" vertical="center" wrapText="1"/>
    </xf>
    <xf numFmtId="0" fontId="60" fillId="0" borderId="0" xfId="164" applyFont="1" applyAlignment="1">
      <alignment horizontal="left"/>
    </xf>
    <xf numFmtId="0" fontId="62" fillId="0" borderId="28" xfId="172" applyFont="1" applyFill="1" applyBorder="1" applyAlignment="1">
      <alignment horizontal="left" vertical="top" wrapText="1"/>
    </xf>
    <xf numFmtId="0" fontId="66" fillId="0" borderId="0" xfId="174" applyFont="1" applyAlignment="1">
      <alignment horizontal="center" vertical="center"/>
    </xf>
    <xf numFmtId="0" fontId="66" fillId="0" borderId="0" xfId="174" applyFont="1" applyAlignment="1">
      <alignment horizontal="center"/>
    </xf>
    <xf numFmtId="0" fontId="62" fillId="0" borderId="0" xfId="0" applyFont="1" applyAlignment="1">
      <alignment horizontal="left" wrapText="1"/>
    </xf>
    <xf numFmtId="0" fontId="36" fillId="0" borderId="0" xfId="0" applyFont="1" applyAlignment="1">
      <alignment horizontal="justify" wrapText="1"/>
    </xf>
    <xf numFmtId="0" fontId="62" fillId="0" borderId="0" xfId="165" applyFont="1" applyFill="1" applyBorder="1" applyAlignment="1">
      <alignment horizontal="left" vertical="top"/>
    </xf>
    <xf numFmtId="0" fontId="60" fillId="0" borderId="0" xfId="171" applyFont="1" applyAlignment="1">
      <alignment horizontal="left" vertical="center"/>
    </xf>
    <xf numFmtId="0" fontId="62" fillId="0" borderId="0" xfId="168" applyFont="1" applyFill="1" applyBorder="1" applyAlignment="1">
      <alignment horizontal="left"/>
    </xf>
    <xf numFmtId="0" fontId="60" fillId="24" borderId="71" xfId="171" applyFont="1" applyFill="1" applyBorder="1" applyAlignment="1">
      <alignment horizontal="center" vertical="center"/>
    </xf>
    <xf numFmtId="0" fontId="60" fillId="24" borderId="12" xfId="171" applyFont="1" applyFill="1" applyBorder="1" applyAlignment="1">
      <alignment horizontal="center" vertical="center"/>
    </xf>
    <xf numFmtId="0" fontId="58" fillId="0" borderId="71" xfId="171" applyFont="1" applyBorder="1" applyAlignment="1">
      <alignment horizontal="left" vertical="top"/>
    </xf>
    <xf numFmtId="0" fontId="58" fillId="0" borderId="12" xfId="171" applyFont="1" applyBorder="1" applyAlignment="1">
      <alignment horizontal="left" vertical="top"/>
    </xf>
    <xf numFmtId="0" fontId="58" fillId="0" borderId="71" xfId="171" applyFont="1" applyBorder="1" applyAlignment="1">
      <alignment horizontal="left"/>
    </xf>
    <xf numFmtId="0" fontId="58" fillId="0" borderId="12" xfId="171" applyFont="1" applyBorder="1" applyAlignment="1">
      <alignment horizontal="left"/>
    </xf>
    <xf numFmtId="0" fontId="60" fillId="0" borderId="0" xfId="164" applyFont="1" applyAlignment="1">
      <alignment horizontal="center"/>
    </xf>
    <xf numFmtId="0" fontId="66" fillId="0" borderId="0" xfId="225" applyFont="1" applyAlignment="1">
      <alignment horizontal="center" vertical="center"/>
    </xf>
    <xf numFmtId="0" fontId="60" fillId="0" borderId="0" xfId="164" applyFont="1" applyBorder="1" applyAlignment="1">
      <alignment horizontal="left"/>
    </xf>
    <xf numFmtId="0" fontId="66" fillId="0" borderId="0" xfId="270" applyFont="1" applyAlignment="1">
      <alignment horizontal="center" vertical="center"/>
    </xf>
    <xf numFmtId="0" fontId="60" fillId="24" borderId="11" xfId="164" applyFont="1" applyFill="1" applyBorder="1" applyAlignment="1">
      <alignment horizontal="center" vertical="center"/>
    </xf>
    <xf numFmtId="0" fontId="58" fillId="24" borderId="11" xfId="164" applyFont="1" applyFill="1" applyBorder="1" applyAlignment="1">
      <alignment horizontal="center" vertical="center"/>
    </xf>
    <xf numFmtId="4" fontId="58" fillId="24" borderId="11" xfId="166" applyNumberFormat="1" applyFont="1" applyFill="1" applyBorder="1" applyAlignment="1">
      <alignment horizontal="center" vertical="center" wrapText="1"/>
    </xf>
    <xf numFmtId="0" fontId="58" fillId="24" borderId="19" xfId="164" applyFont="1" applyFill="1" applyBorder="1" applyAlignment="1">
      <alignment horizontal="center" vertical="center" wrapText="1"/>
    </xf>
    <xf numFmtId="0" fontId="58" fillId="24" borderId="29" xfId="164" applyFont="1" applyFill="1" applyBorder="1" applyAlignment="1">
      <alignment horizontal="center" vertical="center" wrapText="1"/>
    </xf>
    <xf numFmtId="0" fontId="58" fillId="24" borderId="10" xfId="164" applyFont="1" applyFill="1" applyBorder="1" applyAlignment="1">
      <alignment horizontal="center" vertical="center" wrapText="1"/>
    </xf>
    <xf numFmtId="2" fontId="62" fillId="0" borderId="0" xfId="0" applyNumberFormat="1" applyFont="1" applyAlignment="1">
      <alignment horizontal="left" vertical="center" wrapText="1"/>
    </xf>
    <xf numFmtId="0" fontId="66" fillId="0" borderId="0" xfId="270" applyFont="1" applyAlignment="1">
      <alignment horizontal="center"/>
    </xf>
    <xf numFmtId="0" fontId="66" fillId="0" borderId="0" xfId="225" applyFont="1" applyAlignment="1">
      <alignment horizontal="center"/>
    </xf>
    <xf numFmtId="0" fontId="60" fillId="25" borderId="11" xfId="270" applyFont="1" applyFill="1" applyBorder="1" applyAlignment="1">
      <alignment horizontal="center" vertical="center"/>
    </xf>
    <xf numFmtId="0" fontId="58" fillId="25" borderId="11" xfId="270" applyFont="1" applyFill="1" applyBorder="1" applyAlignment="1">
      <alignment horizontal="center" vertical="center"/>
    </xf>
    <xf numFmtId="4" fontId="58" fillId="25" borderId="11" xfId="272" applyNumberFormat="1" applyFont="1" applyFill="1" applyBorder="1" applyAlignment="1">
      <alignment horizontal="center" vertical="center" wrapText="1"/>
    </xf>
    <xf numFmtId="0" fontId="58" fillId="25" borderId="19" xfId="270" applyFont="1" applyFill="1" applyBorder="1" applyAlignment="1">
      <alignment horizontal="center" vertical="center" wrapText="1"/>
    </xf>
    <xf numFmtId="0" fontId="58" fillId="25" borderId="29" xfId="270" applyFont="1" applyFill="1" applyBorder="1" applyAlignment="1">
      <alignment horizontal="center" vertical="center" wrapText="1"/>
    </xf>
    <xf numFmtId="0" fontId="58" fillId="25" borderId="10" xfId="27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wrapText="1"/>
    </xf>
    <xf numFmtId="0" fontId="66" fillId="0" borderId="0" xfId="210" applyFont="1" applyAlignment="1">
      <alignment horizontal="center" vertical="center"/>
    </xf>
    <xf numFmtId="0" fontId="66" fillId="0" borderId="0" xfId="179" applyFont="1" applyAlignment="1">
      <alignment horizontal="center" vertical="center"/>
    </xf>
    <xf numFmtId="0" fontId="66" fillId="0" borderId="0" xfId="179" applyFont="1" applyAlignment="1">
      <alignment horizontal="center"/>
    </xf>
    <xf numFmtId="0" fontId="60" fillId="25" borderId="19" xfId="225" applyFont="1" applyFill="1" applyBorder="1" applyAlignment="1">
      <alignment horizontal="center" vertical="center"/>
    </xf>
    <xf numFmtId="0" fontId="60" fillId="25" borderId="10" xfId="225" applyFont="1" applyFill="1" applyBorder="1" applyAlignment="1">
      <alignment horizontal="center" vertical="center"/>
    </xf>
    <xf numFmtId="0" fontId="58" fillId="25" borderId="19" xfId="225" applyFont="1" applyFill="1" applyBorder="1" applyAlignment="1">
      <alignment horizontal="center" vertical="center"/>
    </xf>
    <xf numFmtId="0" fontId="58" fillId="25" borderId="10" xfId="225" applyFont="1" applyFill="1" applyBorder="1" applyAlignment="1">
      <alignment horizontal="center" vertical="center"/>
    </xf>
    <xf numFmtId="4" fontId="58" fillId="25" borderId="19" xfId="226" applyNumberFormat="1" applyFont="1" applyFill="1" applyBorder="1" applyAlignment="1">
      <alignment horizontal="center" vertical="center" wrapText="1"/>
    </xf>
    <xf numFmtId="4" fontId="58" fillId="25" borderId="10" xfId="226" applyNumberFormat="1" applyFont="1" applyFill="1" applyBorder="1" applyAlignment="1">
      <alignment horizontal="center" vertical="center" wrapText="1"/>
    </xf>
    <xf numFmtId="0" fontId="58" fillId="25" borderId="19" xfId="225" applyFont="1" applyFill="1" applyBorder="1" applyAlignment="1">
      <alignment horizontal="center" vertical="center" wrapText="1"/>
    </xf>
    <xf numFmtId="0" fontId="58" fillId="25" borderId="29" xfId="225" applyFont="1" applyFill="1" applyBorder="1" applyAlignment="1">
      <alignment horizontal="center" vertical="center" wrapText="1"/>
    </xf>
    <xf numFmtId="0" fontId="58" fillId="25" borderId="25" xfId="225" applyFont="1" applyFill="1" applyBorder="1" applyAlignment="1">
      <alignment horizontal="center" vertical="center" wrapText="1"/>
    </xf>
    <xf numFmtId="0" fontId="58" fillId="25" borderId="12" xfId="225" applyFont="1" applyFill="1" applyBorder="1" applyAlignment="1">
      <alignment horizontal="center" vertical="center" wrapText="1"/>
    </xf>
    <xf numFmtId="0" fontId="62" fillId="0" borderId="0" xfId="61" applyFont="1" applyAlignment="1">
      <alignment horizontal="justify" vertical="center" wrapText="1"/>
    </xf>
    <xf numFmtId="0" fontId="66" fillId="0" borderId="0" xfId="249" applyFont="1" applyAlignment="1">
      <alignment horizontal="center" vertical="center"/>
    </xf>
    <xf numFmtId="0" fontId="66" fillId="0" borderId="0" xfId="205" applyFont="1" applyAlignment="1">
      <alignment horizontal="center" vertical="center"/>
    </xf>
    <xf numFmtId="0" fontId="66" fillId="0" borderId="0" xfId="205" applyFont="1" applyAlignment="1">
      <alignment horizontal="center"/>
    </xf>
    <xf numFmtId="0" fontId="66" fillId="0" borderId="0" xfId="249" applyFont="1" applyAlignment="1">
      <alignment horizontal="center"/>
    </xf>
    <xf numFmtId="0" fontId="75" fillId="0" borderId="0" xfId="0" applyFont="1" applyAlignment="1">
      <alignment horizontal="center" wrapText="1"/>
    </xf>
    <xf numFmtId="0" fontId="62" fillId="0" borderId="0" xfId="0" applyFont="1" applyAlignment="1">
      <alignment horizontal="justify" vertical="justify"/>
    </xf>
    <xf numFmtId="0" fontId="36" fillId="0" borderId="0" xfId="0" applyFont="1" applyAlignment="1">
      <alignment vertical="justify"/>
    </xf>
    <xf numFmtId="0" fontId="62" fillId="0" borderId="0" xfId="207" applyFont="1" applyFill="1" applyBorder="1" applyAlignment="1">
      <alignment horizontal="left" vertical="top"/>
    </xf>
    <xf numFmtId="44" fontId="62" fillId="0" borderId="97" xfId="112" applyFont="1" applyFill="1" applyBorder="1" applyAlignment="1" applyProtection="1">
      <alignment horizontal="center" vertical="center"/>
    </xf>
    <xf numFmtId="44" fontId="62" fillId="0" borderId="94" xfId="112" applyFont="1" applyFill="1" applyBorder="1" applyAlignment="1" applyProtection="1">
      <alignment horizontal="center" vertical="center"/>
    </xf>
    <xf numFmtId="0" fontId="80" fillId="24" borderId="87" xfId="219" applyFont="1" applyFill="1" applyBorder="1" applyAlignment="1">
      <alignment horizontal="center" vertical="center" wrapText="1"/>
    </xf>
    <xf numFmtId="0" fontId="80" fillId="24" borderId="88" xfId="219" applyFont="1" applyFill="1" applyBorder="1" applyAlignment="1">
      <alignment horizontal="center" vertical="center" wrapText="1"/>
    </xf>
    <xf numFmtId="0" fontId="68" fillId="24" borderId="98" xfId="219" applyFont="1" applyFill="1" applyBorder="1" applyAlignment="1">
      <alignment horizontal="left" vertical="center" wrapText="1"/>
    </xf>
    <xf numFmtId="0" fontId="68" fillId="24" borderId="12" xfId="219" applyFont="1" applyFill="1" applyBorder="1" applyAlignment="1">
      <alignment horizontal="left" vertical="center" wrapText="1"/>
    </xf>
    <xf numFmtId="44" fontId="68" fillId="0" borderId="56" xfId="283" applyFont="1" applyFill="1" applyBorder="1" applyAlignment="1" applyProtection="1">
      <alignment horizontal="right" vertical="center" wrapText="1"/>
      <protection locked="0"/>
    </xf>
    <xf numFmtId="0" fontId="69" fillId="0" borderId="98" xfId="219" applyFont="1" applyFill="1" applyBorder="1" applyAlignment="1">
      <alignment horizontal="left" vertical="center" wrapText="1"/>
    </xf>
    <xf numFmtId="0" fontId="69" fillId="0" borderId="28" xfId="219" applyFont="1" applyFill="1" applyBorder="1" applyAlignment="1">
      <alignment vertical="center" wrapText="1"/>
    </xf>
    <xf numFmtId="4" fontId="38" fillId="0" borderId="56" xfId="219" applyNumberFormat="1" applyFont="1" applyFill="1" applyBorder="1" applyAlignment="1">
      <alignment horizontal="right" vertical="center" wrapText="1"/>
    </xf>
    <xf numFmtId="0" fontId="69" fillId="0" borderId="73" xfId="219" applyFont="1" applyFill="1" applyBorder="1" applyAlignment="1">
      <alignment vertical="center" wrapText="1"/>
    </xf>
    <xf numFmtId="4" fontId="69" fillId="0" borderId="56" xfId="219" applyNumberFormat="1" applyFont="1" applyFill="1" applyBorder="1" applyAlignment="1">
      <alignment horizontal="right" vertical="center" wrapText="1"/>
    </xf>
    <xf numFmtId="2" fontId="69" fillId="0" borderId="98" xfId="219" applyNumberFormat="1" applyFont="1" applyFill="1" applyBorder="1" applyAlignment="1">
      <alignment horizontal="left" vertical="center" wrapText="1"/>
    </xf>
    <xf numFmtId="2" fontId="69" fillId="0" borderId="98" xfId="219" applyNumberFormat="1" applyFont="1" applyFill="1" applyBorder="1" applyAlignment="1">
      <alignment horizontal="left"/>
    </xf>
    <xf numFmtId="0" fontId="69" fillId="0" borderId="12" xfId="219" applyFont="1" applyFill="1" applyBorder="1" applyAlignment="1">
      <alignment vertical="center"/>
    </xf>
    <xf numFmtId="0" fontId="69" fillId="0" borderId="98" xfId="219" applyFont="1" applyFill="1" applyBorder="1" applyAlignment="1">
      <alignment horizontal="left"/>
    </xf>
    <xf numFmtId="171" fontId="38" fillId="0" borderId="98" xfId="220" applyNumberFormat="1" applyFont="1" applyFill="1" applyBorder="1" applyAlignment="1" applyProtection="1">
      <alignment horizontal="left"/>
    </xf>
    <xf numFmtId="170" fontId="38" fillId="0" borderId="12" xfId="220" applyNumberFormat="1" applyFont="1" applyFill="1" applyBorder="1" applyAlignment="1" applyProtection="1">
      <alignment vertical="center"/>
    </xf>
    <xf numFmtId="0" fontId="10" fillId="0" borderId="87" xfId="219" applyFill="1" applyBorder="1" applyAlignment="1">
      <alignment horizontal="center"/>
    </xf>
    <xf numFmtId="0" fontId="10" fillId="0" borderId="0" xfId="219" applyFill="1" applyBorder="1" applyAlignment="1">
      <alignment horizontal="center"/>
    </xf>
    <xf numFmtId="0" fontId="10" fillId="0" borderId="88" xfId="219" applyFill="1" applyBorder="1"/>
    <xf numFmtId="0" fontId="60" fillId="0" borderId="98" xfId="219" applyFont="1" applyFill="1" applyBorder="1" applyAlignment="1">
      <alignment horizontal="left" vertical="center"/>
    </xf>
    <xf numFmtId="0" fontId="60" fillId="0" borderId="12" xfId="219" applyFont="1" applyFill="1" applyBorder="1" applyAlignment="1">
      <alignment horizontal="left" vertical="center"/>
    </xf>
    <xf numFmtId="44" fontId="60" fillId="0" borderId="56" xfId="283" applyFont="1" applyFill="1" applyBorder="1" applyAlignment="1" applyProtection="1">
      <alignment horizontal="right" vertical="center" wrapText="1"/>
      <protection locked="0"/>
    </xf>
    <xf numFmtId="0" fontId="69" fillId="0" borderId="99" xfId="219" applyFont="1" applyFill="1" applyBorder="1" applyAlignment="1">
      <alignment horizontal="left"/>
    </xf>
    <xf numFmtId="0" fontId="10" fillId="0" borderId="87" xfId="219" applyBorder="1"/>
    <xf numFmtId="0" fontId="10" fillId="0" borderId="0" xfId="219" applyBorder="1"/>
    <xf numFmtId="0" fontId="10" fillId="0" borderId="88" xfId="219" applyFill="1" applyBorder="1" applyAlignment="1">
      <alignment horizontal="right"/>
    </xf>
    <xf numFmtId="170" fontId="62" fillId="28" borderId="100" xfId="220" applyNumberFormat="1" applyFont="1" applyFill="1" applyBorder="1" applyAlignment="1" applyProtection="1">
      <alignment horizontal="left" vertical="center"/>
    </xf>
    <xf numFmtId="170" fontId="62" fillId="28" borderId="46" xfId="220" applyNumberFormat="1" applyFont="1" applyFill="1" applyBorder="1" applyAlignment="1" applyProtection="1">
      <alignment horizontal="left" vertical="center"/>
    </xf>
    <xf numFmtId="44" fontId="62" fillId="0" borderId="101" xfId="112" applyFont="1" applyFill="1" applyBorder="1" applyAlignment="1" applyProtection="1">
      <alignment horizontal="right" vertical="center"/>
    </xf>
    <xf numFmtId="44" fontId="62" fillId="0" borderId="94" xfId="112" applyFont="1" applyFill="1" applyBorder="1" applyAlignment="1" applyProtection="1">
      <alignment horizontal="right" vertical="center"/>
    </xf>
    <xf numFmtId="0" fontId="69" fillId="0" borderId="0" xfId="219" applyFont="1" applyBorder="1" applyAlignment="1">
      <alignment vertical="center" wrapText="1"/>
    </xf>
    <xf numFmtId="0" fontId="80" fillId="0" borderId="0" xfId="219" applyFont="1" applyBorder="1" applyAlignment="1">
      <alignment horizontal="left" vertical="center" wrapText="1"/>
    </xf>
    <xf numFmtId="0" fontId="60" fillId="0" borderId="0" xfId="219" applyFont="1" applyAlignment="1">
      <alignment horizontal="left" vertical="center" wrapText="1"/>
    </xf>
  </cellXfs>
  <cellStyles count="284">
    <cellStyle name="=C:\WINNT\SYSTEM32\COMMAND.COM" xfId="110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álculo 2" xfId="73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ntrada 2" xfId="74"/>
    <cellStyle name="Euro" xfId="45"/>
    <cellStyle name="Euro 2" xfId="79"/>
    <cellStyle name="Hipervínculo 2" xfId="59"/>
    <cellStyle name="Incorrecto" xfId="31" builtinId="27" customBuiltin="1"/>
    <cellStyle name="Millares" xfId="275" builtinId="3"/>
    <cellStyle name="Millares 2" xfId="43"/>
    <cellStyle name="Millares 2 2" xfId="47"/>
    <cellStyle name="Millares 2 2 2" xfId="64"/>
    <cellStyle name="Millares 2 2 2 2" xfId="87"/>
    <cellStyle name="Millares 2 3" xfId="90"/>
    <cellStyle name="Millares 3" xfId="51"/>
    <cellStyle name="Millares 4" xfId="63"/>
    <cellStyle name="Millares 4 2" xfId="67"/>
    <cellStyle name="Millares 4 3" xfId="86"/>
    <cellStyle name="Millares 5" xfId="89"/>
    <cellStyle name="Millares 5 2" xfId="220"/>
    <cellStyle name="Millares 5 2 2" xfId="231"/>
    <cellStyle name="Millares 5 2 3" xfId="234"/>
    <cellStyle name="Millares 6" xfId="97"/>
    <cellStyle name="Millares 6 10" xfId="224"/>
    <cellStyle name="Millares 6 11" xfId="229"/>
    <cellStyle name="Millares 6 11 3" xfId="272"/>
    <cellStyle name="Millares 6 2" xfId="102"/>
    <cellStyle name="Millares 6 2 2" xfId="108"/>
    <cellStyle name="Millares 6 2 2 2" xfId="125"/>
    <cellStyle name="Millares 6 2 2 2 2" xfId="163"/>
    <cellStyle name="Millares 6 2 2 2 2 2" xfId="248"/>
    <cellStyle name="Millares 6 2 2 3" xfId="129"/>
    <cellStyle name="Millares 6 2 2 3 2" xfId="173"/>
    <cellStyle name="Millares 6 2 2 4" xfId="149"/>
    <cellStyle name="Millares 6 2 2 4 2" xfId="200"/>
    <cellStyle name="Millares 6 2 2 4 3" xfId="215"/>
    <cellStyle name="Millares 6 2 2 4 3 2" xfId="239"/>
    <cellStyle name="Millares 6 2 2 4 3 3" xfId="259"/>
    <cellStyle name="Millares 6 2 3" xfId="118"/>
    <cellStyle name="Millares 6 2 3 2" xfId="131"/>
    <cellStyle name="Millares 6 2 4" xfId="121"/>
    <cellStyle name="Millares 6 2 4 2" xfId="136"/>
    <cellStyle name="Millares 6 2 4 3" xfId="139"/>
    <cellStyle name="Millares 6 2 4 3 2" xfId="194"/>
    <cellStyle name="Millares 6 2 4 3 3" xfId="209"/>
    <cellStyle name="Millares 6 2 4 3 3 2" xfId="251"/>
    <cellStyle name="Millares 6 3" xfId="111"/>
    <cellStyle name="Millares 6 4" xfId="146"/>
    <cellStyle name="Millares 6 4 2" xfId="197"/>
    <cellStyle name="Millares 6 4 3" xfId="212"/>
    <cellStyle name="Millares 6 4 3 2" xfId="256"/>
    <cellStyle name="Millares 6 5" xfId="154"/>
    <cellStyle name="Millares 6 5 2" xfId="185"/>
    <cellStyle name="Millares 6 5 2 2" xfId="265"/>
    <cellStyle name="Millares 6 6" xfId="160"/>
    <cellStyle name="Millares 6 6 2" xfId="190"/>
    <cellStyle name="Millares 6 6 2 2" xfId="245"/>
    <cellStyle name="Millares 6 6 2 3" xfId="269"/>
    <cellStyle name="Millares 6 6 2 3 2" xfId="279"/>
    <cellStyle name="Millares 6 7" xfId="166"/>
    <cellStyle name="Millares 6 7 2" xfId="203"/>
    <cellStyle name="Millares 6 7 3" xfId="218"/>
    <cellStyle name="Millares 6 7 3 2" xfId="281"/>
    <cellStyle name="Millares 6 8" xfId="169"/>
    <cellStyle name="Millares 6 8 2" xfId="178"/>
    <cellStyle name="Millares 6 8 3" xfId="226"/>
    <cellStyle name="Millares 6 9" xfId="181"/>
    <cellStyle name="Moneda" xfId="283" builtinId="4"/>
    <cellStyle name="Moneda 2" xfId="44"/>
    <cellStyle name="Moneda 2 2" xfId="48"/>
    <cellStyle name="Moneda 3" xfId="112"/>
    <cellStyle name="Moneda 3 2" xfId="221"/>
    <cellStyle name="Moneda 3 3" xfId="232"/>
    <cellStyle name="Moneda 3 4" xfId="235"/>
    <cellStyle name="Neutral" xfId="32" builtinId="28" customBuiltin="1"/>
    <cellStyle name="Normal" xfId="0" builtinId="0"/>
    <cellStyle name="Normal 10" xfId="88"/>
    <cellStyle name="Normal 10 2" xfId="219"/>
    <cellStyle name="Normal 10 2 2" xfId="230"/>
    <cellStyle name="Normal 10 2 3" xfId="233"/>
    <cellStyle name="Normal 11" xfId="95"/>
    <cellStyle name="Normal 11 10" xfId="174"/>
    <cellStyle name="Normal 11 11" xfId="179"/>
    <cellStyle name="Normal 11 11 2" xfId="241"/>
    <cellStyle name="Normal 11 11 3" xfId="262"/>
    <cellStyle name="Normal 11 11 4" xfId="277"/>
    <cellStyle name="Normal 11 12" xfId="222"/>
    <cellStyle name="Normal 11 13" xfId="227"/>
    <cellStyle name="Normal 11 13 3" xfId="270"/>
    <cellStyle name="Normal 11 2" xfId="100"/>
    <cellStyle name="Normal 11 2 2" xfId="107"/>
    <cellStyle name="Normal 11 2 2 2" xfId="124"/>
    <cellStyle name="Normal 11 2 2 2 2" xfId="162"/>
    <cellStyle name="Normal 11 2 2 2 2 2" xfId="247"/>
    <cellStyle name="Normal 11 2 2 3" xfId="127"/>
    <cellStyle name="Normal 11 2 2 3 2" xfId="171"/>
    <cellStyle name="Normal 11 2 2 4" xfId="133"/>
    <cellStyle name="Normal 11 2 2 5" xfId="141"/>
    <cellStyle name="Normal 11 2 2 5 2" xfId="191"/>
    <cellStyle name="Normal 11 2 2 5 3" xfId="205"/>
    <cellStyle name="Normal 11 2 2 5 3 2" xfId="249"/>
    <cellStyle name="Normal 11 2 3" xfId="116"/>
    <cellStyle name="Normal 11 2 3 2" xfId="130"/>
    <cellStyle name="Normal 11 2 3 3" xfId="140"/>
    <cellStyle name="Normal 11 2 4" xfId="119"/>
    <cellStyle name="Normal 11 2 4 2" xfId="134"/>
    <cellStyle name="Normal 11 2 4 3" xfId="137"/>
    <cellStyle name="Normal 11 2 4 4" xfId="144"/>
    <cellStyle name="Normal 11 2 4 5" xfId="151"/>
    <cellStyle name="Normal 11 2 4 6" xfId="156"/>
    <cellStyle name="Normal 11 2 4 6 2" xfId="204"/>
    <cellStyle name="Normal 11 2 4 6 2 2" xfId="250"/>
    <cellStyle name="Normal 11 2 4 6 2 3" xfId="276"/>
    <cellStyle name="Normal 11 2 5" xfId="161"/>
    <cellStyle name="Normal 11 3" xfId="104"/>
    <cellStyle name="Normal 11 3 2" xfId="105"/>
    <cellStyle name="Normal 11 3 3" xfId="158"/>
    <cellStyle name="Normal 11 3 3 2" xfId="188"/>
    <cellStyle name="Normal 11 3 3 2 2" xfId="243"/>
    <cellStyle name="Normal 11 3 3 2 3" xfId="267"/>
    <cellStyle name="Normal 11 4" xfId="101"/>
    <cellStyle name="Normal 11 4 2" xfId="122"/>
    <cellStyle name="Normal 11 4 2 2" xfId="147"/>
    <cellStyle name="Normal 11 4 2 2 2" xfId="198"/>
    <cellStyle name="Normal 11 4 2 2 3" xfId="213"/>
    <cellStyle name="Normal 11 4 2 2 3 2" xfId="236"/>
    <cellStyle name="Normal 11 4 2 2 3 3" xfId="258"/>
    <cellStyle name="Normal 11 4 3" xfId="142"/>
    <cellStyle name="Normal 11 4 3 2" xfId="193"/>
    <cellStyle name="Normal 11 4 3 3" xfId="208"/>
    <cellStyle name="Normal 11 4 4" xfId="152"/>
    <cellStyle name="Normal 11 4 4 2" xfId="183"/>
    <cellStyle name="Normal 11 4 4 2 2" xfId="263"/>
    <cellStyle name="Normal 11 4 5" xfId="157"/>
    <cellStyle name="Normal 11 4 5 2" xfId="187"/>
    <cellStyle name="Normal 11 4 5 2 2" xfId="242"/>
    <cellStyle name="Normal 11 4 5 2 3" xfId="266"/>
    <cellStyle name="Normal 11 4 6" xfId="175"/>
    <cellStyle name="Normal 11 5" xfId="143"/>
    <cellStyle name="Normal 11 5 2" xfId="195"/>
    <cellStyle name="Normal 11 5 3" xfId="210"/>
    <cellStyle name="Normal 11 5 3 2" xfId="254"/>
    <cellStyle name="Normal 11 6" xfId="150"/>
    <cellStyle name="Normal 11 6 2" xfId="182"/>
    <cellStyle name="Normal 11 6 2 2" xfId="246"/>
    <cellStyle name="Normal 11 6 2 3" xfId="261"/>
    <cellStyle name="Normal 11 7" xfId="155"/>
    <cellStyle name="Normal 11 7 2" xfId="186"/>
    <cellStyle name="Normal 11 7 2 2" xfId="240"/>
    <cellStyle name="Normal 11 7 2 3" xfId="257"/>
    <cellStyle name="Normal 11 7 2 3 2" xfId="282"/>
    <cellStyle name="Normal 11 8" xfId="164"/>
    <cellStyle name="Normal 11 8 2" xfId="201"/>
    <cellStyle name="Normal 11 8 2 3" xfId="274"/>
    <cellStyle name="Normal 11 8 3" xfId="216"/>
    <cellStyle name="Normal 11 8 3 2" xfId="280"/>
    <cellStyle name="Normal 11 9" xfId="167"/>
    <cellStyle name="Normal 11 9 2" xfId="177"/>
    <cellStyle name="Normal 11 9 3" xfId="206"/>
    <cellStyle name="Normal 11 9 3 2" xfId="237"/>
    <cellStyle name="Normal 11 9 3 3" xfId="252"/>
    <cellStyle name="Normal 11 9 4" xfId="225"/>
    <cellStyle name="Normal 11 9 4 3" xfId="273"/>
    <cellStyle name="Normal 13" xfId="113"/>
    <cellStyle name="Normal 15" xfId="61"/>
    <cellStyle name="Normal 2" xfId="42"/>
    <cellStyle name="Normal 2 13" xfId="60"/>
    <cellStyle name="Normal 2 2" xfId="46"/>
    <cellStyle name="Normal 2 3" xfId="65"/>
    <cellStyle name="Normal 2 4" xfId="91"/>
    <cellStyle name="Normal 2 5" xfId="96"/>
    <cellStyle name="Normal 2 5 10" xfId="228"/>
    <cellStyle name="Normal 2 5 10 3" xfId="271"/>
    <cellStyle name="Normal 2 5 2" xfId="103"/>
    <cellStyle name="Normal 2 5 2 2" xfId="109"/>
    <cellStyle name="Normal 2 5 2 2 2" xfId="126"/>
    <cellStyle name="Normal 2 5 2 2 2 2" xfId="170"/>
    <cellStyle name="Normal 2 5 2 2 3" xfId="128"/>
    <cellStyle name="Normal 2 5 2 2 3 2" xfId="172"/>
    <cellStyle name="Normal 2 5 2 2 4" xfId="148"/>
    <cellStyle name="Normal 2 5 2 2 4 2" xfId="199"/>
    <cellStyle name="Normal 2 5 2 2 4 3" xfId="214"/>
    <cellStyle name="Normal 2 5 2 2 4 3 2" xfId="238"/>
    <cellStyle name="Normal 2 5 2 2 4 3 3" xfId="260"/>
    <cellStyle name="Normal 2 5 2 3" xfId="117"/>
    <cellStyle name="Normal 2 5 2 3 2" xfId="132"/>
    <cellStyle name="Normal 2 5 2 4" xfId="120"/>
    <cellStyle name="Normal 2 5 2 4 2" xfId="135"/>
    <cellStyle name="Normal 2 5 2 4 3" xfId="138"/>
    <cellStyle name="Normal 2 5 2 4 3 2" xfId="192"/>
    <cellStyle name="Normal 2 5 2 4 3 3" xfId="207"/>
    <cellStyle name="Normal 2 5 2 4 3 3 2" xfId="253"/>
    <cellStyle name="Normal 2 5 2 5" xfId="159"/>
    <cellStyle name="Normal 2 5 2 5 2" xfId="189"/>
    <cellStyle name="Normal 2 5 2 5 2 2" xfId="244"/>
    <cellStyle name="Normal 2 5 2 5 2 3" xfId="268"/>
    <cellStyle name="Normal 2 5 2 5 2 3 2" xfId="278"/>
    <cellStyle name="Normal 2 5 3" xfId="106"/>
    <cellStyle name="Normal 2 5 4" xfId="145"/>
    <cellStyle name="Normal 2 5 4 2" xfId="196"/>
    <cellStyle name="Normal 2 5 4 3" xfId="211"/>
    <cellStyle name="Normal 2 5 4 3 2" xfId="255"/>
    <cellStyle name="Normal 2 5 5" xfId="153"/>
    <cellStyle name="Normal 2 5 5 2" xfId="184"/>
    <cellStyle name="Normal 2 5 5 2 2" xfId="264"/>
    <cellStyle name="Normal 2 5 6" xfId="165"/>
    <cellStyle name="Normal 2 5 6 2" xfId="202"/>
    <cellStyle name="Normal 2 5 6 3" xfId="217"/>
    <cellStyle name="Normal 2 5 7" xfId="168"/>
    <cellStyle name="Normal 2 5 8" xfId="180"/>
    <cellStyle name="Normal 2 5 9" xfId="223"/>
    <cellStyle name="Normal 2 6" xfId="176"/>
    <cellStyle name="Normal 3" xfId="49"/>
    <cellStyle name="Normal 3 2" xfId="114"/>
    <cellStyle name="Normal 4" xfId="52"/>
    <cellStyle name="Normal 4 2" xfId="98"/>
    <cellStyle name="Normal 5" xfId="53"/>
    <cellStyle name="Normal 6" xfId="54"/>
    <cellStyle name="Normal 6 2" xfId="57"/>
    <cellStyle name="Normal 6 2 2" xfId="83"/>
    <cellStyle name="Normal 6 3" xfId="62"/>
    <cellStyle name="Normal 6 3 2" xfId="68"/>
    <cellStyle name="Normal 6 3 2 2 3" xfId="115"/>
    <cellStyle name="Normal 6 3 3" xfId="85"/>
    <cellStyle name="Normal 6 4" xfId="69"/>
    <cellStyle name="Normal 6 5" xfId="70"/>
    <cellStyle name="Normal 6 6" xfId="80"/>
    <cellStyle name="Normal 6 7" xfId="93"/>
    <cellStyle name="Normal 6 7 2" xfId="99"/>
    <cellStyle name="Normal 7" xfId="55"/>
    <cellStyle name="Normal 7 2" xfId="66"/>
    <cellStyle name="Normal 7 3" xfId="81"/>
    <cellStyle name="Normal 7 4" xfId="94"/>
    <cellStyle name="Normal 7 5" xfId="123"/>
    <cellStyle name="Normal 8" xfId="56"/>
    <cellStyle name="Normal 8 2" xfId="71"/>
    <cellStyle name="Normal 8 3" xfId="82"/>
    <cellStyle name="Normal 9" xfId="58"/>
    <cellStyle name="Normal 9 2" xfId="72"/>
    <cellStyle name="Normal 9 3" xfId="84"/>
    <cellStyle name="Normal 9 4" xfId="92"/>
    <cellStyle name="Notas" xfId="33" builtinId="10" customBuiltin="1"/>
    <cellStyle name="Notas 2" xfId="75"/>
    <cellStyle name="Porcentual 2" xfId="50"/>
    <cellStyle name="Salida" xfId="34" builtinId="21" customBuiltin="1"/>
    <cellStyle name="Salida 2" xfId="76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ítulo 3 2" xfId="77"/>
    <cellStyle name="Total" xfId="41" builtinId="25" customBuiltin="1"/>
    <cellStyle name="Total 2" xfId="78"/>
  </cellStyles>
  <dxfs count="0"/>
  <tableStyles count="0" defaultTableStyle="TableStyleMedium9" defaultPivotStyle="PivotStyleLight16"/>
  <colors>
    <mruColors>
      <color rgb="FF00FFCC"/>
      <color rgb="FFF4F3EC"/>
      <color rgb="FF00CC99"/>
      <color rgb="FF33CCCC"/>
      <color rgb="FF009999"/>
      <color rgb="FF0000FF"/>
      <color rgb="FF333300"/>
      <color rgb="FFE7FF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47625</xdr:rowOff>
    </xdr:from>
    <xdr:ext cx="9886949" cy="676276"/>
    <xdr:sp macro="" textlink="">
      <xdr:nvSpPr>
        <xdr:cNvPr id="2" name="CuadroTexto 1"/>
        <xdr:cNvSpPr txBox="1"/>
      </xdr:nvSpPr>
      <xdr:spPr>
        <a:xfrm>
          <a:off x="0" y="1724025"/>
          <a:ext cx="9886949" cy="676276"/>
        </a:xfrm>
        <a:prstGeom prst="rect">
          <a:avLst/>
        </a:prstGeom>
        <a:solidFill>
          <a:schemeClr val="l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000" b="1">
              <a:latin typeface="Arial" panose="020B0604020202020204" pitchFamily="34" charset="0"/>
              <a:cs typeface="Arial" panose="020B0604020202020204" pitchFamily="34" charset="0"/>
            </a:rPr>
            <a:t>1.1.1.4.</a:t>
          </a:r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 Inversiones Temporales (Hasta 3 meses): 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Representa el monto excedente de efectivo invertido por el ente público cuya recuperación se efectuará en un plazo inferiror a tres meses.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1.2.1.1.</a:t>
          </a:r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Inversiones Financieras de Largo Plazo:      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Representa el monto de recursos excedentes del ente publico invertidos en titulos, valores y demas insstrumentos financieros cuya recuperación se efectua en un plazo mayor  a doce meses.</a:t>
          </a:r>
          <a:endParaRPr lang="es-MX" sz="1000">
            <a:effectLst/>
          </a:endParaRPr>
        </a:p>
        <a:p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9039224" cy="387286"/>
    <xdr:sp macro="" textlink="">
      <xdr:nvSpPr>
        <xdr:cNvPr id="5" name="CuadroTexto 4"/>
        <xdr:cNvSpPr txBox="1"/>
      </xdr:nvSpPr>
      <xdr:spPr>
        <a:xfrm>
          <a:off x="0" y="4648200"/>
          <a:ext cx="9039224" cy="387286"/>
        </a:xfrm>
        <a:prstGeom prst="rect">
          <a:avLst/>
        </a:prstGeom>
        <a:solidFill>
          <a:schemeClr val="l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MX" sz="10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1.1.1.5 Fondos con Afectación Específica:</a:t>
          </a:r>
          <a:r>
            <a:rPr lang="es-MX" sz="10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Representan el monto de los fondos con afectación específica que deben financiar determinados gastos o</a:t>
          </a:r>
          <a:r>
            <a:rPr lang="es-MX" sz="10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  <a:r>
            <a:rPr lang="es-MX" sz="10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actividades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7"/>
  <sheetViews>
    <sheetView tabSelected="1" topLeftCell="A754" zoomScaleNormal="100" workbookViewId="0">
      <selection activeCell="B800" sqref="B800"/>
    </sheetView>
  </sheetViews>
  <sheetFormatPr baseColWidth="10" defaultRowHeight="15" x14ac:dyDescent="0.25"/>
  <cols>
    <col min="1" max="1" width="23.85546875" style="2" customWidth="1"/>
    <col min="2" max="2" width="50.5703125" style="2" customWidth="1"/>
    <col min="3" max="3" width="23.7109375" style="2" customWidth="1"/>
    <col min="4" max="4" width="15.5703125" style="2" customWidth="1"/>
    <col min="5" max="5" width="15" style="2" customWidth="1"/>
    <col min="6" max="6" width="16" style="2" customWidth="1"/>
    <col min="7" max="7" width="15.42578125" style="2" customWidth="1"/>
    <col min="8" max="16384" width="11.42578125" style="2"/>
  </cols>
  <sheetData>
    <row r="1" spans="1:9" x14ac:dyDescent="0.25">
      <c r="A1" s="5"/>
      <c r="B1" s="5"/>
      <c r="C1" s="5"/>
      <c r="D1" s="5"/>
      <c r="E1" s="8"/>
      <c r="F1" s="8"/>
      <c r="G1" s="9" t="s">
        <v>19</v>
      </c>
    </row>
    <row r="2" spans="1:9" x14ac:dyDescent="0.25">
      <c r="A2" s="836" t="s">
        <v>291</v>
      </c>
      <c r="B2" s="836"/>
      <c r="C2" s="836"/>
      <c r="D2" s="836"/>
      <c r="E2" s="836"/>
      <c r="F2" s="836"/>
      <c r="G2" s="836"/>
    </row>
    <row r="3" spans="1:9" ht="15.75" customHeight="1" x14ac:dyDescent="0.25">
      <c r="A3" s="836" t="s">
        <v>3</v>
      </c>
      <c r="B3" s="836"/>
      <c r="C3" s="836"/>
      <c r="D3" s="836"/>
      <c r="E3" s="836"/>
      <c r="F3" s="836"/>
      <c r="G3" s="836"/>
    </row>
    <row r="4" spans="1:9" x14ac:dyDescent="0.25">
      <c r="A4" s="836" t="s">
        <v>4</v>
      </c>
      <c r="B4" s="836"/>
      <c r="C4" s="836"/>
      <c r="D4" s="836"/>
      <c r="E4" s="836"/>
      <c r="F4" s="836"/>
      <c r="G4" s="836"/>
    </row>
    <row r="5" spans="1:9" x14ac:dyDescent="0.25">
      <c r="A5" s="835" t="s">
        <v>5</v>
      </c>
      <c r="B5" s="835"/>
      <c r="C5" s="835"/>
      <c r="D5" s="835"/>
      <c r="E5" s="835"/>
      <c r="F5" s="835"/>
      <c r="G5" s="835"/>
    </row>
    <row r="6" spans="1:9" ht="18" customHeight="1" x14ac:dyDescent="0.25">
      <c r="A6" s="835" t="s">
        <v>2</v>
      </c>
      <c r="B6" s="835"/>
      <c r="C6" s="835"/>
      <c r="D6" s="835"/>
      <c r="E6" s="835"/>
      <c r="F6" s="835"/>
      <c r="G6" s="835"/>
    </row>
    <row r="7" spans="1:9" ht="18" customHeight="1" x14ac:dyDescent="0.25">
      <c r="A7" s="835" t="s">
        <v>588</v>
      </c>
      <c r="B7" s="835"/>
      <c r="C7" s="835"/>
      <c r="D7" s="835"/>
      <c r="E7" s="835"/>
      <c r="F7" s="835"/>
      <c r="G7" s="835"/>
    </row>
    <row r="8" spans="1:9" ht="5.0999999999999996" customHeight="1" x14ac:dyDescent="0.25">
      <c r="A8" s="278"/>
      <c r="B8" s="278"/>
      <c r="C8" s="279"/>
      <c r="D8" s="279"/>
      <c r="E8" s="281"/>
      <c r="F8" s="281"/>
      <c r="G8" s="281"/>
    </row>
    <row r="9" spans="1:9" ht="15.75" customHeight="1" x14ac:dyDescent="0.25">
      <c r="A9" s="837" t="s">
        <v>418</v>
      </c>
      <c r="B9" s="837"/>
      <c r="C9" s="837"/>
      <c r="D9" s="837"/>
      <c r="E9" s="837"/>
      <c r="F9" s="602"/>
      <c r="G9" s="602"/>
    </row>
    <row r="10" spans="1:9" ht="5.0999999999999996" customHeight="1" x14ac:dyDescent="0.25">
      <c r="A10" s="10"/>
      <c r="B10" s="10"/>
      <c r="C10" s="603"/>
      <c r="D10" s="603"/>
      <c r="E10" s="602"/>
      <c r="F10" s="602"/>
      <c r="G10" s="602"/>
    </row>
    <row r="11" spans="1:9" s="654" customFormat="1" ht="34.5" customHeight="1" x14ac:dyDescent="0.25">
      <c r="A11" s="651"/>
      <c r="B11" s="651"/>
      <c r="C11" s="652"/>
      <c r="D11" s="652"/>
      <c r="E11" s="653"/>
      <c r="F11" s="653"/>
      <c r="G11" s="653"/>
      <c r="I11" s="138"/>
    </row>
    <row r="12" spans="1:9" s="654" customFormat="1" ht="25.5" customHeight="1" x14ac:dyDescent="0.25">
      <c r="A12" s="651"/>
      <c r="B12" s="651"/>
      <c r="C12" s="652"/>
      <c r="D12" s="652"/>
      <c r="E12" s="653"/>
      <c r="F12" s="653"/>
      <c r="G12" s="653"/>
    </row>
    <row r="13" spans="1:9" ht="15" customHeight="1" x14ac:dyDescent="0.25">
      <c r="A13" s="841" t="s">
        <v>6</v>
      </c>
      <c r="B13" s="841" t="s">
        <v>7</v>
      </c>
      <c r="C13" s="843" t="s">
        <v>8</v>
      </c>
      <c r="D13" s="843" t="s">
        <v>1</v>
      </c>
      <c r="E13" s="845" t="s">
        <v>14</v>
      </c>
      <c r="F13" s="846"/>
      <c r="G13" s="847"/>
    </row>
    <row r="14" spans="1:9" ht="24" customHeight="1" x14ac:dyDescent="0.25">
      <c r="A14" s="842"/>
      <c r="B14" s="842"/>
      <c r="C14" s="844"/>
      <c r="D14" s="844"/>
      <c r="E14" s="668" t="s">
        <v>13</v>
      </c>
      <c r="F14" s="668" t="s">
        <v>12</v>
      </c>
      <c r="G14" s="668" t="s">
        <v>11</v>
      </c>
    </row>
    <row r="15" spans="1:9" ht="21.75" customHeight="1" x14ac:dyDescent="0.25">
      <c r="A15" s="283" t="s">
        <v>9</v>
      </c>
      <c r="B15" s="17" t="s">
        <v>15</v>
      </c>
      <c r="C15" s="18"/>
      <c r="D15" s="18"/>
      <c r="E15" s="18"/>
      <c r="F15" s="19"/>
      <c r="G15" s="11"/>
    </row>
    <row r="16" spans="1:9" ht="42.75" customHeight="1" x14ac:dyDescent="0.25">
      <c r="A16" s="601" t="s">
        <v>10</v>
      </c>
      <c r="B16" s="21" t="s">
        <v>397</v>
      </c>
      <c r="C16" s="22" t="s">
        <v>16</v>
      </c>
      <c r="D16" s="23">
        <v>0</v>
      </c>
      <c r="E16" s="23">
        <v>0</v>
      </c>
      <c r="F16" s="19"/>
      <c r="G16" s="11"/>
    </row>
    <row r="17" spans="1:7" ht="44.25" hidden="1" customHeight="1" x14ac:dyDescent="0.25">
      <c r="A17" s="20" t="s">
        <v>18</v>
      </c>
      <c r="B17" s="21" t="s">
        <v>396</v>
      </c>
      <c r="C17" s="22" t="s">
        <v>16</v>
      </c>
      <c r="D17" s="23">
        <v>0</v>
      </c>
      <c r="E17" s="23">
        <v>0</v>
      </c>
      <c r="F17" s="19"/>
      <c r="G17" s="11"/>
    </row>
    <row r="18" spans="1:7" ht="44.25" hidden="1" customHeight="1" x14ac:dyDescent="0.25">
      <c r="A18" s="20" t="s">
        <v>395</v>
      </c>
      <c r="B18" s="21" t="s">
        <v>398</v>
      </c>
      <c r="C18" s="22" t="s">
        <v>16</v>
      </c>
      <c r="D18" s="23">
        <v>0</v>
      </c>
      <c r="E18" s="23">
        <v>0</v>
      </c>
      <c r="F18" s="19"/>
      <c r="G18" s="11"/>
    </row>
    <row r="19" spans="1:7" ht="24.95" customHeight="1" x14ac:dyDescent="0.25">
      <c r="A19" s="11"/>
      <c r="B19" s="490" t="s">
        <v>0</v>
      </c>
      <c r="C19" s="491"/>
      <c r="D19" s="491">
        <f>+D16+D17+D18</f>
        <v>0</v>
      </c>
      <c r="E19" s="491">
        <f>+E16+E17+E18</f>
        <v>0</v>
      </c>
      <c r="F19" s="19"/>
      <c r="G19" s="11"/>
    </row>
    <row r="20" spans="1:7" ht="9.9499999999999993" customHeight="1" x14ac:dyDescent="0.25">
      <c r="A20" s="496"/>
      <c r="B20" s="496"/>
      <c r="C20" s="496"/>
      <c r="D20" s="496"/>
      <c r="E20" s="496"/>
      <c r="F20" s="496"/>
      <c r="G20" s="496"/>
    </row>
    <row r="21" spans="1:7" ht="15" customHeight="1" x14ac:dyDescent="0.25">
      <c r="A21" s="840" t="s">
        <v>419</v>
      </c>
      <c r="B21" s="840"/>
      <c r="C21" s="840"/>
      <c r="D21" s="840"/>
      <c r="E21" s="496"/>
      <c r="F21" s="496"/>
      <c r="G21" s="496"/>
    </row>
    <row r="22" spans="1:7" ht="15" customHeight="1" x14ac:dyDescent="0.25">
      <c r="A22" s="650"/>
      <c r="B22" s="650"/>
      <c r="C22" s="650"/>
      <c r="D22" s="650"/>
      <c r="E22" s="496"/>
      <c r="F22" s="496"/>
      <c r="G22" s="496"/>
    </row>
    <row r="23" spans="1:7" ht="15" customHeight="1" x14ac:dyDescent="0.25">
      <c r="A23" s="650"/>
      <c r="B23" s="650"/>
      <c r="C23" s="650"/>
      <c r="D23" s="650"/>
      <c r="E23" s="496"/>
      <c r="F23" s="496"/>
      <c r="G23" s="496"/>
    </row>
    <row r="24" spans="1:7" ht="5.0999999999999996" customHeight="1" x14ac:dyDescent="0.25">
      <c r="A24" s="840"/>
      <c r="B24" s="840"/>
      <c r="C24" s="840"/>
      <c r="D24" s="840"/>
      <c r="E24" s="573"/>
      <c r="F24" s="7"/>
      <c r="G24" s="5"/>
    </row>
    <row r="25" spans="1:7" ht="24" customHeight="1" x14ac:dyDescent="0.25">
      <c r="A25" s="273" t="s">
        <v>6</v>
      </c>
      <c r="B25" s="274" t="s">
        <v>7</v>
      </c>
      <c r="C25" s="280" t="s">
        <v>8</v>
      </c>
      <c r="D25" s="280" t="s">
        <v>1</v>
      </c>
      <c r="E25" s="4"/>
      <c r="F25" s="7"/>
      <c r="G25" s="5"/>
    </row>
    <row r="26" spans="1:7" x14ac:dyDescent="0.25">
      <c r="A26" s="11" t="s">
        <v>20</v>
      </c>
      <c r="B26" s="12" t="s">
        <v>462</v>
      </c>
      <c r="C26" s="13"/>
      <c r="D26" s="14">
        <v>0</v>
      </c>
      <c r="E26" s="4"/>
      <c r="F26" s="7"/>
      <c r="G26" s="5"/>
    </row>
    <row r="27" spans="1:7" x14ac:dyDescent="0.25">
      <c r="A27" s="11"/>
      <c r="B27" s="15"/>
      <c r="C27" s="16"/>
      <c r="D27" s="14"/>
      <c r="E27" s="4"/>
      <c r="F27" s="6"/>
      <c r="G27" s="5"/>
    </row>
    <row r="28" spans="1:7" x14ac:dyDescent="0.25">
      <c r="A28" s="11"/>
      <c r="B28" s="492" t="s">
        <v>0</v>
      </c>
      <c r="C28" s="493"/>
      <c r="D28" s="494">
        <f>SUM(D26:D27)</f>
        <v>0</v>
      </c>
      <c r="E28" s="282"/>
      <c r="F28" s="6"/>
      <c r="G28" s="3"/>
    </row>
    <row r="29" spans="1:7" ht="15" customHeight="1" x14ac:dyDescent="0.25">
      <c r="A29" s="838" t="s">
        <v>329</v>
      </c>
      <c r="B29" s="838"/>
      <c r="C29" s="838"/>
      <c r="D29" s="838"/>
      <c r="E29" s="839"/>
      <c r="F29" s="839"/>
      <c r="G29" s="839"/>
    </row>
    <row r="30" spans="1:7" x14ac:dyDescent="0.25">
      <c r="A30" s="526"/>
      <c r="B30" s="526"/>
      <c r="C30" s="526"/>
      <c r="D30" s="526"/>
    </row>
    <row r="31" spans="1:7" x14ac:dyDescent="0.25">
      <c r="A31" s="340"/>
      <c r="B31" s="340"/>
      <c r="C31" s="340"/>
      <c r="D31" s="340"/>
      <c r="E31" s="341"/>
      <c r="F31" s="341"/>
      <c r="G31" s="31" t="s">
        <v>381</v>
      </c>
    </row>
    <row r="32" spans="1:7" x14ac:dyDescent="0.25">
      <c r="A32" s="829" t="s">
        <v>291</v>
      </c>
      <c r="B32" s="829"/>
      <c r="C32" s="829"/>
      <c r="D32" s="829"/>
      <c r="E32" s="829"/>
      <c r="F32" s="829"/>
      <c r="G32" s="829"/>
    </row>
    <row r="33" spans="1:7" x14ac:dyDescent="0.25">
      <c r="A33" s="829" t="s">
        <v>3</v>
      </c>
      <c r="B33" s="829"/>
      <c r="C33" s="829"/>
      <c r="D33" s="829"/>
      <c r="E33" s="829"/>
      <c r="F33" s="829"/>
      <c r="G33" s="829"/>
    </row>
    <row r="34" spans="1:7" x14ac:dyDescent="0.25">
      <c r="A34" s="829" t="s">
        <v>4</v>
      </c>
      <c r="B34" s="829"/>
      <c r="C34" s="829"/>
      <c r="D34" s="829"/>
      <c r="E34" s="829"/>
      <c r="F34" s="829"/>
      <c r="G34" s="829"/>
    </row>
    <row r="35" spans="1:7" x14ac:dyDescent="0.25">
      <c r="A35" s="829" t="s">
        <v>5</v>
      </c>
      <c r="B35" s="829"/>
      <c r="C35" s="829"/>
      <c r="D35" s="829"/>
      <c r="E35" s="829"/>
      <c r="F35" s="829"/>
      <c r="G35" s="829"/>
    </row>
    <row r="36" spans="1:7" x14ac:dyDescent="0.25">
      <c r="A36" s="829" t="s">
        <v>330</v>
      </c>
      <c r="B36" s="829"/>
      <c r="C36" s="829"/>
      <c r="D36" s="829"/>
      <c r="E36" s="829"/>
      <c r="F36" s="829"/>
      <c r="G36" s="829"/>
    </row>
    <row r="37" spans="1:7" x14ac:dyDescent="0.25">
      <c r="A37" s="788" t="s">
        <v>588</v>
      </c>
      <c r="B37" s="788"/>
      <c r="C37" s="788"/>
      <c r="D37" s="788"/>
      <c r="E37" s="788"/>
      <c r="F37" s="788"/>
      <c r="G37" s="788"/>
    </row>
    <row r="38" spans="1:7" x14ac:dyDescent="0.25">
      <c r="A38" s="578" t="s">
        <v>474</v>
      </c>
      <c r="B38" s="579"/>
      <c r="C38" s="579"/>
      <c r="D38" s="579"/>
      <c r="E38" s="579"/>
      <c r="F38" s="579"/>
      <c r="G38" s="579"/>
    </row>
    <row r="39" spans="1:7" ht="5.0999999999999996" customHeight="1" x14ac:dyDescent="0.25">
      <c r="A39" s="578"/>
      <c r="B39" s="579"/>
      <c r="C39" s="579"/>
      <c r="D39" s="579"/>
      <c r="E39" s="579"/>
      <c r="F39" s="579"/>
      <c r="G39" s="579"/>
    </row>
    <row r="40" spans="1:7" x14ac:dyDescent="0.25">
      <c r="A40" s="830" t="s">
        <v>585</v>
      </c>
      <c r="B40" s="830"/>
      <c r="C40" s="830"/>
      <c r="D40" s="830"/>
      <c r="E40" s="830"/>
      <c r="F40" s="830"/>
      <c r="G40" s="830"/>
    </row>
    <row r="41" spans="1:7" ht="5.0999999999999996" customHeight="1" x14ac:dyDescent="0.25">
      <c r="A41" s="578"/>
      <c r="B41" s="579"/>
      <c r="C41" s="579"/>
      <c r="D41" s="579"/>
      <c r="E41" s="579"/>
      <c r="F41" s="579"/>
      <c r="G41" s="579"/>
    </row>
    <row r="42" spans="1:7" x14ac:dyDescent="0.25">
      <c r="A42" s="831" t="s">
        <v>587</v>
      </c>
      <c r="B42" s="831"/>
      <c r="C42" s="831"/>
      <c r="D42" s="831"/>
      <c r="E42" s="831"/>
      <c r="F42" s="831"/>
      <c r="G42" s="831"/>
    </row>
    <row r="43" spans="1:7" ht="5.0999999999999996" customHeight="1" x14ac:dyDescent="0.25">
      <c r="A43" s="655"/>
      <c r="B43" s="656"/>
      <c r="C43" s="656"/>
      <c r="D43" s="656"/>
      <c r="E43" s="656"/>
      <c r="F43" s="656"/>
      <c r="G43" s="656"/>
    </row>
    <row r="44" spans="1:7" x14ac:dyDescent="0.25">
      <c r="A44" s="832" t="s">
        <v>586</v>
      </c>
      <c r="B44" s="832"/>
      <c r="C44" s="832"/>
      <c r="D44" s="832"/>
      <c r="E44" s="832"/>
      <c r="F44" s="832"/>
      <c r="G44" s="832"/>
    </row>
    <row r="45" spans="1:7" ht="5.0999999999999996" customHeight="1" x14ac:dyDescent="0.25">
      <c r="A45" s="578"/>
      <c r="B45" s="579"/>
      <c r="C45" s="579"/>
      <c r="D45" s="579"/>
      <c r="E45" s="579"/>
      <c r="F45" s="579"/>
      <c r="G45" s="579"/>
    </row>
    <row r="46" spans="1:7" x14ac:dyDescent="0.25">
      <c r="A46" s="825" t="s">
        <v>6</v>
      </c>
      <c r="B46" s="825"/>
      <c r="C46" s="826" t="s">
        <v>1</v>
      </c>
      <c r="D46" s="827" t="s">
        <v>382</v>
      </c>
      <c r="E46" s="828"/>
      <c r="F46" s="827" t="s">
        <v>383</v>
      </c>
      <c r="G46" s="828"/>
    </row>
    <row r="47" spans="1:7" ht="25.5" x14ac:dyDescent="0.25">
      <c r="A47" s="825"/>
      <c r="B47" s="825"/>
      <c r="C47" s="826"/>
      <c r="D47" s="604">
        <v>2022</v>
      </c>
      <c r="E47" s="604">
        <v>2021</v>
      </c>
      <c r="F47" s="604" t="s">
        <v>8</v>
      </c>
      <c r="G47" s="604" t="s">
        <v>21</v>
      </c>
    </row>
    <row r="48" spans="1:7" ht="39" x14ac:dyDescent="0.25">
      <c r="A48" s="605" t="s">
        <v>22</v>
      </c>
      <c r="B48" s="548" t="s">
        <v>23</v>
      </c>
      <c r="C48" s="606">
        <v>1581303368.0699999</v>
      </c>
      <c r="D48" s="606">
        <v>1581303368.0699999</v>
      </c>
      <c r="E48" s="606">
        <v>1517135706.3</v>
      </c>
      <c r="F48" s="607" t="s">
        <v>384</v>
      </c>
      <c r="G48" s="349" t="s">
        <v>435</v>
      </c>
    </row>
    <row r="49" spans="1:7" x14ac:dyDescent="0.25">
      <c r="A49" s="608"/>
      <c r="B49" s="342" t="s">
        <v>42</v>
      </c>
      <c r="C49" s="609">
        <f>C48</f>
        <v>1581303368.0699999</v>
      </c>
      <c r="D49" s="609">
        <f t="shared" ref="D49:E49" si="0">D48</f>
        <v>1581303368.0699999</v>
      </c>
      <c r="E49" s="609">
        <f t="shared" si="0"/>
        <v>1517135706.3</v>
      </c>
      <c r="F49" s="609"/>
      <c r="G49" s="351"/>
    </row>
    <row r="50" spans="1:7" x14ac:dyDescent="0.25">
      <c r="A50" s="610"/>
      <c r="B50" s="611"/>
      <c r="C50" s="612"/>
      <c r="D50" s="612"/>
      <c r="E50" s="612"/>
      <c r="F50" s="612"/>
      <c r="G50" s="610"/>
    </row>
    <row r="51" spans="1:7" x14ac:dyDescent="0.25">
      <c r="A51" s="610"/>
      <c r="B51" s="611"/>
      <c r="C51" s="612"/>
      <c r="D51" s="612"/>
      <c r="E51" s="612"/>
      <c r="F51" s="612"/>
      <c r="G51" s="610"/>
    </row>
    <row r="52" spans="1:7" x14ac:dyDescent="0.25">
      <c r="A52" s="825" t="s">
        <v>6</v>
      </c>
      <c r="B52" s="825" t="s">
        <v>7</v>
      </c>
      <c r="C52" s="826" t="s">
        <v>1</v>
      </c>
      <c r="D52" s="827" t="s">
        <v>382</v>
      </c>
      <c r="E52" s="828"/>
      <c r="F52" s="827" t="s">
        <v>383</v>
      </c>
      <c r="G52" s="828"/>
    </row>
    <row r="53" spans="1:7" ht="25.5" x14ac:dyDescent="0.25">
      <c r="A53" s="825"/>
      <c r="B53" s="825"/>
      <c r="C53" s="826"/>
      <c r="D53" s="604">
        <v>2022</v>
      </c>
      <c r="E53" s="604">
        <v>2021</v>
      </c>
      <c r="F53" s="604" t="s">
        <v>8</v>
      </c>
      <c r="G53" s="604" t="s">
        <v>21</v>
      </c>
    </row>
    <row r="54" spans="1:7" ht="39" x14ac:dyDescent="0.25">
      <c r="A54" s="551" t="s">
        <v>27</v>
      </c>
      <c r="B54" s="549" t="s">
        <v>28</v>
      </c>
      <c r="C54" s="550">
        <v>4901565.1900000004</v>
      </c>
      <c r="D54" s="550">
        <v>4901565.1900000004</v>
      </c>
      <c r="E54" s="550">
        <v>4536829.53</v>
      </c>
      <c r="F54" s="555" t="s">
        <v>384</v>
      </c>
      <c r="G54" s="349" t="s">
        <v>435</v>
      </c>
    </row>
    <row r="55" spans="1:7" x14ac:dyDescent="0.25">
      <c r="A55" s="343"/>
      <c r="B55" s="344"/>
      <c r="C55" s="345"/>
      <c r="D55" s="345"/>
      <c r="E55" s="345"/>
      <c r="F55" s="345"/>
      <c r="G55" s="346"/>
    </row>
    <row r="56" spans="1:7" x14ac:dyDescent="0.25">
      <c r="A56" s="343"/>
      <c r="B56" s="342" t="s">
        <v>29</v>
      </c>
      <c r="C56" s="284">
        <f>SUM(C54:C55)</f>
        <v>4901565.1900000004</v>
      </c>
      <c r="D56" s="284">
        <f>SUM(D54:D54)</f>
        <v>4901565.1900000004</v>
      </c>
      <c r="E56" s="284">
        <f>SUM(E54:E54)</f>
        <v>4536829.53</v>
      </c>
      <c r="F56" s="284"/>
      <c r="G56" s="284"/>
    </row>
    <row r="57" spans="1:7" x14ac:dyDescent="0.25">
      <c r="A57" s="561"/>
      <c r="B57" s="562"/>
      <c r="C57" s="563"/>
      <c r="D57" s="563"/>
      <c r="E57" s="563"/>
      <c r="F57" s="563"/>
      <c r="G57" s="564"/>
    </row>
    <row r="58" spans="1:7" x14ac:dyDescent="0.25">
      <c r="A58" s="556"/>
      <c r="B58" s="557"/>
      <c r="C58" s="558"/>
      <c r="D58" s="559"/>
      <c r="E58" s="559"/>
      <c r="F58" s="559"/>
      <c r="G58" s="560"/>
    </row>
    <row r="59" spans="1:7" x14ac:dyDescent="0.25">
      <c r="A59" s="825" t="s">
        <v>6</v>
      </c>
      <c r="B59" s="825" t="s">
        <v>7</v>
      </c>
      <c r="C59" s="826" t="s">
        <v>1</v>
      </c>
      <c r="D59" s="827" t="s">
        <v>382</v>
      </c>
      <c r="E59" s="828"/>
      <c r="F59" s="827" t="s">
        <v>383</v>
      </c>
      <c r="G59" s="828"/>
    </row>
    <row r="60" spans="1:7" ht="25.5" x14ac:dyDescent="0.25">
      <c r="A60" s="825"/>
      <c r="B60" s="825"/>
      <c r="C60" s="826"/>
      <c r="D60" s="604">
        <v>2022</v>
      </c>
      <c r="E60" s="604">
        <v>2021</v>
      </c>
      <c r="F60" s="604" t="s">
        <v>8</v>
      </c>
      <c r="G60" s="604" t="s">
        <v>21</v>
      </c>
    </row>
    <row r="61" spans="1:7" ht="39" x14ac:dyDescent="0.25">
      <c r="A61" s="347" t="s">
        <v>31</v>
      </c>
      <c r="B61" s="503" t="s">
        <v>32</v>
      </c>
      <c r="C61" s="348">
        <v>161335365.84</v>
      </c>
      <c r="D61" s="348">
        <v>161335365.84</v>
      </c>
      <c r="E61" s="348">
        <v>159027825.75</v>
      </c>
      <c r="F61" s="613" t="s">
        <v>384</v>
      </c>
      <c r="G61" s="349" t="s">
        <v>435</v>
      </c>
    </row>
    <row r="62" spans="1:7" x14ac:dyDescent="0.25">
      <c r="A62" s="350"/>
      <c r="B62" s="342" t="s">
        <v>30</v>
      </c>
      <c r="C62" s="351">
        <f>SUM(C61)</f>
        <v>161335365.84</v>
      </c>
      <c r="D62" s="351">
        <f t="shared" ref="D62:E62" si="1">SUM(D61)</f>
        <v>161335365.84</v>
      </c>
      <c r="E62" s="351">
        <f t="shared" si="1"/>
        <v>159027825.75</v>
      </c>
      <c r="F62" s="614"/>
      <c r="G62" s="352"/>
    </row>
    <row r="63" spans="1:7" x14ac:dyDescent="0.25">
      <c r="A63" s="343"/>
      <c r="B63" s="342" t="s">
        <v>33</v>
      </c>
      <c r="C63" s="284">
        <f>C49+C56+C62</f>
        <v>1747540299.0999999</v>
      </c>
      <c r="D63" s="284">
        <f>D49+D56+D62</f>
        <v>1747540299.0999999</v>
      </c>
      <c r="E63" s="284">
        <f>E49+E56+E62</f>
        <v>1680700361.5799999</v>
      </c>
      <c r="F63" s="284"/>
      <c r="G63" s="284"/>
    </row>
    <row r="64" spans="1:7" x14ac:dyDescent="0.25">
      <c r="A64" s="821" t="s">
        <v>329</v>
      </c>
      <c r="B64" s="821"/>
      <c r="C64" s="821"/>
      <c r="D64" s="821"/>
      <c r="E64" s="821"/>
      <c r="F64" s="821"/>
      <c r="G64" s="821"/>
    </row>
    <row r="66" spans="1:9" x14ac:dyDescent="0.25">
      <c r="A66" s="24"/>
      <c r="B66" s="24"/>
      <c r="C66" s="24"/>
      <c r="D66" s="24"/>
      <c r="E66" s="25"/>
      <c r="F66" s="24"/>
      <c r="G66" s="31"/>
      <c r="H66" s="26"/>
      <c r="I66" s="31" t="s">
        <v>34</v>
      </c>
    </row>
    <row r="67" spans="1:9" x14ac:dyDescent="0.25">
      <c r="A67" s="822" t="s">
        <v>291</v>
      </c>
      <c r="B67" s="822"/>
      <c r="C67" s="822"/>
      <c r="D67" s="822"/>
      <c r="E67" s="822"/>
      <c r="F67" s="822"/>
      <c r="G67" s="822"/>
      <c r="H67" s="822"/>
      <c r="I67" s="822"/>
    </row>
    <row r="68" spans="1:9" x14ac:dyDescent="0.25">
      <c r="A68" s="822" t="s">
        <v>3</v>
      </c>
      <c r="B68" s="822"/>
      <c r="C68" s="822"/>
      <c r="D68" s="822"/>
      <c r="E68" s="822"/>
      <c r="F68" s="822"/>
      <c r="G68" s="822"/>
      <c r="H68" s="822"/>
      <c r="I68" s="822"/>
    </row>
    <row r="69" spans="1:9" x14ac:dyDescent="0.25">
      <c r="A69" s="822" t="s">
        <v>4</v>
      </c>
      <c r="B69" s="822"/>
      <c r="C69" s="822"/>
      <c r="D69" s="822"/>
      <c r="E69" s="822"/>
      <c r="F69" s="822"/>
      <c r="G69" s="822"/>
      <c r="H69" s="822"/>
      <c r="I69" s="822"/>
    </row>
    <row r="70" spans="1:9" x14ac:dyDescent="0.25">
      <c r="A70" s="822" t="s">
        <v>5</v>
      </c>
      <c r="B70" s="822"/>
      <c r="C70" s="822"/>
      <c r="D70" s="822"/>
      <c r="E70" s="822"/>
      <c r="F70" s="822"/>
      <c r="G70" s="822"/>
      <c r="H70" s="822"/>
      <c r="I70" s="822"/>
    </row>
    <row r="71" spans="1:9" x14ac:dyDescent="0.25">
      <c r="A71" s="822" t="s">
        <v>330</v>
      </c>
      <c r="B71" s="822"/>
      <c r="C71" s="822"/>
      <c r="D71" s="822"/>
      <c r="E71" s="822"/>
      <c r="F71" s="822"/>
      <c r="G71" s="822"/>
      <c r="H71" s="822"/>
      <c r="I71" s="822"/>
    </row>
    <row r="72" spans="1:9" x14ac:dyDescent="0.25">
      <c r="A72" s="823" t="s">
        <v>588</v>
      </c>
      <c r="B72" s="823"/>
      <c r="C72" s="823"/>
      <c r="D72" s="823"/>
      <c r="E72" s="823"/>
      <c r="F72" s="823"/>
      <c r="G72" s="823"/>
      <c r="H72" s="823"/>
      <c r="I72" s="823"/>
    </row>
    <row r="73" spans="1:9" x14ac:dyDescent="0.25">
      <c r="A73" s="824" t="s">
        <v>475</v>
      </c>
      <c r="B73" s="824"/>
      <c r="C73" s="824"/>
      <c r="D73" s="824"/>
      <c r="E73" s="824"/>
      <c r="F73" s="824"/>
      <c r="G73" s="824"/>
      <c r="H73" s="824"/>
      <c r="I73" s="824"/>
    </row>
    <row r="74" spans="1:9" x14ac:dyDescent="0.25">
      <c r="A74" s="775" t="s">
        <v>476</v>
      </c>
      <c r="B74" s="775"/>
      <c r="C74" s="775"/>
      <c r="D74" s="775"/>
      <c r="E74" s="775"/>
      <c r="F74" s="775"/>
      <c r="G74" s="775"/>
      <c r="H74" s="775"/>
      <c r="I74" s="775"/>
    </row>
    <row r="75" spans="1:9" ht="5.0999999999999996" customHeight="1" x14ac:dyDescent="0.25">
      <c r="A75" s="671"/>
      <c r="B75" s="671"/>
      <c r="C75" s="671"/>
      <c r="D75" s="671"/>
      <c r="E75" s="671"/>
      <c r="F75" s="671"/>
      <c r="G75" s="671"/>
      <c r="H75" s="671"/>
      <c r="I75" s="671"/>
    </row>
    <row r="76" spans="1:9" x14ac:dyDescent="0.25">
      <c r="A76" s="775" t="s">
        <v>477</v>
      </c>
      <c r="B76" s="775"/>
      <c r="C76" s="775"/>
      <c r="D76" s="775"/>
      <c r="E76" s="775"/>
      <c r="F76" s="775"/>
      <c r="G76" s="775"/>
      <c r="H76" s="775"/>
      <c r="I76" s="775"/>
    </row>
    <row r="77" spans="1:9" ht="5.0999999999999996" customHeight="1" x14ac:dyDescent="0.25">
      <c r="A77" s="580"/>
      <c r="B77" s="574"/>
      <c r="C77" s="581"/>
      <c r="D77" s="574"/>
      <c r="E77" s="574"/>
      <c r="F77" s="574"/>
      <c r="G77" s="31"/>
      <c r="H77" s="581"/>
      <c r="I77" s="581"/>
    </row>
    <row r="78" spans="1:9" x14ac:dyDescent="0.25">
      <c r="A78" s="815" t="s">
        <v>489</v>
      </c>
      <c r="B78" s="815"/>
      <c r="C78" s="815"/>
      <c r="D78" s="815"/>
      <c r="E78" s="815"/>
      <c r="F78" s="815"/>
      <c r="G78" s="815"/>
      <c r="H78" s="669"/>
      <c r="I78" s="669"/>
    </row>
    <row r="79" spans="1:9" ht="5.0999999999999996" customHeight="1" x14ac:dyDescent="0.25">
      <c r="A79" s="580"/>
      <c r="B79" s="574"/>
      <c r="C79" s="581"/>
      <c r="D79" s="574"/>
      <c r="E79" s="574"/>
      <c r="F79" s="574"/>
      <c r="G79" s="31"/>
      <c r="H79" s="581"/>
      <c r="I79" s="581"/>
    </row>
    <row r="80" spans="1:9" x14ac:dyDescent="0.25">
      <c r="A80" s="816" t="s">
        <v>6</v>
      </c>
      <c r="B80" s="817" t="s">
        <v>7</v>
      </c>
      <c r="C80" s="818" t="s">
        <v>1</v>
      </c>
      <c r="D80" s="819" t="s">
        <v>25</v>
      </c>
      <c r="E80" s="819">
        <v>180</v>
      </c>
      <c r="F80" s="819">
        <v>365</v>
      </c>
      <c r="G80" s="819" t="s">
        <v>26</v>
      </c>
      <c r="H80" s="812" t="s">
        <v>35</v>
      </c>
      <c r="I80" s="813"/>
    </row>
    <row r="81" spans="1:9" ht="25.5" x14ac:dyDescent="0.25">
      <c r="A81" s="816"/>
      <c r="B81" s="817"/>
      <c r="C81" s="818"/>
      <c r="D81" s="820"/>
      <c r="E81" s="820"/>
      <c r="F81" s="820"/>
      <c r="G81" s="820"/>
      <c r="H81" s="615" t="s">
        <v>8</v>
      </c>
      <c r="I81" s="615" t="s">
        <v>21</v>
      </c>
    </row>
    <row r="82" spans="1:9" ht="38.25" x14ac:dyDescent="0.25">
      <c r="A82" s="534" t="s">
        <v>36</v>
      </c>
      <c r="B82" s="32" t="s">
        <v>37</v>
      </c>
      <c r="C82" s="528">
        <v>9310590.3000000007</v>
      </c>
      <c r="D82" s="528">
        <v>37233.300000000003</v>
      </c>
      <c r="E82" s="528">
        <v>854452.48</v>
      </c>
      <c r="F82" s="528">
        <v>152714.74</v>
      </c>
      <c r="G82" s="528">
        <v>8266189.7800000003</v>
      </c>
      <c r="H82" s="529" t="s">
        <v>384</v>
      </c>
      <c r="I82" s="530" t="s">
        <v>24</v>
      </c>
    </row>
    <row r="83" spans="1:9" x14ac:dyDescent="0.25">
      <c r="A83" s="353"/>
      <c r="B83" s="342" t="s">
        <v>42</v>
      </c>
      <c r="C83" s="354">
        <f>SUM(C82)</f>
        <v>9310590.3000000007</v>
      </c>
      <c r="D83" s="354">
        <f>SUM(D82)</f>
        <v>37233.300000000003</v>
      </c>
      <c r="E83" s="354">
        <f t="shared" ref="E83:F83" si="2">SUM(E82)</f>
        <v>854452.48</v>
      </c>
      <c r="F83" s="354">
        <f t="shared" si="2"/>
        <v>152714.74</v>
      </c>
      <c r="G83" s="354">
        <f>SUM(G82)</f>
        <v>8266189.7800000003</v>
      </c>
      <c r="H83" s="358"/>
      <c r="I83" s="359"/>
    </row>
    <row r="84" spans="1:9" x14ac:dyDescent="0.25">
      <c r="A84" s="35"/>
      <c r="B84" s="355"/>
      <c r="C84" s="356"/>
      <c r="D84" s="356"/>
      <c r="E84" s="356"/>
      <c r="F84" s="357"/>
      <c r="G84" s="33"/>
      <c r="H84" s="358"/>
      <c r="I84" s="359"/>
    </row>
    <row r="85" spans="1:9" ht="38.25" x14ac:dyDescent="0.25">
      <c r="A85" s="535" t="s">
        <v>38</v>
      </c>
      <c r="B85" s="542" t="s">
        <v>39</v>
      </c>
      <c r="C85" s="527">
        <v>7382375.2999999998</v>
      </c>
      <c r="D85" s="527">
        <v>0</v>
      </c>
      <c r="E85" s="527">
        <v>0</v>
      </c>
      <c r="F85" s="532">
        <v>0</v>
      </c>
      <c r="G85" s="533">
        <v>7382375.2999999998</v>
      </c>
      <c r="H85" s="531" t="s">
        <v>40</v>
      </c>
      <c r="I85" s="541" t="s">
        <v>24</v>
      </c>
    </row>
    <row r="86" spans="1:9" x14ac:dyDescent="0.25">
      <c r="A86" s="353"/>
      <c r="B86" s="342" t="s">
        <v>29</v>
      </c>
      <c r="C86" s="354">
        <f>SUM(C85)</f>
        <v>7382375.2999999998</v>
      </c>
      <c r="D86" s="457">
        <v>0</v>
      </c>
      <c r="E86" s="33">
        <v>0</v>
      </c>
      <c r="F86" s="33">
        <v>0</v>
      </c>
      <c r="G86" s="457">
        <f>SUM(G85)</f>
        <v>7382375.2999999998</v>
      </c>
      <c r="H86" s="458"/>
      <c r="I86" s="37"/>
    </row>
    <row r="87" spans="1:9" x14ac:dyDescent="0.25">
      <c r="A87" s="353"/>
      <c r="B87" s="344"/>
      <c r="C87" s="361"/>
      <c r="D87" s="361"/>
      <c r="E87" s="362"/>
      <c r="F87" s="362"/>
      <c r="G87" s="363"/>
      <c r="H87" s="364"/>
      <c r="I87" s="360"/>
    </row>
    <row r="88" spans="1:9" ht="38.25" x14ac:dyDescent="0.25">
      <c r="A88" s="539" t="s">
        <v>41</v>
      </c>
      <c r="B88" s="540" t="s">
        <v>340</v>
      </c>
      <c r="C88" s="536">
        <v>9464834.2899999991</v>
      </c>
      <c r="D88" s="537">
        <v>690000</v>
      </c>
      <c r="E88" s="537">
        <v>690000</v>
      </c>
      <c r="F88" s="538">
        <v>1380000</v>
      </c>
      <c r="G88" s="538">
        <v>6704834.29</v>
      </c>
      <c r="H88" s="240" t="s">
        <v>393</v>
      </c>
      <c r="I88" s="34"/>
    </row>
    <row r="89" spans="1:9" x14ac:dyDescent="0.25">
      <c r="A89" s="38"/>
      <c r="B89" s="36" t="s">
        <v>30</v>
      </c>
      <c r="C89" s="39">
        <f>SUM(C87:C88)</f>
        <v>9464834.2899999991</v>
      </c>
      <c r="D89" s="39">
        <f>SUM(D88:D88)</f>
        <v>690000</v>
      </c>
      <c r="E89" s="39">
        <f t="shared" ref="E89:G89" si="3">SUM(E88:E88)</f>
        <v>690000</v>
      </c>
      <c r="F89" s="39">
        <f t="shared" si="3"/>
        <v>1380000</v>
      </c>
      <c r="G89" s="39">
        <f t="shared" si="3"/>
        <v>6704834.29</v>
      </c>
      <c r="H89" s="39"/>
      <c r="I89" s="459"/>
    </row>
    <row r="90" spans="1:9" x14ac:dyDescent="0.25">
      <c r="A90" s="41"/>
      <c r="B90" s="40" t="s">
        <v>33</v>
      </c>
      <c r="C90" s="39">
        <f>C83+C86+C89</f>
        <v>26157799.890000001</v>
      </c>
      <c r="D90" s="39">
        <f t="shared" ref="D90:F90" si="4">D83+D86+D89</f>
        <v>727233.3</v>
      </c>
      <c r="E90" s="39">
        <f t="shared" si="4"/>
        <v>1544452.48</v>
      </c>
      <c r="F90" s="39">
        <f t="shared" si="4"/>
        <v>1532714.74</v>
      </c>
      <c r="G90" s="39">
        <f>G83+G86+G89</f>
        <v>22353399.370000001</v>
      </c>
      <c r="H90" s="39"/>
      <c r="I90" s="42"/>
    </row>
    <row r="91" spans="1:9" x14ac:dyDescent="0.25">
      <c r="A91" s="814" t="s">
        <v>329</v>
      </c>
      <c r="B91" s="814"/>
      <c r="C91" s="814"/>
      <c r="D91" s="814"/>
      <c r="E91" s="814"/>
      <c r="F91" s="814"/>
      <c r="G91" s="814"/>
      <c r="H91" s="814"/>
      <c r="I91" s="581"/>
    </row>
    <row r="92" spans="1:9" x14ac:dyDescent="0.25">
      <c r="A92" s="1"/>
      <c r="B92" s="1"/>
      <c r="C92" s="1"/>
      <c r="D92" s="1"/>
      <c r="E92" s="28"/>
      <c r="F92" s="30"/>
      <c r="G92" s="27"/>
      <c r="H92" s="26"/>
      <c r="I92" s="26"/>
    </row>
    <row r="93" spans="1:9" x14ac:dyDescent="0.25">
      <c r="A93" s="43"/>
      <c r="B93" s="43"/>
      <c r="C93" s="43"/>
      <c r="D93" s="43"/>
      <c r="E93" s="43"/>
      <c r="F93" s="44" t="s">
        <v>43</v>
      </c>
      <c r="G93" s="26"/>
      <c r="H93" s="26"/>
      <c r="I93" s="29"/>
    </row>
    <row r="94" spans="1:9" x14ac:dyDescent="0.25">
      <c r="A94" s="805" t="s">
        <v>291</v>
      </c>
      <c r="B94" s="805"/>
      <c r="C94" s="805"/>
      <c r="D94" s="805"/>
      <c r="E94" s="805"/>
      <c r="F94" s="805"/>
      <c r="G94" s="26"/>
      <c r="H94" s="26"/>
      <c r="I94" s="26"/>
    </row>
    <row r="95" spans="1:9" x14ac:dyDescent="0.25">
      <c r="A95" s="805" t="s">
        <v>3</v>
      </c>
      <c r="B95" s="805"/>
      <c r="C95" s="805"/>
      <c r="D95" s="805"/>
      <c r="E95" s="805"/>
      <c r="F95" s="805"/>
      <c r="G95" s="26"/>
      <c r="H95" s="26"/>
      <c r="I95" s="26"/>
    </row>
    <row r="96" spans="1:9" x14ac:dyDescent="0.25">
      <c r="A96" s="805" t="s">
        <v>4</v>
      </c>
      <c r="B96" s="805"/>
      <c r="C96" s="805"/>
      <c r="D96" s="805"/>
      <c r="E96" s="805"/>
      <c r="F96" s="805"/>
      <c r="G96" s="26"/>
      <c r="H96" s="26"/>
      <c r="I96" s="26"/>
    </row>
    <row r="97" spans="1:9" x14ac:dyDescent="0.25">
      <c r="A97" s="806" t="s">
        <v>5</v>
      </c>
      <c r="B97" s="806"/>
      <c r="C97" s="806"/>
      <c r="D97" s="806"/>
      <c r="E97" s="806"/>
      <c r="F97" s="806"/>
      <c r="G97" s="26"/>
      <c r="H97" s="26"/>
      <c r="I97" s="26"/>
    </row>
    <row r="98" spans="1:9" x14ac:dyDescent="0.25">
      <c r="A98" s="806" t="s">
        <v>373</v>
      </c>
      <c r="B98" s="806"/>
      <c r="C98" s="806"/>
      <c r="D98" s="806"/>
      <c r="E98" s="806"/>
      <c r="F98" s="806"/>
      <c r="G98" s="26"/>
      <c r="H98" s="26"/>
      <c r="I98" s="26"/>
    </row>
    <row r="99" spans="1:9" x14ac:dyDescent="0.25">
      <c r="A99" s="806" t="s">
        <v>589</v>
      </c>
      <c r="B99" s="806"/>
      <c r="C99" s="806"/>
      <c r="D99" s="806"/>
      <c r="E99" s="806"/>
      <c r="F99" s="806"/>
      <c r="G99" s="26"/>
      <c r="H99" s="26"/>
      <c r="I99" s="26"/>
    </row>
    <row r="100" spans="1:9" x14ac:dyDescent="0.25">
      <c r="A100" s="807" t="s">
        <v>417</v>
      </c>
      <c r="B100" s="807"/>
      <c r="C100" s="807"/>
      <c r="D100" s="807"/>
      <c r="E100" s="807"/>
      <c r="F100" s="807"/>
      <c r="G100" s="26"/>
      <c r="H100" s="26"/>
      <c r="I100" s="26"/>
    </row>
    <row r="101" spans="1:9" ht="24.75" customHeight="1" x14ac:dyDescent="0.25">
      <c r="A101" s="775" t="s">
        <v>478</v>
      </c>
      <c r="B101" s="775"/>
      <c r="C101" s="775"/>
      <c r="D101" s="775"/>
      <c r="E101" s="775"/>
      <c r="F101" s="775"/>
      <c r="G101" s="26"/>
      <c r="H101" s="26"/>
      <c r="I101" s="26"/>
    </row>
    <row r="102" spans="1:9" ht="5.0999999999999996" customHeight="1" x14ac:dyDescent="0.25">
      <c r="A102" s="672"/>
      <c r="B102" s="672"/>
      <c r="C102" s="672"/>
      <c r="D102" s="672"/>
      <c r="E102" s="672"/>
      <c r="F102" s="672"/>
      <c r="G102" s="26"/>
      <c r="H102" s="26"/>
      <c r="I102" s="26"/>
    </row>
    <row r="103" spans="1:9" ht="27" customHeight="1" x14ac:dyDescent="0.25">
      <c r="A103" s="775" t="s">
        <v>479</v>
      </c>
      <c r="B103" s="775"/>
      <c r="C103" s="775"/>
      <c r="D103" s="775"/>
      <c r="E103" s="775"/>
      <c r="F103" s="775"/>
    </row>
    <row r="104" spans="1:9" ht="5.0999999999999996" customHeight="1" x14ac:dyDescent="0.25">
      <c r="A104" s="672"/>
      <c r="B104" s="672"/>
      <c r="C104" s="672"/>
      <c r="D104" s="672"/>
      <c r="E104" s="672"/>
      <c r="F104" s="672"/>
    </row>
    <row r="105" spans="1:9" ht="28.5" customHeight="1" x14ac:dyDescent="0.25">
      <c r="A105" s="775" t="s">
        <v>533</v>
      </c>
      <c r="B105" s="775"/>
      <c r="C105" s="775"/>
      <c r="D105" s="775"/>
      <c r="E105" s="775"/>
      <c r="F105" s="775"/>
    </row>
    <row r="106" spans="1:9" ht="5.0999999999999996" customHeight="1" x14ac:dyDescent="0.25">
      <c r="A106" s="672"/>
      <c r="B106" s="672"/>
      <c r="C106" s="672"/>
      <c r="D106" s="672"/>
      <c r="E106" s="672"/>
      <c r="F106" s="672"/>
    </row>
    <row r="107" spans="1:9" ht="27" customHeight="1" x14ac:dyDescent="0.25">
      <c r="A107" s="775" t="s">
        <v>480</v>
      </c>
      <c r="B107" s="775"/>
      <c r="C107" s="775"/>
      <c r="D107" s="775"/>
      <c r="E107" s="775"/>
      <c r="F107" s="775"/>
    </row>
    <row r="108" spans="1:9" ht="5.0999999999999996" customHeight="1" x14ac:dyDescent="0.25">
      <c r="A108" s="582"/>
      <c r="B108" s="582"/>
      <c r="C108" s="583"/>
      <c r="D108" s="583"/>
      <c r="E108" s="583"/>
      <c r="F108" s="584"/>
    </row>
    <row r="109" spans="1:9" ht="23.25" customHeight="1" x14ac:dyDescent="0.25">
      <c r="A109" s="775" t="s">
        <v>481</v>
      </c>
      <c r="B109" s="775"/>
      <c r="C109" s="775"/>
      <c r="D109" s="775"/>
      <c r="E109" s="775"/>
      <c r="F109" s="775"/>
    </row>
    <row r="110" spans="1:9" x14ac:dyDescent="0.25">
      <c r="A110" s="673"/>
      <c r="B110" s="673"/>
      <c r="C110" s="45"/>
      <c r="D110" s="45"/>
      <c r="E110" s="45"/>
      <c r="F110" s="46"/>
    </row>
    <row r="111" spans="1:9" x14ac:dyDescent="0.25">
      <c r="A111" s="674" t="s">
        <v>6</v>
      </c>
      <c r="B111" s="675" t="s">
        <v>7</v>
      </c>
      <c r="C111" s="676" t="s">
        <v>1</v>
      </c>
      <c r="D111" s="808" t="s">
        <v>44</v>
      </c>
      <c r="E111" s="809"/>
      <c r="F111" s="810"/>
    </row>
    <row r="112" spans="1:9" x14ac:dyDescent="0.25">
      <c r="A112" s="634" t="s">
        <v>45</v>
      </c>
      <c r="B112" s="635" t="s">
        <v>561</v>
      </c>
      <c r="C112" s="630"/>
      <c r="D112" s="632"/>
      <c r="E112" s="633"/>
      <c r="F112" s="631"/>
    </row>
    <row r="113" spans="1:6" x14ac:dyDescent="0.25">
      <c r="A113" s="47" t="s">
        <v>45</v>
      </c>
      <c r="B113" s="48" t="s">
        <v>341</v>
      </c>
      <c r="C113" s="49">
        <v>0</v>
      </c>
      <c r="D113" s="627"/>
      <c r="E113" s="628"/>
      <c r="F113" s="629"/>
    </row>
    <row r="114" spans="1:6" x14ac:dyDescent="0.25">
      <c r="A114" s="53" t="s">
        <v>46</v>
      </c>
      <c r="B114" s="48" t="s">
        <v>342</v>
      </c>
      <c r="C114" s="49">
        <v>0</v>
      </c>
      <c r="D114" s="50"/>
      <c r="E114" s="51"/>
      <c r="F114" s="52"/>
    </row>
    <row r="115" spans="1:6" ht="25.5" x14ac:dyDescent="0.25">
      <c r="A115" s="53" t="s">
        <v>47</v>
      </c>
      <c r="B115" s="48" t="s">
        <v>344</v>
      </c>
      <c r="C115" s="49">
        <v>0</v>
      </c>
      <c r="D115" s="50"/>
      <c r="E115" s="51"/>
      <c r="F115" s="52"/>
    </row>
    <row r="116" spans="1:6" ht="25.5" x14ac:dyDescent="0.25">
      <c r="A116" s="54" t="s">
        <v>48</v>
      </c>
      <c r="B116" s="48" t="s">
        <v>343</v>
      </c>
      <c r="C116" s="616">
        <v>0</v>
      </c>
      <c r="D116" s="50"/>
      <c r="E116" s="484"/>
      <c r="F116" s="52"/>
    </row>
    <row r="117" spans="1:6" x14ac:dyDescent="0.25">
      <c r="A117" s="485" t="s">
        <v>399</v>
      </c>
      <c r="B117" s="48" t="s">
        <v>400</v>
      </c>
      <c r="C117" s="49">
        <v>0</v>
      </c>
      <c r="D117" s="50"/>
      <c r="E117" s="51"/>
      <c r="F117" s="52"/>
    </row>
    <row r="118" spans="1:6" x14ac:dyDescent="0.25">
      <c r="A118" s="47"/>
      <c r="B118" s="55" t="s">
        <v>0</v>
      </c>
      <c r="C118" s="56">
        <v>0</v>
      </c>
      <c r="D118" s="50"/>
      <c r="E118" s="51"/>
      <c r="F118" s="52"/>
    </row>
    <row r="119" spans="1:6" ht="24" customHeight="1" x14ac:dyDescent="0.25">
      <c r="A119" s="811" t="s">
        <v>329</v>
      </c>
      <c r="B119" s="811"/>
      <c r="C119" s="811"/>
      <c r="D119" s="811"/>
      <c r="E119" s="811"/>
      <c r="F119" s="811"/>
    </row>
    <row r="121" spans="1:6" x14ac:dyDescent="0.25">
      <c r="A121" s="57"/>
      <c r="B121" s="57"/>
      <c r="C121" s="57"/>
      <c r="D121" s="57"/>
      <c r="E121" s="57"/>
      <c r="F121" s="58" t="s">
        <v>49</v>
      </c>
    </row>
    <row r="122" spans="1:6" x14ac:dyDescent="0.25">
      <c r="A122" s="822" t="s">
        <v>291</v>
      </c>
      <c r="B122" s="822"/>
      <c r="C122" s="822"/>
      <c r="D122" s="822"/>
      <c r="E122" s="822"/>
      <c r="F122" s="822"/>
    </row>
    <row r="123" spans="1:6" x14ac:dyDescent="0.25">
      <c r="A123" s="833" t="s">
        <v>3</v>
      </c>
      <c r="B123" s="833"/>
      <c r="C123" s="833"/>
      <c r="D123" s="833"/>
      <c r="E123" s="833"/>
      <c r="F123" s="833"/>
    </row>
    <row r="124" spans="1:6" x14ac:dyDescent="0.25">
      <c r="A124" s="833" t="s">
        <v>4</v>
      </c>
      <c r="B124" s="833"/>
      <c r="C124" s="833"/>
      <c r="D124" s="833"/>
      <c r="E124" s="833"/>
      <c r="F124" s="833"/>
    </row>
    <row r="125" spans="1:6" x14ac:dyDescent="0.25">
      <c r="A125" s="834" t="s">
        <v>5</v>
      </c>
      <c r="B125" s="834"/>
      <c r="C125" s="834"/>
      <c r="D125" s="834"/>
      <c r="E125" s="834"/>
      <c r="F125" s="834"/>
    </row>
    <row r="126" spans="1:6" x14ac:dyDescent="0.25">
      <c r="A126" s="834" t="s">
        <v>372</v>
      </c>
      <c r="B126" s="834"/>
      <c r="C126" s="834"/>
      <c r="D126" s="834"/>
      <c r="E126" s="834"/>
      <c r="F126" s="834"/>
    </row>
    <row r="127" spans="1:6" x14ac:dyDescent="0.25">
      <c r="A127" s="834" t="s">
        <v>589</v>
      </c>
      <c r="B127" s="834"/>
      <c r="C127" s="834"/>
      <c r="D127" s="834"/>
      <c r="E127" s="834"/>
      <c r="F127" s="834"/>
    </row>
    <row r="128" spans="1:6" x14ac:dyDescent="0.25">
      <c r="A128" s="851" t="s">
        <v>416</v>
      </c>
      <c r="B128" s="851"/>
      <c r="C128" s="851"/>
      <c r="D128" s="851"/>
      <c r="E128" s="851"/>
      <c r="F128" s="851"/>
    </row>
    <row r="129" spans="1:6" ht="21.75" customHeight="1" x14ac:dyDescent="0.25">
      <c r="A129" s="824" t="s">
        <v>482</v>
      </c>
      <c r="B129" s="824"/>
      <c r="C129" s="824"/>
      <c r="D129" s="824"/>
      <c r="E129" s="824"/>
      <c r="F129" s="824"/>
    </row>
    <row r="130" spans="1:6" x14ac:dyDescent="0.25">
      <c r="A130" s="59"/>
      <c r="B130" s="59"/>
      <c r="C130" s="59"/>
      <c r="D130" s="59"/>
      <c r="E130" s="59"/>
      <c r="F130" s="58"/>
    </row>
    <row r="131" spans="1:6" x14ac:dyDescent="0.25">
      <c r="A131" s="852" t="s">
        <v>6</v>
      </c>
      <c r="B131" s="853" t="s">
        <v>7</v>
      </c>
      <c r="C131" s="854" t="s">
        <v>1</v>
      </c>
      <c r="D131" s="855" t="s">
        <v>339</v>
      </c>
      <c r="E131" s="856"/>
      <c r="F131" s="857"/>
    </row>
    <row r="132" spans="1:6" x14ac:dyDescent="0.25">
      <c r="A132" s="852"/>
      <c r="B132" s="853"/>
      <c r="C132" s="854"/>
      <c r="D132" s="858"/>
      <c r="E132" s="859"/>
      <c r="F132" s="860"/>
    </row>
    <row r="133" spans="1:6" x14ac:dyDescent="0.25">
      <c r="A133" s="247" t="s">
        <v>50</v>
      </c>
      <c r="B133" s="60" t="s">
        <v>51</v>
      </c>
      <c r="C133" s="685"/>
      <c r="D133" s="61"/>
      <c r="E133" s="62"/>
      <c r="F133" s="63"/>
    </row>
    <row r="134" spans="1:6" x14ac:dyDescent="0.25">
      <c r="A134" s="247" t="s">
        <v>560</v>
      </c>
      <c r="B134" s="624" t="s">
        <v>51</v>
      </c>
      <c r="C134" s="685"/>
      <c r="D134" s="625"/>
      <c r="E134" s="625"/>
      <c r="F134" s="63"/>
    </row>
    <row r="135" spans="1:6" x14ac:dyDescent="0.25">
      <c r="A135" s="670" t="s">
        <v>52</v>
      </c>
      <c r="B135" s="64" t="s">
        <v>336</v>
      </c>
      <c r="C135" s="65">
        <v>1750533.11</v>
      </c>
      <c r="D135" s="848" t="s">
        <v>583</v>
      </c>
      <c r="E135" s="849"/>
      <c r="F135" s="850"/>
    </row>
    <row r="136" spans="1:6" x14ac:dyDescent="0.25">
      <c r="A136" s="66" t="s">
        <v>53</v>
      </c>
      <c r="B136" s="67" t="s">
        <v>337</v>
      </c>
      <c r="C136" s="68">
        <v>16835962.140000001</v>
      </c>
      <c r="D136" s="848" t="s">
        <v>583</v>
      </c>
      <c r="E136" s="849"/>
      <c r="F136" s="850"/>
    </row>
    <row r="137" spans="1:6" x14ac:dyDescent="0.25">
      <c r="A137" s="66" t="s">
        <v>54</v>
      </c>
      <c r="B137" s="67" t="s">
        <v>453</v>
      </c>
      <c r="C137" s="68">
        <v>435007.95</v>
      </c>
      <c r="D137" s="848" t="s">
        <v>583</v>
      </c>
      <c r="E137" s="849"/>
      <c r="F137" s="850"/>
    </row>
    <row r="138" spans="1:6" x14ac:dyDescent="0.25">
      <c r="A138" s="66" t="s">
        <v>55</v>
      </c>
      <c r="B138" s="67" t="s">
        <v>454</v>
      </c>
      <c r="C138" s="68">
        <v>225850.26</v>
      </c>
      <c r="D138" s="848" t="s">
        <v>583</v>
      </c>
      <c r="E138" s="849"/>
      <c r="F138" s="850"/>
    </row>
    <row r="139" spans="1:6" ht="26.25" x14ac:dyDescent="0.25">
      <c r="A139" s="246" t="s">
        <v>56</v>
      </c>
      <c r="B139" s="617" t="s">
        <v>338</v>
      </c>
      <c r="C139" s="547">
        <v>385903.13</v>
      </c>
      <c r="D139" s="848" t="s">
        <v>583</v>
      </c>
      <c r="E139" s="849"/>
      <c r="F139" s="850"/>
    </row>
    <row r="140" spans="1:6" x14ac:dyDescent="0.25">
      <c r="A140" s="66" t="s">
        <v>57</v>
      </c>
      <c r="B140" s="67" t="s">
        <v>58</v>
      </c>
      <c r="C140" s="68">
        <v>6342327.0300000003</v>
      </c>
      <c r="D140" s="848" t="s">
        <v>583</v>
      </c>
      <c r="E140" s="849"/>
      <c r="F140" s="850"/>
    </row>
    <row r="141" spans="1:6" x14ac:dyDescent="0.25">
      <c r="A141" s="66" t="s">
        <v>59</v>
      </c>
      <c r="B141" s="67" t="s">
        <v>60</v>
      </c>
      <c r="C141" s="68">
        <v>5512862.1500000004</v>
      </c>
      <c r="D141" s="848" t="s">
        <v>583</v>
      </c>
      <c r="E141" s="849"/>
      <c r="F141" s="850"/>
    </row>
    <row r="142" spans="1:6" x14ac:dyDescent="0.25">
      <c r="A142" s="66"/>
      <c r="B142" s="69" t="s">
        <v>0</v>
      </c>
      <c r="C142" s="70">
        <f>SUM(C135:C141)</f>
        <v>31488445.770000003</v>
      </c>
      <c r="D142" s="848" t="s">
        <v>583</v>
      </c>
      <c r="E142" s="849"/>
      <c r="F142" s="850"/>
    </row>
    <row r="143" spans="1:6" ht="21" customHeight="1" x14ac:dyDescent="0.25">
      <c r="A143" s="824" t="s">
        <v>329</v>
      </c>
      <c r="B143" s="824"/>
      <c r="C143" s="824"/>
      <c r="D143" s="824"/>
      <c r="E143" s="824"/>
      <c r="F143" s="824"/>
    </row>
    <row r="145" spans="1:7" x14ac:dyDescent="0.25">
      <c r="A145" s="24"/>
      <c r="B145" s="24"/>
      <c r="C145" s="24"/>
      <c r="D145" s="24"/>
      <c r="E145" s="25"/>
      <c r="F145" s="25"/>
      <c r="G145" s="58" t="s">
        <v>66</v>
      </c>
    </row>
    <row r="146" spans="1:7" x14ac:dyDescent="0.25">
      <c r="A146" s="822" t="s">
        <v>291</v>
      </c>
      <c r="B146" s="822"/>
      <c r="C146" s="822"/>
      <c r="D146" s="822"/>
      <c r="E146" s="822"/>
      <c r="F146" s="822"/>
      <c r="G146" s="822"/>
    </row>
    <row r="147" spans="1:7" x14ac:dyDescent="0.25">
      <c r="A147" s="822" t="s">
        <v>3</v>
      </c>
      <c r="B147" s="822"/>
      <c r="C147" s="822"/>
      <c r="D147" s="822"/>
      <c r="E147" s="822"/>
      <c r="F147" s="822"/>
      <c r="G147" s="822"/>
    </row>
    <row r="148" spans="1:7" x14ac:dyDescent="0.25">
      <c r="A148" s="822" t="s">
        <v>4</v>
      </c>
      <c r="B148" s="822"/>
      <c r="C148" s="822"/>
      <c r="D148" s="822"/>
      <c r="E148" s="822"/>
      <c r="F148" s="822"/>
      <c r="G148" s="822"/>
    </row>
    <row r="149" spans="1:7" x14ac:dyDescent="0.25">
      <c r="A149" s="823" t="s">
        <v>5</v>
      </c>
      <c r="B149" s="823"/>
      <c r="C149" s="823"/>
      <c r="D149" s="823"/>
      <c r="E149" s="823"/>
      <c r="F149" s="823"/>
      <c r="G149" s="823"/>
    </row>
    <row r="150" spans="1:7" x14ac:dyDescent="0.25">
      <c r="A150" s="861" t="s">
        <v>17</v>
      </c>
      <c r="B150" s="861"/>
      <c r="C150" s="861"/>
      <c r="D150" s="861"/>
      <c r="E150" s="861"/>
      <c r="F150" s="861"/>
      <c r="G150" s="861"/>
    </row>
    <row r="151" spans="1:7" x14ac:dyDescent="0.25">
      <c r="A151" s="823" t="s">
        <v>588</v>
      </c>
      <c r="B151" s="823"/>
      <c r="C151" s="823"/>
      <c r="D151" s="823"/>
      <c r="E151" s="823"/>
      <c r="F151" s="823"/>
      <c r="G151" s="823"/>
    </row>
    <row r="152" spans="1:7" x14ac:dyDescent="0.25">
      <c r="A152" s="865" t="s">
        <v>415</v>
      </c>
      <c r="B152" s="865"/>
      <c r="C152" s="865"/>
      <c r="D152" s="865"/>
      <c r="E152" s="865"/>
      <c r="F152" s="865"/>
      <c r="G152" s="865"/>
    </row>
    <row r="153" spans="1:7" x14ac:dyDescent="0.25">
      <c r="A153" s="865" t="s">
        <v>413</v>
      </c>
      <c r="B153" s="865"/>
      <c r="C153" s="865"/>
      <c r="D153" s="865"/>
      <c r="E153" s="865"/>
      <c r="F153" s="865"/>
      <c r="G153" s="865"/>
    </row>
    <row r="154" spans="1:7" ht="5.0999999999999996" customHeight="1" x14ac:dyDescent="0.25">
      <c r="A154" s="686"/>
      <c r="B154" s="686"/>
      <c r="C154" s="686"/>
      <c r="D154" s="686"/>
      <c r="E154" s="686"/>
      <c r="F154" s="686"/>
      <c r="G154" s="686"/>
    </row>
    <row r="155" spans="1:7" ht="25.5" x14ac:dyDescent="0.25">
      <c r="A155" s="681" t="s">
        <v>6</v>
      </c>
      <c r="B155" s="252" t="s">
        <v>7</v>
      </c>
      <c r="C155" s="253" t="s">
        <v>1</v>
      </c>
      <c r="D155" s="253" t="s">
        <v>8</v>
      </c>
      <c r="E155" s="253" t="s">
        <v>64</v>
      </c>
      <c r="F155" s="253" t="s">
        <v>63</v>
      </c>
      <c r="G155" s="253" t="s">
        <v>62</v>
      </c>
    </row>
    <row r="156" spans="1:7" ht="25.5" x14ac:dyDescent="0.25">
      <c r="A156" s="365" t="s">
        <v>385</v>
      </c>
      <c r="B156" s="366" t="s">
        <v>65</v>
      </c>
      <c r="C156" s="73">
        <v>0</v>
      </c>
      <c r="D156" s="72"/>
      <c r="E156" s="72"/>
      <c r="F156" s="72"/>
      <c r="G156" s="71"/>
    </row>
    <row r="157" spans="1:7" x14ac:dyDescent="0.25">
      <c r="A157" s="71"/>
      <c r="B157" s="74"/>
      <c r="C157" s="73"/>
      <c r="D157" s="72"/>
      <c r="E157" s="72"/>
      <c r="F157" s="72"/>
      <c r="G157" s="71"/>
    </row>
    <row r="158" spans="1:7" x14ac:dyDescent="0.25">
      <c r="A158" s="71"/>
      <c r="B158" s="74"/>
      <c r="C158" s="73"/>
      <c r="D158" s="72"/>
      <c r="E158" s="72"/>
      <c r="F158" s="72"/>
      <c r="G158" s="71"/>
    </row>
    <row r="159" spans="1:7" x14ac:dyDescent="0.25">
      <c r="A159" s="71"/>
      <c r="B159" s="243" t="s">
        <v>61</v>
      </c>
      <c r="C159" s="244">
        <f>SUM(C156:C158)</f>
        <v>0</v>
      </c>
      <c r="D159" s="72"/>
      <c r="E159" s="72"/>
      <c r="F159" s="72"/>
      <c r="G159" s="71"/>
    </row>
    <row r="160" spans="1:7" x14ac:dyDescent="0.25">
      <c r="A160" s="866" t="s">
        <v>329</v>
      </c>
      <c r="B160" s="866"/>
      <c r="C160" s="866"/>
      <c r="D160" s="866"/>
      <c r="E160" s="866"/>
      <c r="F160" s="866"/>
      <c r="G160" s="866"/>
    </row>
    <row r="161" spans="1:7" x14ac:dyDescent="0.25">
      <c r="A161" s="680"/>
      <c r="B161" s="680"/>
      <c r="C161" s="680"/>
      <c r="D161" s="680"/>
      <c r="E161" s="214"/>
      <c r="F161" s="26"/>
      <c r="G161" s="26"/>
    </row>
    <row r="162" spans="1:7" x14ac:dyDescent="0.25">
      <c r="A162" s="76"/>
      <c r="B162" s="76"/>
      <c r="C162" s="76"/>
      <c r="D162" s="76"/>
      <c r="E162" s="75" t="s">
        <v>67</v>
      </c>
    </row>
    <row r="163" spans="1:7" x14ac:dyDescent="0.25">
      <c r="A163" s="862" t="s">
        <v>291</v>
      </c>
      <c r="B163" s="862"/>
      <c r="C163" s="862"/>
      <c r="D163" s="862"/>
      <c r="E163" s="862"/>
    </row>
    <row r="164" spans="1:7" x14ac:dyDescent="0.25">
      <c r="A164" s="862" t="s">
        <v>3</v>
      </c>
      <c r="B164" s="862"/>
      <c r="C164" s="862"/>
      <c r="D164" s="862"/>
      <c r="E164" s="862"/>
    </row>
    <row r="165" spans="1:7" x14ac:dyDescent="0.25">
      <c r="A165" s="862" t="s">
        <v>4</v>
      </c>
      <c r="B165" s="862"/>
      <c r="C165" s="862"/>
      <c r="D165" s="862"/>
      <c r="E165" s="862"/>
    </row>
    <row r="166" spans="1:7" x14ac:dyDescent="0.25">
      <c r="A166" s="863" t="s">
        <v>5</v>
      </c>
      <c r="B166" s="863"/>
      <c r="C166" s="863"/>
      <c r="D166" s="863"/>
      <c r="E166" s="863"/>
    </row>
    <row r="167" spans="1:7" x14ac:dyDescent="0.25">
      <c r="A167" s="863" t="s">
        <v>68</v>
      </c>
      <c r="B167" s="863"/>
      <c r="C167" s="863"/>
      <c r="D167" s="863"/>
      <c r="E167" s="863"/>
    </row>
    <row r="168" spans="1:7" x14ac:dyDescent="0.25">
      <c r="A168" s="863" t="s">
        <v>590</v>
      </c>
      <c r="B168" s="863"/>
      <c r="C168" s="863"/>
      <c r="D168" s="863"/>
      <c r="E168" s="863"/>
    </row>
    <row r="169" spans="1:7" x14ac:dyDescent="0.25">
      <c r="A169" s="864" t="s">
        <v>420</v>
      </c>
      <c r="B169" s="864"/>
      <c r="C169" s="864"/>
      <c r="D169" s="864"/>
      <c r="E169" s="864"/>
    </row>
    <row r="170" spans="1:7" ht="5.0999999999999996" customHeight="1" x14ac:dyDescent="0.25">
      <c r="A170" s="687"/>
      <c r="B170" s="687"/>
      <c r="C170" s="687"/>
      <c r="D170" s="687"/>
      <c r="E170" s="687"/>
    </row>
    <row r="171" spans="1:7" x14ac:dyDescent="0.25">
      <c r="A171" s="868" t="s">
        <v>414</v>
      </c>
      <c r="B171" s="868"/>
      <c r="C171" s="868"/>
      <c r="D171" s="868"/>
      <c r="E171" s="868"/>
    </row>
    <row r="172" spans="1:7" x14ac:dyDescent="0.25">
      <c r="A172" s="249" t="s">
        <v>6</v>
      </c>
      <c r="B172" s="250" t="s">
        <v>7</v>
      </c>
      <c r="C172" s="251" t="s">
        <v>1</v>
      </c>
      <c r="D172" s="251" t="s">
        <v>8</v>
      </c>
      <c r="E172" s="251" t="s">
        <v>69</v>
      </c>
    </row>
    <row r="173" spans="1:7" x14ac:dyDescent="0.25">
      <c r="A173" s="77" t="s">
        <v>386</v>
      </c>
      <c r="B173" s="78" t="s">
        <v>581</v>
      </c>
      <c r="C173" s="79">
        <v>0</v>
      </c>
      <c r="D173" s="80"/>
      <c r="E173" s="80"/>
    </row>
    <row r="174" spans="1:7" x14ac:dyDescent="0.25">
      <c r="A174" s="77"/>
      <c r="B174" s="78"/>
      <c r="C174" s="79"/>
      <c r="D174" s="80"/>
      <c r="E174" s="80"/>
    </row>
    <row r="175" spans="1:7" x14ac:dyDescent="0.25">
      <c r="A175" s="77"/>
      <c r="B175" s="81"/>
      <c r="C175" s="79"/>
      <c r="D175" s="80"/>
      <c r="E175" s="80"/>
    </row>
    <row r="176" spans="1:7" x14ac:dyDescent="0.25">
      <c r="A176" s="77"/>
      <c r="B176" s="81"/>
      <c r="C176" s="79"/>
      <c r="D176" s="80"/>
      <c r="E176" s="80"/>
    </row>
    <row r="177" spans="1:6" x14ac:dyDescent="0.25">
      <c r="A177" s="77"/>
      <c r="B177" s="241" t="s">
        <v>0</v>
      </c>
      <c r="C177" s="242">
        <f>SUM(C173:C176)</f>
        <v>0</v>
      </c>
      <c r="D177" s="80"/>
      <c r="E177" s="80"/>
    </row>
    <row r="178" spans="1:6" ht="22.5" customHeight="1" x14ac:dyDescent="0.25">
      <c r="A178" s="866" t="s">
        <v>329</v>
      </c>
      <c r="B178" s="866"/>
      <c r="C178" s="866"/>
      <c r="D178" s="866"/>
      <c r="E178" s="866"/>
    </row>
    <row r="180" spans="1:6" x14ac:dyDescent="0.25">
      <c r="A180" s="82"/>
      <c r="B180" s="82"/>
      <c r="C180" s="82"/>
      <c r="D180" s="82"/>
      <c r="E180" s="82"/>
      <c r="F180" s="46" t="s">
        <v>70</v>
      </c>
    </row>
    <row r="181" spans="1:6" x14ac:dyDescent="0.25">
      <c r="A181" s="862" t="s">
        <v>291</v>
      </c>
      <c r="B181" s="862"/>
      <c r="C181" s="862"/>
      <c r="D181" s="862"/>
      <c r="E181" s="862"/>
      <c r="F181" s="862"/>
    </row>
    <row r="182" spans="1:6" x14ac:dyDescent="0.25">
      <c r="A182" s="682"/>
      <c r="B182" s="682"/>
      <c r="C182" s="682"/>
      <c r="D182" s="682"/>
      <c r="E182" s="682"/>
      <c r="F182" s="682"/>
    </row>
    <row r="183" spans="1:6" x14ac:dyDescent="0.25">
      <c r="A183" s="805" t="s">
        <v>3</v>
      </c>
      <c r="B183" s="805"/>
      <c r="C183" s="805"/>
      <c r="D183" s="805"/>
      <c r="E183" s="805"/>
      <c r="F183" s="805"/>
    </row>
    <row r="184" spans="1:6" x14ac:dyDescent="0.25">
      <c r="A184" s="805" t="s">
        <v>4</v>
      </c>
      <c r="B184" s="805"/>
      <c r="C184" s="805"/>
      <c r="D184" s="805"/>
      <c r="E184" s="805"/>
      <c r="F184" s="805"/>
    </row>
    <row r="185" spans="1:6" x14ac:dyDescent="0.25">
      <c r="A185" s="806" t="s">
        <v>5</v>
      </c>
      <c r="B185" s="806"/>
      <c r="C185" s="806"/>
      <c r="D185" s="806"/>
      <c r="E185" s="806"/>
      <c r="F185" s="806"/>
    </row>
    <row r="186" spans="1:6" x14ac:dyDescent="0.25">
      <c r="A186" s="806" t="s">
        <v>71</v>
      </c>
      <c r="B186" s="806"/>
      <c r="C186" s="806"/>
      <c r="D186" s="806"/>
      <c r="E186" s="806"/>
      <c r="F186" s="806"/>
    </row>
    <row r="187" spans="1:6" x14ac:dyDescent="0.25">
      <c r="A187" s="806" t="s">
        <v>589</v>
      </c>
      <c r="B187" s="806"/>
      <c r="C187" s="806"/>
      <c r="D187" s="806"/>
      <c r="E187" s="806"/>
      <c r="F187" s="806"/>
    </row>
    <row r="188" spans="1:6" ht="5.0999999999999996" customHeight="1" x14ac:dyDescent="0.25">
      <c r="A188" s="692"/>
      <c r="B188" s="692"/>
      <c r="C188" s="692"/>
      <c r="D188" s="692"/>
      <c r="E188" s="692"/>
      <c r="F188" s="692"/>
    </row>
    <row r="189" spans="1:6" x14ac:dyDescent="0.25">
      <c r="A189" s="867" t="s">
        <v>71</v>
      </c>
      <c r="B189" s="867"/>
      <c r="C189" s="867"/>
      <c r="D189" s="867"/>
      <c r="E189" s="867"/>
      <c r="F189" s="867"/>
    </row>
    <row r="190" spans="1:6" ht="5.0999999999999996" customHeight="1" x14ac:dyDescent="0.25">
      <c r="A190" s="692"/>
      <c r="B190" s="692"/>
      <c r="C190" s="692"/>
      <c r="D190" s="692"/>
      <c r="E190" s="692"/>
      <c r="F190" s="692"/>
    </row>
    <row r="191" spans="1:6" x14ac:dyDescent="0.25">
      <c r="A191" s="783" t="s">
        <v>409</v>
      </c>
      <c r="B191" s="783"/>
      <c r="C191" s="783"/>
      <c r="D191" s="783"/>
      <c r="E191" s="783"/>
      <c r="F191" s="783"/>
    </row>
    <row r="192" spans="1:6" ht="5.0999999999999996" customHeight="1" x14ac:dyDescent="0.25">
      <c r="A192" s="689"/>
      <c r="B192" s="689"/>
      <c r="C192" s="689"/>
      <c r="D192" s="689"/>
      <c r="E192" s="689"/>
      <c r="F192" s="689"/>
    </row>
    <row r="193" spans="1:6" x14ac:dyDescent="0.25">
      <c r="A193" s="179" t="s">
        <v>410</v>
      </c>
      <c r="B193" s="689"/>
      <c r="C193" s="689"/>
      <c r="D193" s="689"/>
      <c r="E193" s="689"/>
      <c r="F193" s="689"/>
    </row>
    <row r="194" spans="1:6" x14ac:dyDescent="0.25">
      <c r="A194" s="872" t="s">
        <v>72</v>
      </c>
      <c r="B194" s="872"/>
      <c r="C194" s="872"/>
      <c r="D194" s="872"/>
      <c r="E194" s="872"/>
      <c r="F194" s="872"/>
    </row>
    <row r="195" spans="1:6" ht="5.0999999999999996" customHeight="1" x14ac:dyDescent="0.25">
      <c r="A195" s="873"/>
      <c r="B195" s="873"/>
      <c r="C195" s="82"/>
      <c r="D195" s="82"/>
      <c r="E195" s="82"/>
      <c r="F195" s="46"/>
    </row>
    <row r="196" spans="1:6" ht="25.5" x14ac:dyDescent="0.25">
      <c r="A196" s="693" t="s">
        <v>6</v>
      </c>
      <c r="B196" s="693" t="s">
        <v>7</v>
      </c>
      <c r="C196" s="248" t="s">
        <v>1</v>
      </c>
      <c r="D196" s="248" t="s">
        <v>304</v>
      </c>
      <c r="E196" s="248" t="s">
        <v>346</v>
      </c>
      <c r="F196" s="83" t="s">
        <v>73</v>
      </c>
    </row>
    <row r="197" spans="1:6" ht="26.25" x14ac:dyDescent="0.25">
      <c r="A197" s="517" t="s">
        <v>281</v>
      </c>
      <c r="B197" s="516" t="s">
        <v>433</v>
      </c>
      <c r="C197" s="515"/>
      <c r="D197" s="515"/>
      <c r="E197" s="515"/>
      <c r="F197" s="515"/>
    </row>
    <row r="198" spans="1:6" ht="26.25" x14ac:dyDescent="0.25">
      <c r="A198" s="636" t="s">
        <v>281</v>
      </c>
      <c r="B198" s="516" t="s">
        <v>433</v>
      </c>
      <c r="C198" s="515"/>
      <c r="D198" s="515"/>
      <c r="E198" s="515"/>
      <c r="F198" s="515"/>
    </row>
    <row r="199" spans="1:6" x14ac:dyDescent="0.25">
      <c r="A199" s="84" t="s">
        <v>74</v>
      </c>
      <c r="B199" s="85" t="s">
        <v>75</v>
      </c>
      <c r="C199" s="86">
        <v>706567789.60000002</v>
      </c>
      <c r="D199" s="87">
        <v>0</v>
      </c>
      <c r="E199" s="88">
        <v>0</v>
      </c>
      <c r="F199" s="89"/>
    </row>
    <row r="200" spans="1:6" x14ac:dyDescent="0.25">
      <c r="A200" s="84" t="s">
        <v>76</v>
      </c>
      <c r="B200" s="85" t="s">
        <v>77</v>
      </c>
      <c r="C200" s="86">
        <v>0</v>
      </c>
      <c r="D200" s="87">
        <v>0</v>
      </c>
      <c r="E200" s="88">
        <v>0</v>
      </c>
      <c r="F200" s="89"/>
    </row>
    <row r="201" spans="1:6" x14ac:dyDescent="0.25">
      <c r="A201" s="84" t="s">
        <v>78</v>
      </c>
      <c r="B201" s="85" t="s">
        <v>79</v>
      </c>
      <c r="C201" s="88">
        <v>245183792.47</v>
      </c>
      <c r="D201" s="87">
        <v>14910.95</v>
      </c>
      <c r="E201" s="88">
        <v>204489644.25999999</v>
      </c>
      <c r="F201" s="277">
        <v>3.3300000000000003E-2</v>
      </c>
    </row>
    <row r="202" spans="1:6" x14ac:dyDescent="0.25">
      <c r="A202" s="84" t="s">
        <v>80</v>
      </c>
      <c r="B202" s="85" t="s">
        <v>81</v>
      </c>
      <c r="C202" s="86">
        <v>2206742119.9499998</v>
      </c>
      <c r="D202" s="91">
        <v>6727625.7599999998</v>
      </c>
      <c r="E202" s="88">
        <v>1739948222.4300001</v>
      </c>
      <c r="F202" s="90">
        <v>0.04</v>
      </c>
    </row>
    <row r="203" spans="1:6" ht="25.5" x14ac:dyDescent="0.25">
      <c r="A203" s="543" t="s">
        <v>82</v>
      </c>
      <c r="B203" s="85" t="s">
        <v>437</v>
      </c>
      <c r="C203" s="544">
        <v>24475714.98</v>
      </c>
      <c r="D203" s="545">
        <v>0</v>
      </c>
      <c r="E203" s="546">
        <v>0</v>
      </c>
      <c r="F203" s="92"/>
    </row>
    <row r="204" spans="1:6" x14ac:dyDescent="0.25">
      <c r="A204" s="84"/>
      <c r="B204" s="55" t="s">
        <v>0</v>
      </c>
      <c r="C204" s="93">
        <f>SUM(C199:C203)</f>
        <v>3182969417</v>
      </c>
      <c r="D204" s="93">
        <f t="shared" ref="D204:E204" si="5">SUM(D199:D203)</f>
        <v>6742536.71</v>
      </c>
      <c r="E204" s="93">
        <f t="shared" si="5"/>
        <v>1944437866.6900001</v>
      </c>
      <c r="F204" s="89"/>
    </row>
    <row r="205" spans="1:6" x14ac:dyDescent="0.25">
      <c r="A205" s="94"/>
      <c r="B205" s="95"/>
      <c r="C205" s="96"/>
      <c r="D205" s="97"/>
      <c r="E205" s="97"/>
      <c r="F205" s="98"/>
    </row>
    <row r="206" spans="1:6" x14ac:dyDescent="0.25">
      <c r="A206" s="688" t="s">
        <v>562</v>
      </c>
      <c r="B206" s="688"/>
      <c r="C206" s="82"/>
      <c r="D206" s="82"/>
      <c r="E206" s="99"/>
      <c r="F206" s="46" t="s">
        <v>70</v>
      </c>
    </row>
    <row r="207" spans="1:6" ht="25.5" x14ac:dyDescent="0.25">
      <c r="A207" s="693" t="s">
        <v>6</v>
      </c>
      <c r="B207" s="693" t="s">
        <v>7</v>
      </c>
      <c r="C207" s="248" t="s">
        <v>1</v>
      </c>
      <c r="D207" s="248" t="s">
        <v>304</v>
      </c>
      <c r="E207" s="248" t="s">
        <v>346</v>
      </c>
      <c r="F207" s="248" t="s">
        <v>73</v>
      </c>
    </row>
    <row r="208" spans="1:6" x14ac:dyDescent="0.25">
      <c r="A208" s="517" t="s">
        <v>285</v>
      </c>
      <c r="B208" s="515" t="s">
        <v>83</v>
      </c>
      <c r="C208" s="515"/>
      <c r="D208" s="515"/>
      <c r="E208" s="515"/>
      <c r="F208" s="504"/>
    </row>
    <row r="209" spans="1:6" x14ac:dyDescent="0.25">
      <c r="A209" s="636" t="s">
        <v>285</v>
      </c>
      <c r="B209" s="516" t="s">
        <v>83</v>
      </c>
      <c r="C209" s="515"/>
      <c r="D209" s="515"/>
      <c r="E209" s="515"/>
      <c r="F209" s="504"/>
    </row>
    <row r="210" spans="1:6" x14ac:dyDescent="0.25">
      <c r="A210" s="100" t="s">
        <v>84</v>
      </c>
      <c r="B210" s="100" t="s">
        <v>345</v>
      </c>
      <c r="C210" s="86">
        <v>36085535.479999997</v>
      </c>
      <c r="D210" s="91">
        <v>244683.36</v>
      </c>
      <c r="E210" s="88">
        <v>34580575.399999999</v>
      </c>
      <c r="F210" s="90">
        <v>0.1</v>
      </c>
    </row>
    <row r="211" spans="1:6" x14ac:dyDescent="0.25">
      <c r="A211" s="100" t="s">
        <v>85</v>
      </c>
      <c r="B211" s="100" t="s">
        <v>86</v>
      </c>
      <c r="C211" s="86">
        <v>8500</v>
      </c>
      <c r="D211" s="87">
        <v>0</v>
      </c>
      <c r="E211" s="88">
        <v>8500</v>
      </c>
      <c r="F211" s="90">
        <v>0.1</v>
      </c>
    </row>
    <row r="212" spans="1:6" x14ac:dyDescent="0.25">
      <c r="A212" s="100" t="s">
        <v>88</v>
      </c>
      <c r="B212" s="85" t="s">
        <v>439</v>
      </c>
      <c r="C212" s="101">
        <v>25000</v>
      </c>
      <c r="D212" s="91">
        <v>614.75</v>
      </c>
      <c r="E212" s="88">
        <v>5607.92</v>
      </c>
      <c r="F212" s="102">
        <v>0.1</v>
      </c>
    </row>
    <row r="213" spans="1:6" x14ac:dyDescent="0.25">
      <c r="A213" s="100" t="s">
        <v>87</v>
      </c>
      <c r="B213" s="85" t="s">
        <v>438</v>
      </c>
      <c r="C213" s="101">
        <v>26928799.170000002</v>
      </c>
      <c r="D213" s="91">
        <v>242026.18</v>
      </c>
      <c r="E213" s="88">
        <v>26270143.469999999</v>
      </c>
      <c r="F213" s="102">
        <v>0.2</v>
      </c>
    </row>
    <row r="214" spans="1:6" x14ac:dyDescent="0.25">
      <c r="A214" s="100" t="s">
        <v>89</v>
      </c>
      <c r="B214" s="85" t="s">
        <v>90</v>
      </c>
      <c r="C214" s="101">
        <v>63883737.759999998</v>
      </c>
      <c r="D214" s="91">
        <v>10061822.4</v>
      </c>
      <c r="E214" s="88">
        <v>43522292.140000001</v>
      </c>
      <c r="F214" s="102">
        <v>0.1</v>
      </c>
    </row>
    <row r="215" spans="1:6" x14ac:dyDescent="0.25">
      <c r="A215" s="103"/>
      <c r="B215" s="104" t="s">
        <v>0</v>
      </c>
      <c r="C215" s="56">
        <f>SUM(C210:C214)</f>
        <v>126931572.41</v>
      </c>
      <c r="D215" s="56">
        <f>SUM(D210:D214)</f>
        <v>10549146.689999999</v>
      </c>
      <c r="E215" s="56">
        <f>SUM(E210:E214)</f>
        <v>104387118.93000001</v>
      </c>
      <c r="F215" s="105"/>
    </row>
    <row r="216" spans="1:6" ht="20.25" customHeight="1" x14ac:dyDescent="0.25">
      <c r="A216" s="824" t="s">
        <v>329</v>
      </c>
      <c r="B216" s="824"/>
      <c r="C216" s="824"/>
      <c r="D216" s="824"/>
      <c r="E216" s="824"/>
      <c r="F216" s="824"/>
    </row>
    <row r="218" spans="1:6" x14ac:dyDescent="0.25">
      <c r="A218" s="106"/>
      <c r="B218" s="106"/>
      <c r="C218" s="106"/>
      <c r="D218" s="106"/>
      <c r="E218" s="106"/>
      <c r="F218" s="107" t="s">
        <v>91</v>
      </c>
    </row>
    <row r="219" spans="1:6" x14ac:dyDescent="0.25">
      <c r="A219" s="862" t="s">
        <v>291</v>
      </c>
      <c r="B219" s="862"/>
      <c r="C219" s="862"/>
      <c r="D219" s="862"/>
      <c r="E219" s="862"/>
      <c r="F219" s="862"/>
    </row>
    <row r="220" spans="1:6" x14ac:dyDescent="0.25">
      <c r="A220" s="691"/>
      <c r="B220" s="691"/>
      <c r="C220" s="691"/>
      <c r="D220" s="691"/>
      <c r="E220" s="691"/>
      <c r="F220" s="691"/>
    </row>
    <row r="221" spans="1:6" x14ac:dyDescent="0.25">
      <c r="A221" s="869" t="s">
        <v>3</v>
      </c>
      <c r="B221" s="869"/>
      <c r="C221" s="869"/>
      <c r="D221" s="869"/>
      <c r="E221" s="869"/>
      <c r="F221" s="869"/>
    </row>
    <row r="222" spans="1:6" x14ac:dyDescent="0.25">
      <c r="A222" s="869" t="s">
        <v>4</v>
      </c>
      <c r="B222" s="869"/>
      <c r="C222" s="869"/>
      <c r="D222" s="869"/>
      <c r="E222" s="869"/>
      <c r="F222" s="869"/>
    </row>
    <row r="223" spans="1:6" x14ac:dyDescent="0.25">
      <c r="A223" s="870" t="s">
        <v>5</v>
      </c>
      <c r="B223" s="870"/>
      <c r="C223" s="870"/>
      <c r="D223" s="870"/>
      <c r="E223" s="870"/>
      <c r="F223" s="870"/>
    </row>
    <row r="224" spans="1:6" x14ac:dyDescent="0.25">
      <c r="A224" s="870" t="s">
        <v>92</v>
      </c>
      <c r="B224" s="870"/>
      <c r="C224" s="870"/>
      <c r="D224" s="870"/>
      <c r="E224" s="870"/>
      <c r="F224" s="870"/>
    </row>
    <row r="225" spans="1:6" x14ac:dyDescent="0.25">
      <c r="A225" s="870" t="s">
        <v>589</v>
      </c>
      <c r="B225" s="870"/>
      <c r="C225" s="870"/>
      <c r="D225" s="870"/>
      <c r="E225" s="870"/>
      <c r="F225" s="870"/>
    </row>
    <row r="226" spans="1:6" x14ac:dyDescent="0.25">
      <c r="A226" s="486" t="s">
        <v>290</v>
      </c>
      <c r="B226" s="497"/>
      <c r="C226" s="497"/>
      <c r="D226" s="497"/>
      <c r="E226" s="497"/>
      <c r="F226" s="497"/>
    </row>
    <row r="227" spans="1:6" ht="27" customHeight="1" x14ac:dyDescent="0.25">
      <c r="A227" s="871" t="s">
        <v>483</v>
      </c>
      <c r="B227" s="871"/>
      <c r="C227" s="871"/>
      <c r="D227" s="871"/>
      <c r="E227" s="871"/>
      <c r="F227" s="871"/>
    </row>
    <row r="228" spans="1:6" ht="5.0999999999999996" customHeight="1" x14ac:dyDescent="0.25">
      <c r="A228" s="497"/>
      <c r="B228" s="497"/>
      <c r="C228" s="497"/>
      <c r="D228" s="497"/>
      <c r="E228" s="497"/>
      <c r="F228" s="497"/>
    </row>
    <row r="229" spans="1:6" x14ac:dyDescent="0.25">
      <c r="A229" s="776" t="s">
        <v>484</v>
      </c>
      <c r="B229" s="776"/>
      <c r="C229" s="776"/>
      <c r="D229" s="776"/>
      <c r="E229" s="776"/>
      <c r="F229" s="776"/>
    </row>
    <row r="230" spans="1:6" ht="5.0999999999999996" customHeight="1" x14ac:dyDescent="0.25">
      <c r="A230" s="497"/>
      <c r="B230" s="497"/>
      <c r="C230" s="497"/>
      <c r="D230" s="497"/>
      <c r="E230" s="497"/>
      <c r="F230" s="497"/>
    </row>
    <row r="231" spans="1:6" x14ac:dyDescent="0.25">
      <c r="A231" s="776" t="s">
        <v>485</v>
      </c>
      <c r="B231" s="776"/>
      <c r="C231" s="776"/>
      <c r="D231" s="776"/>
      <c r="E231" s="776"/>
      <c r="F231" s="776"/>
    </row>
    <row r="232" spans="1:6" ht="5.0999999999999996" customHeight="1" x14ac:dyDescent="0.25">
      <c r="A232" s="10"/>
      <c r="B232" s="10"/>
      <c r="C232" s="109"/>
      <c r="D232" s="109"/>
      <c r="E232" s="109"/>
      <c r="F232" s="109"/>
    </row>
    <row r="233" spans="1:6" x14ac:dyDescent="0.25">
      <c r="A233" s="776" t="s">
        <v>486</v>
      </c>
      <c r="B233" s="776"/>
      <c r="C233" s="776"/>
      <c r="D233" s="776"/>
      <c r="E233" s="776"/>
      <c r="F233" s="776"/>
    </row>
    <row r="234" spans="1:6" ht="5.0999999999999996" customHeight="1" x14ac:dyDescent="0.25">
      <c r="A234" s="684"/>
      <c r="B234" s="684"/>
      <c r="C234" s="684"/>
      <c r="D234" s="684"/>
      <c r="E234" s="684"/>
      <c r="F234" s="684"/>
    </row>
    <row r="235" spans="1:6" ht="25.5" customHeight="1" x14ac:dyDescent="0.25">
      <c r="A235" s="775" t="s">
        <v>487</v>
      </c>
      <c r="B235" s="775"/>
      <c r="C235" s="775"/>
      <c r="D235" s="775"/>
      <c r="E235" s="775"/>
      <c r="F235" s="775"/>
    </row>
    <row r="236" spans="1:6" ht="5.0999999999999996" customHeight="1" x14ac:dyDescent="0.25">
      <c r="A236" s="679"/>
      <c r="B236" s="679"/>
      <c r="C236" s="679"/>
      <c r="D236" s="679"/>
      <c r="E236" s="679"/>
      <c r="F236" s="679"/>
    </row>
    <row r="237" spans="1:6" ht="25.5" x14ac:dyDescent="0.25">
      <c r="A237" s="254" t="s">
        <v>6</v>
      </c>
      <c r="B237" s="254" t="s">
        <v>7</v>
      </c>
      <c r="C237" s="255" t="s">
        <v>1</v>
      </c>
      <c r="D237" s="255" t="s">
        <v>305</v>
      </c>
      <c r="E237" s="255" t="s">
        <v>347</v>
      </c>
      <c r="F237" s="255" t="s">
        <v>73</v>
      </c>
    </row>
    <row r="238" spans="1:6" x14ac:dyDescent="0.25">
      <c r="A238" s="110" t="s">
        <v>94</v>
      </c>
      <c r="B238" s="111" t="s">
        <v>95</v>
      </c>
      <c r="C238" s="112"/>
      <c r="D238" s="113"/>
      <c r="E238" s="113"/>
      <c r="F238" s="114"/>
    </row>
    <row r="239" spans="1:6" x14ac:dyDescent="0.25">
      <c r="A239" s="110" t="s">
        <v>94</v>
      </c>
      <c r="B239" s="111" t="s">
        <v>290</v>
      </c>
      <c r="C239" s="112"/>
      <c r="D239" s="113"/>
      <c r="E239" s="113"/>
      <c r="F239" s="114"/>
    </row>
    <row r="240" spans="1:6" x14ac:dyDescent="0.25">
      <c r="A240" s="115" t="s">
        <v>96</v>
      </c>
      <c r="B240" s="116" t="s">
        <v>97</v>
      </c>
      <c r="C240" s="112">
        <v>2250716.41</v>
      </c>
      <c r="D240" s="113">
        <v>0</v>
      </c>
      <c r="E240" s="113">
        <v>0</v>
      </c>
      <c r="F240" s="114"/>
    </row>
    <row r="241" spans="1:6" x14ac:dyDescent="0.25">
      <c r="A241" s="117" t="s">
        <v>98</v>
      </c>
      <c r="B241" s="116" t="s">
        <v>99</v>
      </c>
      <c r="C241" s="112">
        <v>0</v>
      </c>
      <c r="D241" s="113">
        <v>0</v>
      </c>
      <c r="E241" s="113">
        <v>0</v>
      </c>
      <c r="F241" s="118"/>
    </row>
    <row r="242" spans="1:6" x14ac:dyDescent="0.25">
      <c r="A242" s="117" t="s">
        <v>100</v>
      </c>
      <c r="B242" s="116" t="s">
        <v>101</v>
      </c>
      <c r="C242" s="112">
        <v>0</v>
      </c>
      <c r="D242" s="113">
        <v>0</v>
      </c>
      <c r="E242" s="113">
        <v>0</v>
      </c>
      <c r="F242" s="118"/>
    </row>
    <row r="243" spans="1:6" x14ac:dyDescent="0.25">
      <c r="A243" s="117" t="s">
        <v>102</v>
      </c>
      <c r="B243" s="116" t="s">
        <v>103</v>
      </c>
      <c r="C243" s="112">
        <v>55818.04</v>
      </c>
      <c r="D243" s="113">
        <v>0</v>
      </c>
      <c r="E243" s="113">
        <v>0</v>
      </c>
      <c r="F243" s="118"/>
    </row>
    <row r="244" spans="1:6" x14ac:dyDescent="0.25">
      <c r="A244" s="117" t="s">
        <v>104</v>
      </c>
      <c r="B244" s="116" t="s">
        <v>105</v>
      </c>
      <c r="C244" s="112">
        <v>0</v>
      </c>
      <c r="D244" s="113">
        <v>0</v>
      </c>
      <c r="E244" s="113">
        <v>0</v>
      </c>
      <c r="F244" s="118"/>
    </row>
    <row r="245" spans="1:6" x14ac:dyDescent="0.25">
      <c r="A245" s="117"/>
      <c r="B245" s="111" t="s">
        <v>0</v>
      </c>
      <c r="C245" s="119">
        <f>SUM(C240:C244)</f>
        <v>2306534.4500000002</v>
      </c>
      <c r="D245" s="119">
        <f t="shared" ref="D245:E245" si="6">SUM(D240:D244)</f>
        <v>0</v>
      </c>
      <c r="E245" s="119">
        <f t="shared" si="6"/>
        <v>0</v>
      </c>
      <c r="F245" s="114"/>
    </row>
    <row r="246" spans="1:6" x14ac:dyDescent="0.25">
      <c r="A246" s="120"/>
      <c r="B246" s="121"/>
      <c r="C246" s="122"/>
      <c r="D246" s="122"/>
      <c r="E246" s="122"/>
      <c r="F246" s="123"/>
    </row>
    <row r="247" spans="1:6" x14ac:dyDescent="0.25">
      <c r="A247" s="875" t="s">
        <v>93</v>
      </c>
      <c r="B247" s="875"/>
      <c r="C247" s="875"/>
      <c r="D247" s="875"/>
      <c r="E247" s="875"/>
      <c r="F247" s="875"/>
    </row>
    <row r="248" spans="1:6" ht="25.5" customHeight="1" x14ac:dyDescent="0.25">
      <c r="A248" s="824" t="s">
        <v>491</v>
      </c>
      <c r="B248" s="824"/>
      <c r="C248" s="824"/>
      <c r="D248" s="824"/>
      <c r="E248" s="824"/>
      <c r="F248" s="824"/>
    </row>
    <row r="249" spans="1:6" ht="5.0999999999999996" customHeight="1" x14ac:dyDescent="0.25">
      <c r="A249" s="565"/>
      <c r="B249" s="565"/>
      <c r="C249" s="565"/>
      <c r="D249" s="565"/>
      <c r="E249" s="565"/>
      <c r="F249" s="565"/>
    </row>
    <row r="250" spans="1:6" ht="25.5" x14ac:dyDescent="0.25">
      <c r="A250" s="254" t="s">
        <v>6</v>
      </c>
      <c r="B250" s="254" t="s">
        <v>7</v>
      </c>
      <c r="C250" s="255" t="s">
        <v>1</v>
      </c>
      <c r="D250" s="255" t="s">
        <v>305</v>
      </c>
      <c r="E250" s="255" t="s">
        <v>347</v>
      </c>
      <c r="F250" s="255" t="s">
        <v>73</v>
      </c>
    </row>
    <row r="251" spans="1:6" x14ac:dyDescent="0.25">
      <c r="A251" s="110" t="s">
        <v>106</v>
      </c>
      <c r="B251" s="111" t="s">
        <v>107</v>
      </c>
      <c r="C251" s="112"/>
      <c r="D251" s="113"/>
      <c r="E251" s="113"/>
      <c r="F251" s="114"/>
    </row>
    <row r="252" spans="1:6" x14ac:dyDescent="0.25">
      <c r="A252" s="124" t="s">
        <v>108</v>
      </c>
      <c r="B252" s="125" t="s">
        <v>109</v>
      </c>
      <c r="C252" s="112">
        <v>0</v>
      </c>
      <c r="D252" s="113">
        <v>0</v>
      </c>
      <c r="E252" s="113">
        <v>0</v>
      </c>
      <c r="F252" s="126"/>
    </row>
    <row r="253" spans="1:6" ht="26.25" x14ac:dyDescent="0.25">
      <c r="A253" s="124" t="s">
        <v>110</v>
      </c>
      <c r="B253" s="127" t="s">
        <v>348</v>
      </c>
      <c r="C253" s="112">
        <v>0</v>
      </c>
      <c r="D253" s="113">
        <v>0</v>
      </c>
      <c r="E253" s="113">
        <v>0</v>
      </c>
      <c r="F253" s="126"/>
    </row>
    <row r="254" spans="1:6" x14ac:dyDescent="0.25">
      <c r="A254" s="124" t="s">
        <v>111</v>
      </c>
      <c r="B254" s="125" t="s">
        <v>112</v>
      </c>
      <c r="C254" s="112">
        <v>0</v>
      </c>
      <c r="D254" s="113">
        <v>0</v>
      </c>
      <c r="E254" s="113">
        <v>0</v>
      </c>
      <c r="F254" s="126"/>
    </row>
    <row r="255" spans="1:6" x14ac:dyDescent="0.25">
      <c r="A255" s="124" t="s">
        <v>113</v>
      </c>
      <c r="B255" s="125" t="s">
        <v>114</v>
      </c>
      <c r="C255" s="128">
        <v>0</v>
      </c>
      <c r="D255" s="113">
        <v>0</v>
      </c>
      <c r="E255" s="113">
        <v>0</v>
      </c>
      <c r="F255" s="126"/>
    </row>
    <row r="256" spans="1:6" ht="26.25" x14ac:dyDescent="0.25">
      <c r="A256" s="124" t="s">
        <v>115</v>
      </c>
      <c r="B256" s="127" t="s">
        <v>116</v>
      </c>
      <c r="C256" s="128">
        <v>0</v>
      </c>
      <c r="D256" s="113">
        <v>0</v>
      </c>
      <c r="E256" s="113">
        <v>0</v>
      </c>
      <c r="F256" s="126"/>
    </row>
    <row r="257" spans="1:6" x14ac:dyDescent="0.25">
      <c r="A257" s="129" t="s">
        <v>394</v>
      </c>
      <c r="B257" s="125" t="s">
        <v>117</v>
      </c>
      <c r="C257" s="128">
        <v>11390373.16</v>
      </c>
      <c r="D257" s="113">
        <v>0</v>
      </c>
      <c r="E257" s="113">
        <v>159856.69</v>
      </c>
      <c r="F257" s="130">
        <v>0.1</v>
      </c>
    </row>
    <row r="258" spans="1:6" x14ac:dyDescent="0.25">
      <c r="A258" s="131"/>
      <c r="B258" s="132" t="s">
        <v>0</v>
      </c>
      <c r="C258" s="133">
        <f>SUM(C257:C257)</f>
        <v>11390373.16</v>
      </c>
      <c r="D258" s="133">
        <f>SUM(D240:D257)</f>
        <v>0</v>
      </c>
      <c r="E258" s="134">
        <f>SUM(E240:E257)</f>
        <v>159856.69</v>
      </c>
      <c r="F258" s="131"/>
    </row>
    <row r="259" spans="1:6" x14ac:dyDescent="0.25">
      <c r="A259" s="776" t="s">
        <v>329</v>
      </c>
      <c r="B259" s="776"/>
      <c r="C259" s="776"/>
      <c r="D259" s="776"/>
      <c r="E259" s="776"/>
      <c r="F259" s="776"/>
    </row>
    <row r="260" spans="1:6" x14ac:dyDescent="0.25">
      <c r="A260" s="1"/>
      <c r="B260" s="1"/>
      <c r="C260" s="1"/>
      <c r="D260" s="1"/>
      <c r="E260" s="189"/>
      <c r="F260" s="108"/>
    </row>
    <row r="261" spans="1:6" x14ac:dyDescent="0.25">
      <c r="A261" s="76"/>
      <c r="C261" s="461" t="s">
        <v>118</v>
      </c>
    </row>
    <row r="262" spans="1:6" x14ac:dyDescent="0.25">
      <c r="A262" s="714" t="s">
        <v>291</v>
      </c>
      <c r="B262" s="714"/>
    </row>
    <row r="263" spans="1:6" x14ac:dyDescent="0.25">
      <c r="A263" s="862" t="s">
        <v>3</v>
      </c>
      <c r="B263" s="862"/>
      <c r="C263" s="862"/>
    </row>
    <row r="264" spans="1:6" x14ac:dyDescent="0.25">
      <c r="A264" s="862" t="s">
        <v>4</v>
      </c>
      <c r="B264" s="862"/>
      <c r="C264" s="862"/>
    </row>
    <row r="265" spans="1:6" x14ac:dyDescent="0.25">
      <c r="A265" s="862" t="s">
        <v>5</v>
      </c>
      <c r="B265" s="862"/>
      <c r="C265" s="862"/>
    </row>
    <row r="266" spans="1:6" x14ac:dyDescent="0.25">
      <c r="A266" s="862" t="s">
        <v>119</v>
      </c>
      <c r="B266" s="862"/>
      <c r="C266" s="862"/>
    </row>
    <row r="267" spans="1:6" x14ac:dyDescent="0.25">
      <c r="A267" s="862" t="s">
        <v>590</v>
      </c>
      <c r="B267" s="862"/>
      <c r="C267" s="862"/>
    </row>
    <row r="268" spans="1:6" ht="5.0999999999999996" customHeight="1" x14ac:dyDescent="0.25">
      <c r="A268" s="574"/>
      <c r="B268" s="574"/>
    </row>
    <row r="269" spans="1:6" x14ac:dyDescent="0.25">
      <c r="A269" s="874" t="s">
        <v>119</v>
      </c>
      <c r="B269" s="874"/>
    </row>
    <row r="270" spans="1:6" ht="23.25" customHeight="1" x14ac:dyDescent="0.25">
      <c r="A270" s="824" t="s">
        <v>534</v>
      </c>
      <c r="B270" s="824"/>
      <c r="C270" s="824"/>
    </row>
    <row r="271" spans="1:6" x14ac:dyDescent="0.25">
      <c r="A271" s="488"/>
      <c r="B271" s="488"/>
    </row>
    <row r="272" spans="1:6" ht="38.25" x14ac:dyDescent="0.25">
      <c r="A272" s="876" t="s">
        <v>6</v>
      </c>
      <c r="B272" s="877"/>
      <c r="C272" s="713" t="s">
        <v>120</v>
      </c>
    </row>
    <row r="273" spans="1:5" ht="76.5" x14ac:dyDescent="0.25">
      <c r="A273" s="878" t="s">
        <v>408</v>
      </c>
      <c r="B273" s="879"/>
      <c r="C273" s="489" t="s">
        <v>407</v>
      </c>
    </row>
    <row r="274" spans="1:5" x14ac:dyDescent="0.25">
      <c r="A274" s="137"/>
      <c r="B274" s="136"/>
      <c r="C274" s="136"/>
    </row>
    <row r="275" spans="1:5" x14ac:dyDescent="0.25">
      <c r="A275" s="135"/>
      <c r="B275" s="136"/>
      <c r="C275" s="136"/>
    </row>
    <row r="276" spans="1:5" x14ac:dyDescent="0.25">
      <c r="A276" s="880" t="s">
        <v>122</v>
      </c>
      <c r="B276" s="881"/>
      <c r="C276" s="77"/>
    </row>
    <row r="277" spans="1:5" ht="26.25" customHeight="1" x14ac:dyDescent="0.25">
      <c r="A277" s="821" t="s">
        <v>331</v>
      </c>
      <c r="B277" s="821"/>
      <c r="C277" s="821"/>
    </row>
    <row r="279" spans="1:5" x14ac:dyDescent="0.25">
      <c r="A279" s="82"/>
      <c r="B279" s="82"/>
      <c r="C279" s="82"/>
      <c r="D279" s="82"/>
      <c r="E279" s="46" t="s">
        <v>123</v>
      </c>
    </row>
    <row r="280" spans="1:5" x14ac:dyDescent="0.25">
      <c r="A280" s="883" t="s">
        <v>371</v>
      </c>
      <c r="B280" s="883"/>
      <c r="C280" s="883"/>
      <c r="D280" s="883"/>
      <c r="E280" s="883"/>
    </row>
    <row r="281" spans="1:5" x14ac:dyDescent="0.25">
      <c r="A281" s="805" t="s">
        <v>3</v>
      </c>
      <c r="B281" s="805"/>
      <c r="C281" s="805"/>
      <c r="D281" s="805"/>
      <c r="E281" s="805"/>
    </row>
    <row r="282" spans="1:5" x14ac:dyDescent="0.25">
      <c r="A282" s="805" t="s">
        <v>4</v>
      </c>
      <c r="B282" s="805"/>
      <c r="C282" s="805"/>
      <c r="D282" s="805"/>
      <c r="E282" s="805"/>
    </row>
    <row r="283" spans="1:5" x14ac:dyDescent="0.25">
      <c r="A283" s="806" t="s">
        <v>5</v>
      </c>
      <c r="B283" s="806"/>
      <c r="C283" s="806"/>
      <c r="D283" s="806"/>
      <c r="E283" s="806"/>
    </row>
    <row r="284" spans="1:5" x14ac:dyDescent="0.25">
      <c r="A284" s="806" t="s">
        <v>124</v>
      </c>
      <c r="B284" s="806"/>
      <c r="C284" s="806"/>
      <c r="D284" s="806"/>
      <c r="E284" s="806"/>
    </row>
    <row r="285" spans="1:5" x14ac:dyDescent="0.25">
      <c r="A285" s="806" t="s">
        <v>591</v>
      </c>
      <c r="B285" s="806"/>
      <c r="C285" s="806"/>
      <c r="D285" s="806"/>
      <c r="E285" s="806"/>
    </row>
    <row r="286" spans="1:5" ht="5.0999999999999996" customHeight="1" x14ac:dyDescent="0.25">
      <c r="A286" s="882"/>
      <c r="B286" s="882"/>
      <c r="C286" s="882"/>
      <c r="D286" s="882"/>
      <c r="E286" s="882"/>
    </row>
    <row r="287" spans="1:5" x14ac:dyDescent="0.25">
      <c r="A287" s="867" t="s">
        <v>490</v>
      </c>
      <c r="B287" s="867"/>
      <c r="C287" s="867"/>
      <c r="D287" s="867"/>
      <c r="E287" s="867"/>
    </row>
    <row r="288" spans="1:5" ht="5.0999999999999996" customHeight="1" x14ac:dyDescent="0.25">
      <c r="A288" s="690"/>
      <c r="B288" s="690"/>
      <c r="C288" s="690"/>
      <c r="D288" s="690"/>
      <c r="E288" s="690"/>
    </row>
    <row r="289" spans="1:5" ht="21" customHeight="1" x14ac:dyDescent="0.25">
      <c r="A289" s="824" t="s">
        <v>492</v>
      </c>
      <c r="B289" s="824"/>
      <c r="C289" s="824"/>
      <c r="D289" s="824"/>
      <c r="E289" s="824"/>
    </row>
    <row r="290" spans="1:5" ht="5.0999999999999996" customHeight="1" x14ac:dyDescent="0.25">
      <c r="A290" s="690"/>
      <c r="B290" s="690"/>
      <c r="C290" s="690"/>
      <c r="D290" s="690"/>
      <c r="E290" s="690"/>
    </row>
    <row r="291" spans="1:5" ht="22.5" customHeight="1" x14ac:dyDescent="0.25">
      <c r="A291" s="824" t="s">
        <v>535</v>
      </c>
      <c r="B291" s="824"/>
      <c r="C291" s="824"/>
      <c r="D291" s="824"/>
      <c r="E291" s="824"/>
    </row>
    <row r="292" spans="1:5" x14ac:dyDescent="0.25">
      <c r="A292" s="690"/>
      <c r="B292" s="690"/>
      <c r="C292" s="690"/>
      <c r="D292" s="690"/>
      <c r="E292" s="690"/>
    </row>
    <row r="293" spans="1:5" ht="21" customHeight="1" x14ac:dyDescent="0.25">
      <c r="A293" s="824" t="s">
        <v>493</v>
      </c>
      <c r="B293" s="824"/>
      <c r="C293" s="824"/>
      <c r="D293" s="824"/>
      <c r="E293" s="824"/>
    </row>
    <row r="294" spans="1:5" x14ac:dyDescent="0.25">
      <c r="A294" s="678"/>
      <c r="B294" s="678"/>
      <c r="C294" s="678"/>
      <c r="D294" s="678"/>
      <c r="E294" s="678"/>
    </row>
    <row r="295" spans="1:5" ht="36" customHeight="1" x14ac:dyDescent="0.25">
      <c r="A295" s="824" t="s">
        <v>536</v>
      </c>
      <c r="B295" s="824"/>
      <c r="C295" s="824"/>
      <c r="D295" s="824"/>
      <c r="E295" s="824"/>
    </row>
    <row r="296" spans="1:5" x14ac:dyDescent="0.25">
      <c r="A296" s="678"/>
      <c r="B296" s="678"/>
      <c r="C296" s="678"/>
      <c r="D296" s="678"/>
      <c r="E296" s="678"/>
    </row>
    <row r="297" spans="1:5" x14ac:dyDescent="0.25">
      <c r="A297" s="886" t="s">
        <v>6</v>
      </c>
      <c r="B297" s="887" t="s">
        <v>7</v>
      </c>
      <c r="C297" s="888" t="s">
        <v>1</v>
      </c>
      <c r="D297" s="889" t="s">
        <v>125</v>
      </c>
      <c r="E297" s="889" t="s">
        <v>126</v>
      </c>
    </row>
    <row r="298" spans="1:5" x14ac:dyDescent="0.25">
      <c r="A298" s="886"/>
      <c r="B298" s="887"/>
      <c r="C298" s="888"/>
      <c r="D298" s="890"/>
      <c r="E298" s="891"/>
    </row>
    <row r="299" spans="1:5" x14ac:dyDescent="0.25">
      <c r="A299" s="626" t="s">
        <v>563</v>
      </c>
      <c r="B299" s="638" t="s">
        <v>564</v>
      </c>
      <c r="C299" s="695"/>
      <c r="D299" s="637"/>
      <c r="E299" s="697"/>
    </row>
    <row r="300" spans="1:5" x14ac:dyDescent="0.25">
      <c r="A300" s="520" t="s">
        <v>444</v>
      </c>
      <c r="B300" s="139" t="s">
        <v>445</v>
      </c>
      <c r="C300" s="521">
        <v>0</v>
      </c>
      <c r="D300" s="519"/>
      <c r="E300" s="519"/>
    </row>
    <row r="301" spans="1:5" ht="25.5" x14ac:dyDescent="0.25">
      <c r="A301" s="520" t="s">
        <v>446</v>
      </c>
      <c r="B301" s="522" t="s">
        <v>447</v>
      </c>
      <c r="C301" s="524">
        <v>0</v>
      </c>
      <c r="D301" s="519"/>
      <c r="E301" s="519"/>
    </row>
    <row r="302" spans="1:5" ht="38.25" x14ac:dyDescent="0.25">
      <c r="A302" s="520" t="s">
        <v>448</v>
      </c>
      <c r="B302" s="522" t="s">
        <v>449</v>
      </c>
      <c r="C302" s="525">
        <v>0</v>
      </c>
      <c r="D302" s="696"/>
      <c r="E302" s="696"/>
    </row>
    <row r="303" spans="1:5" x14ac:dyDescent="0.25">
      <c r="A303" s="520" t="s">
        <v>450</v>
      </c>
      <c r="B303" s="522" t="s">
        <v>451</v>
      </c>
      <c r="C303" s="523">
        <v>0</v>
      </c>
      <c r="D303" s="696"/>
      <c r="E303" s="696"/>
    </row>
    <row r="304" spans="1:5" x14ac:dyDescent="0.25">
      <c r="A304" s="103"/>
      <c r="B304" s="143" t="s">
        <v>0</v>
      </c>
      <c r="C304" s="144">
        <f>SUM(C300:C303)</f>
        <v>0</v>
      </c>
      <c r="D304" s="145"/>
      <c r="E304" s="142"/>
    </row>
    <row r="305" spans="1:7" x14ac:dyDescent="0.25">
      <c r="A305" s="568"/>
      <c r="B305" s="569"/>
      <c r="C305" s="567"/>
      <c r="D305" s="683"/>
      <c r="E305" s="683"/>
    </row>
    <row r="306" spans="1:7" x14ac:dyDescent="0.25">
      <c r="A306" s="884" t="s">
        <v>426</v>
      </c>
      <c r="B306" s="884"/>
      <c r="C306" s="884"/>
      <c r="D306" s="884"/>
      <c r="E306" s="884"/>
    </row>
    <row r="307" spans="1:7" x14ac:dyDescent="0.25">
      <c r="A307" s="776" t="s">
        <v>494</v>
      </c>
      <c r="B307" s="776"/>
      <c r="C307" s="776"/>
      <c r="D307" s="776"/>
      <c r="E307" s="776"/>
    </row>
    <row r="308" spans="1:7" ht="5.0999999999999996" customHeight="1" x14ac:dyDescent="0.25">
      <c r="A308" s="684"/>
      <c r="B308" s="684"/>
      <c r="C308" s="684"/>
      <c r="D308" s="684"/>
      <c r="E308" s="684"/>
    </row>
    <row r="309" spans="1:7" ht="25.5" customHeight="1" x14ac:dyDescent="0.25">
      <c r="A309" s="824" t="s">
        <v>558</v>
      </c>
      <c r="B309" s="824"/>
      <c r="C309" s="824"/>
      <c r="D309" s="824"/>
      <c r="E309" s="824"/>
    </row>
    <row r="310" spans="1:7" ht="5.0999999999999996" customHeight="1" x14ac:dyDescent="0.25">
      <c r="A310" s="566"/>
      <c r="B310" s="570"/>
      <c r="C310" s="571"/>
      <c r="D310" s="572"/>
      <c r="E310" s="572"/>
    </row>
    <row r="311" spans="1:7" x14ac:dyDescent="0.25">
      <c r="A311" s="693" t="s">
        <v>6</v>
      </c>
      <c r="B311" s="694" t="s">
        <v>7</v>
      </c>
      <c r="C311" s="639" t="s">
        <v>1</v>
      </c>
      <c r="D311" s="696" t="s">
        <v>125</v>
      </c>
      <c r="E311" s="696" t="s">
        <v>126</v>
      </c>
    </row>
    <row r="312" spans="1:7" x14ac:dyDescent="0.25">
      <c r="A312" s="694" t="s">
        <v>127</v>
      </c>
      <c r="B312" s="638" t="s">
        <v>565</v>
      </c>
      <c r="C312" s="642"/>
      <c r="D312" s="519"/>
      <c r="E312" s="631"/>
    </row>
    <row r="313" spans="1:7" x14ac:dyDescent="0.25">
      <c r="A313" s="694" t="s">
        <v>127</v>
      </c>
      <c r="B313" s="139" t="s">
        <v>128</v>
      </c>
      <c r="C313" s="140">
        <v>0</v>
      </c>
      <c r="D313" s="640"/>
      <c r="E313" s="641"/>
    </row>
    <row r="314" spans="1:7" x14ac:dyDescent="0.25">
      <c r="A314" s="694" t="s">
        <v>129</v>
      </c>
      <c r="B314" s="139" t="s">
        <v>130</v>
      </c>
      <c r="C314" s="140">
        <v>0</v>
      </c>
      <c r="D314" s="141"/>
      <c r="E314" s="142"/>
    </row>
    <row r="315" spans="1:7" x14ac:dyDescent="0.25">
      <c r="A315" s="103"/>
      <c r="B315" s="143" t="s">
        <v>0</v>
      </c>
      <c r="C315" s="144">
        <v>0</v>
      </c>
      <c r="D315" s="145"/>
      <c r="E315" s="142"/>
    </row>
    <row r="316" spans="1:7" ht="22.5" customHeight="1" x14ac:dyDescent="0.25">
      <c r="A316" s="824" t="s">
        <v>329</v>
      </c>
      <c r="B316" s="824"/>
      <c r="C316" s="824"/>
      <c r="D316" s="824"/>
      <c r="E316" s="824"/>
    </row>
    <row r="318" spans="1:7" x14ac:dyDescent="0.25">
      <c r="A318" s="460"/>
      <c r="B318" s="460"/>
      <c r="C318" s="460"/>
      <c r="D318" s="460"/>
      <c r="E318" s="460"/>
      <c r="F318" s="460"/>
      <c r="G318" s="461" t="s">
        <v>131</v>
      </c>
    </row>
    <row r="319" spans="1:7" x14ac:dyDescent="0.25">
      <c r="A319" s="885" t="s">
        <v>374</v>
      </c>
      <c r="B319" s="885"/>
      <c r="C319" s="885"/>
      <c r="D319" s="885"/>
      <c r="E319" s="885"/>
      <c r="F319" s="885"/>
      <c r="G319" s="885"/>
    </row>
    <row r="320" spans="1:7" x14ac:dyDescent="0.25">
      <c r="A320" s="885" t="s">
        <v>3</v>
      </c>
      <c r="B320" s="885"/>
      <c r="C320" s="885"/>
      <c r="D320" s="885"/>
      <c r="E320" s="885"/>
      <c r="F320" s="885"/>
      <c r="G320" s="885"/>
    </row>
    <row r="321" spans="1:7" x14ac:dyDescent="0.25">
      <c r="A321" s="885" t="s">
        <v>4</v>
      </c>
      <c r="B321" s="885"/>
      <c r="C321" s="885"/>
      <c r="D321" s="885"/>
      <c r="E321" s="885"/>
      <c r="F321" s="885"/>
      <c r="G321" s="885"/>
    </row>
    <row r="322" spans="1:7" x14ac:dyDescent="0.25">
      <c r="A322" s="893" t="s">
        <v>132</v>
      </c>
      <c r="B322" s="893"/>
      <c r="C322" s="893"/>
      <c r="D322" s="893"/>
      <c r="E322" s="893"/>
      <c r="F322" s="893"/>
      <c r="G322" s="893"/>
    </row>
    <row r="323" spans="1:7" x14ac:dyDescent="0.25">
      <c r="A323" s="893" t="s">
        <v>427</v>
      </c>
      <c r="B323" s="893"/>
      <c r="C323" s="893"/>
      <c r="D323" s="893"/>
      <c r="E323" s="893"/>
      <c r="F323" s="893"/>
      <c r="G323" s="893"/>
    </row>
    <row r="324" spans="1:7" x14ac:dyDescent="0.25">
      <c r="A324" s="893" t="s">
        <v>589</v>
      </c>
      <c r="B324" s="893"/>
      <c r="C324" s="893"/>
      <c r="D324" s="893"/>
      <c r="E324" s="893"/>
      <c r="F324" s="893"/>
      <c r="G324" s="893"/>
    </row>
    <row r="325" spans="1:7" x14ac:dyDescent="0.25">
      <c r="A325" s="486" t="s">
        <v>427</v>
      </c>
      <c r="B325" s="487"/>
      <c r="C325" s="487"/>
      <c r="D325" s="487"/>
      <c r="E325" s="487"/>
      <c r="F325" s="487"/>
      <c r="G325" s="487"/>
    </row>
    <row r="326" spans="1:7" ht="21" customHeight="1" x14ac:dyDescent="0.25">
      <c r="A326" s="824" t="s">
        <v>440</v>
      </c>
      <c r="B326" s="824"/>
      <c r="C326" s="824"/>
      <c r="D326" s="824"/>
      <c r="E326" s="824"/>
      <c r="F326" s="824"/>
      <c r="G326" s="824"/>
    </row>
    <row r="327" spans="1:7" ht="5.0999999999999996" customHeight="1" x14ac:dyDescent="0.25">
      <c r="A327" s="678"/>
      <c r="B327" s="678"/>
      <c r="C327" s="678"/>
      <c r="D327" s="678"/>
      <c r="E327" s="678"/>
      <c r="F327" s="678"/>
      <c r="G327" s="678"/>
    </row>
    <row r="328" spans="1:7" ht="27.75" customHeight="1" x14ac:dyDescent="0.25">
      <c r="A328" s="871" t="s">
        <v>501</v>
      </c>
      <c r="B328" s="871"/>
      <c r="C328" s="871"/>
      <c r="D328" s="871"/>
      <c r="E328" s="871"/>
      <c r="F328" s="871"/>
      <c r="G328" s="871"/>
    </row>
    <row r="329" spans="1:7" ht="5.0999999999999996" customHeight="1" x14ac:dyDescent="0.25">
      <c r="A329" s="679"/>
      <c r="B329" s="679"/>
      <c r="C329" s="679"/>
      <c r="D329" s="679"/>
      <c r="E329" s="679"/>
      <c r="F329" s="679"/>
      <c r="G329" s="679"/>
    </row>
    <row r="330" spans="1:7" ht="28.5" customHeight="1" x14ac:dyDescent="0.25">
      <c r="A330" s="775" t="s">
        <v>502</v>
      </c>
      <c r="B330" s="775"/>
      <c r="C330" s="775"/>
      <c r="D330" s="775"/>
      <c r="E330" s="775"/>
      <c r="F330" s="775"/>
      <c r="G330" s="775"/>
    </row>
    <row r="331" spans="1:7" ht="5.0999999999999996" customHeight="1" x14ac:dyDescent="0.25">
      <c r="A331" s="677"/>
      <c r="B331" s="677"/>
      <c r="C331" s="677"/>
      <c r="D331" s="677"/>
      <c r="E331" s="677"/>
      <c r="F331" s="677"/>
      <c r="G331" s="677"/>
    </row>
    <row r="332" spans="1:7" ht="21" customHeight="1" x14ac:dyDescent="0.25">
      <c r="A332" s="892" t="s">
        <v>504</v>
      </c>
      <c r="B332" s="892"/>
      <c r="C332" s="892"/>
      <c r="D332" s="892"/>
      <c r="E332" s="892"/>
      <c r="F332" s="892"/>
      <c r="G332" s="892"/>
    </row>
    <row r="333" spans="1:7" ht="5.0999999999999996" customHeight="1" x14ac:dyDescent="0.25">
      <c r="A333" s="698"/>
      <c r="B333" s="698"/>
      <c r="C333" s="698"/>
      <c r="D333" s="698"/>
      <c r="E333" s="698"/>
      <c r="F333" s="698"/>
      <c r="G333" s="677"/>
    </row>
    <row r="334" spans="1:7" x14ac:dyDescent="0.25">
      <c r="A334" s="824" t="s">
        <v>503</v>
      </c>
      <c r="B334" s="824"/>
      <c r="C334" s="824"/>
      <c r="D334" s="824"/>
      <c r="E334" s="824"/>
      <c r="F334" s="824"/>
      <c r="G334" s="824"/>
    </row>
    <row r="335" spans="1:7" ht="5.0999999999999996" customHeight="1" x14ac:dyDescent="0.25">
      <c r="A335" s="678"/>
      <c r="B335" s="678"/>
      <c r="C335" s="678"/>
      <c r="D335" s="678"/>
      <c r="E335" s="678"/>
      <c r="F335" s="678"/>
      <c r="G335" s="678"/>
    </row>
    <row r="336" spans="1:7" ht="33" customHeight="1" x14ac:dyDescent="0.25">
      <c r="A336" s="824" t="s">
        <v>442</v>
      </c>
      <c r="B336" s="824"/>
      <c r="C336" s="824"/>
      <c r="D336" s="824"/>
      <c r="E336" s="824"/>
      <c r="F336" s="824"/>
      <c r="G336" s="824"/>
    </row>
    <row r="337" spans="1:7" ht="5.0999999999999996" customHeight="1" x14ac:dyDescent="0.25">
      <c r="A337" s="678"/>
      <c r="B337" s="678"/>
      <c r="C337" s="678"/>
      <c r="D337" s="678"/>
      <c r="E337" s="678"/>
      <c r="F337" s="678"/>
      <c r="G337" s="678"/>
    </row>
    <row r="338" spans="1:7" ht="36.75" customHeight="1" x14ac:dyDescent="0.25">
      <c r="A338" s="824" t="s">
        <v>441</v>
      </c>
      <c r="B338" s="824"/>
      <c r="C338" s="824"/>
      <c r="D338" s="824"/>
      <c r="E338" s="824"/>
      <c r="F338" s="824"/>
      <c r="G338" s="824"/>
    </row>
    <row r="339" spans="1:7" ht="5.0999999999999996" customHeight="1" x14ac:dyDescent="0.25">
      <c r="A339" s="678"/>
      <c r="B339" s="678"/>
      <c r="C339" s="678"/>
      <c r="D339" s="678"/>
      <c r="E339" s="678"/>
      <c r="F339" s="678"/>
      <c r="G339" s="678"/>
    </row>
    <row r="340" spans="1:7" ht="24" customHeight="1" x14ac:dyDescent="0.25">
      <c r="A340" s="824" t="s">
        <v>505</v>
      </c>
      <c r="B340" s="824"/>
      <c r="C340" s="824"/>
      <c r="D340" s="824"/>
      <c r="E340" s="824"/>
      <c r="F340" s="824"/>
      <c r="G340" s="824"/>
    </row>
    <row r="341" spans="1:7" x14ac:dyDescent="0.25">
      <c r="A341" s="895" t="s">
        <v>6</v>
      </c>
      <c r="B341" s="896" t="s">
        <v>7</v>
      </c>
      <c r="C341" s="897" t="s">
        <v>1</v>
      </c>
      <c r="D341" s="898" t="s">
        <v>25</v>
      </c>
      <c r="E341" s="898">
        <v>180</v>
      </c>
      <c r="F341" s="898">
        <v>365</v>
      </c>
      <c r="G341" s="898" t="s">
        <v>26</v>
      </c>
    </row>
    <row r="342" spans="1:7" x14ac:dyDescent="0.25">
      <c r="A342" s="895"/>
      <c r="B342" s="896"/>
      <c r="C342" s="897"/>
      <c r="D342" s="899"/>
      <c r="E342" s="900"/>
      <c r="F342" s="900"/>
      <c r="G342" s="900"/>
    </row>
    <row r="343" spans="1:7" x14ac:dyDescent="0.25">
      <c r="A343" s="505" t="s">
        <v>428</v>
      </c>
      <c r="B343" s="506" t="s">
        <v>461</v>
      </c>
      <c r="C343" s="464"/>
      <c r="D343" s="465"/>
      <c r="E343" s="464"/>
      <c r="F343" s="466"/>
      <c r="G343" s="466"/>
    </row>
    <row r="344" spans="1:7" x14ac:dyDescent="0.25">
      <c r="A344" s="462" t="s">
        <v>133</v>
      </c>
      <c r="B344" s="463" t="s">
        <v>458</v>
      </c>
      <c r="C344" s="464">
        <v>35827040.359999999</v>
      </c>
      <c r="D344" s="465">
        <v>20567084.879999999</v>
      </c>
      <c r="E344" s="464">
        <v>514216.2</v>
      </c>
      <c r="F344" s="466">
        <v>2006018.21</v>
      </c>
      <c r="G344" s="466">
        <v>12739721.07</v>
      </c>
    </row>
    <row r="345" spans="1:7" x14ac:dyDescent="0.25">
      <c r="A345" s="467" t="s">
        <v>134</v>
      </c>
      <c r="B345" s="468" t="s">
        <v>459</v>
      </c>
      <c r="C345" s="464">
        <v>860747766.25999999</v>
      </c>
      <c r="D345" s="464">
        <v>22922665.170000002</v>
      </c>
      <c r="E345" s="469">
        <v>70990933.359999999</v>
      </c>
      <c r="F345" s="469">
        <v>59868769.869999997</v>
      </c>
      <c r="G345" s="470">
        <v>706965397.86000001</v>
      </c>
    </row>
    <row r="346" spans="1:7" x14ac:dyDescent="0.25">
      <c r="A346" s="467" t="s">
        <v>135</v>
      </c>
      <c r="B346" s="471" t="s">
        <v>460</v>
      </c>
      <c r="C346" s="465">
        <v>15113049.279999999</v>
      </c>
      <c r="D346" s="465">
        <v>0</v>
      </c>
      <c r="E346" s="465">
        <v>0</v>
      </c>
      <c r="F346" s="469">
        <v>0</v>
      </c>
      <c r="G346" s="470">
        <v>15113049.279999999</v>
      </c>
    </row>
    <row r="347" spans="1:7" ht="25.5" x14ac:dyDescent="0.25">
      <c r="A347" s="467" t="s">
        <v>136</v>
      </c>
      <c r="B347" s="472" t="s">
        <v>335</v>
      </c>
      <c r="C347" s="465">
        <v>0</v>
      </c>
      <c r="D347" s="465">
        <v>0</v>
      </c>
      <c r="E347" s="469">
        <v>0</v>
      </c>
      <c r="F347" s="469">
        <v>0</v>
      </c>
      <c r="G347" s="465">
        <v>0</v>
      </c>
    </row>
    <row r="348" spans="1:7" ht="25.5" x14ac:dyDescent="0.25">
      <c r="A348" s="467" t="s">
        <v>137</v>
      </c>
      <c r="B348" s="471" t="s">
        <v>379</v>
      </c>
      <c r="C348" s="465">
        <v>0</v>
      </c>
      <c r="D348" s="465">
        <v>0</v>
      </c>
      <c r="E348" s="469">
        <v>0</v>
      </c>
      <c r="F348" s="469">
        <v>0</v>
      </c>
      <c r="G348" s="465">
        <v>0</v>
      </c>
    </row>
    <row r="349" spans="1:7" ht="25.5" x14ac:dyDescent="0.25">
      <c r="A349" s="473" t="s">
        <v>138</v>
      </c>
      <c r="B349" s="471" t="s">
        <v>455</v>
      </c>
      <c r="C349" s="465">
        <v>1290555.3700000001</v>
      </c>
      <c r="D349" s="465">
        <v>0</v>
      </c>
      <c r="E349" s="469">
        <v>0</v>
      </c>
      <c r="F349" s="469">
        <v>0</v>
      </c>
      <c r="G349" s="465">
        <v>1290555.3700000001</v>
      </c>
    </row>
    <row r="350" spans="1:7" ht="25.5" x14ac:dyDescent="0.25">
      <c r="A350" s="474" t="s">
        <v>139</v>
      </c>
      <c r="B350" s="471" t="s">
        <v>140</v>
      </c>
      <c r="C350" s="465">
        <v>585171071.54999995</v>
      </c>
      <c r="D350" s="465">
        <v>24475963.93</v>
      </c>
      <c r="E350" s="469">
        <v>34723114.079999998</v>
      </c>
      <c r="F350" s="469">
        <v>27140003.390000001</v>
      </c>
      <c r="G350" s="465">
        <v>498831990.14999998</v>
      </c>
    </row>
    <row r="351" spans="1:7" ht="25.5" x14ac:dyDescent="0.25">
      <c r="A351" s="475" t="s">
        <v>141</v>
      </c>
      <c r="B351" s="471" t="s">
        <v>456</v>
      </c>
      <c r="C351" s="469">
        <v>0</v>
      </c>
      <c r="D351" s="469">
        <v>0</v>
      </c>
      <c r="E351" s="469">
        <v>0</v>
      </c>
      <c r="F351" s="469">
        <v>0</v>
      </c>
      <c r="G351" s="465">
        <v>0</v>
      </c>
    </row>
    <row r="352" spans="1:7" x14ac:dyDescent="0.25">
      <c r="A352" s="474" t="s">
        <v>142</v>
      </c>
      <c r="B352" s="471" t="s">
        <v>457</v>
      </c>
      <c r="C352" s="476">
        <v>189346001.65000001</v>
      </c>
      <c r="D352" s="476">
        <v>7193413.2199999997</v>
      </c>
      <c r="E352" s="476">
        <v>10675921</v>
      </c>
      <c r="F352" s="476">
        <v>62987402.530000001</v>
      </c>
      <c r="G352" s="477">
        <v>108489264.90000001</v>
      </c>
    </row>
    <row r="353" spans="1:7" x14ac:dyDescent="0.25">
      <c r="A353" s="478"/>
      <c r="B353" s="471"/>
      <c r="C353" s="479"/>
      <c r="D353" s="552"/>
      <c r="E353" s="479"/>
      <c r="F353" s="479"/>
      <c r="G353" s="479"/>
    </row>
    <row r="354" spans="1:7" x14ac:dyDescent="0.25">
      <c r="A354" s="478"/>
      <c r="B354" s="480" t="s">
        <v>0</v>
      </c>
      <c r="C354" s="481">
        <f>SUM(C344:C353)</f>
        <v>1687495484.47</v>
      </c>
      <c r="D354" s="481">
        <f>SUM(D344:D353)</f>
        <v>75159127.199999988</v>
      </c>
      <c r="E354" s="481">
        <f>SUM(E344:E353)</f>
        <v>116904184.64</v>
      </c>
      <c r="F354" s="481">
        <f>SUM(F344:F353)</f>
        <v>152002194</v>
      </c>
      <c r="G354" s="481">
        <f>SUM(G344:G353)</f>
        <v>1343429978.6300001</v>
      </c>
    </row>
    <row r="355" spans="1:7" x14ac:dyDescent="0.25">
      <c r="A355" s="478"/>
      <c r="B355" s="468"/>
      <c r="C355" s="469"/>
      <c r="D355" s="469"/>
      <c r="E355" s="469"/>
      <c r="F355" s="469"/>
      <c r="G355" s="465"/>
    </row>
    <row r="356" spans="1:7" x14ac:dyDescent="0.25">
      <c r="A356" s="245" t="s">
        <v>375</v>
      </c>
      <c r="B356" s="245"/>
      <c r="C356" s="245"/>
      <c r="D356" s="245"/>
      <c r="E356" s="245"/>
      <c r="F356" s="245"/>
      <c r="G356" s="482"/>
    </row>
    <row r="358" spans="1:7" x14ac:dyDescent="0.25">
      <c r="A358" s="256"/>
      <c r="B358" s="256"/>
      <c r="C358" s="256"/>
      <c r="D358" s="256"/>
      <c r="E358" s="257"/>
      <c r="F358" s="146" t="s">
        <v>143</v>
      </c>
    </row>
    <row r="359" spans="1:7" x14ac:dyDescent="0.25">
      <c r="A359" s="883" t="s">
        <v>371</v>
      </c>
      <c r="B359" s="883"/>
      <c r="C359" s="883"/>
      <c r="D359" s="883"/>
      <c r="E359" s="883"/>
      <c r="F359" s="883"/>
    </row>
    <row r="360" spans="1:7" x14ac:dyDescent="0.25">
      <c r="A360" s="883" t="s">
        <v>3</v>
      </c>
      <c r="B360" s="883"/>
      <c r="C360" s="883"/>
      <c r="D360" s="883"/>
      <c r="E360" s="883"/>
      <c r="F360" s="883"/>
    </row>
    <row r="361" spans="1:7" x14ac:dyDescent="0.25">
      <c r="A361" s="883" t="s">
        <v>4</v>
      </c>
      <c r="B361" s="883"/>
      <c r="C361" s="883"/>
      <c r="D361" s="883"/>
      <c r="E361" s="883"/>
      <c r="F361" s="883"/>
    </row>
    <row r="362" spans="1:7" x14ac:dyDescent="0.25">
      <c r="A362" s="894" t="s">
        <v>132</v>
      </c>
      <c r="B362" s="894"/>
      <c r="C362" s="894"/>
      <c r="D362" s="894"/>
      <c r="E362" s="894"/>
      <c r="F362" s="894"/>
    </row>
    <row r="363" spans="1:7" x14ac:dyDescent="0.25">
      <c r="A363" s="894" t="s">
        <v>352</v>
      </c>
      <c r="B363" s="894"/>
      <c r="C363" s="894"/>
      <c r="D363" s="894"/>
      <c r="E363" s="894"/>
      <c r="F363" s="894"/>
    </row>
    <row r="364" spans="1:7" x14ac:dyDescent="0.25">
      <c r="A364" s="894" t="s">
        <v>589</v>
      </c>
      <c r="B364" s="894"/>
      <c r="C364" s="894"/>
      <c r="D364" s="894"/>
      <c r="E364" s="894"/>
      <c r="F364" s="894"/>
    </row>
    <row r="365" spans="1:7" x14ac:dyDescent="0.25">
      <c r="A365" s="871" t="s">
        <v>499</v>
      </c>
      <c r="B365" s="901"/>
      <c r="C365" s="901"/>
      <c r="D365" s="901"/>
      <c r="E365" s="901"/>
      <c r="F365" s="901"/>
    </row>
    <row r="366" spans="1:7" ht="5.0999999999999996" customHeight="1" x14ac:dyDescent="0.25">
      <c r="A366" s="679"/>
      <c r="B366" s="699"/>
      <c r="C366" s="699"/>
      <c r="D366" s="699"/>
      <c r="E366" s="699"/>
      <c r="F366" s="699"/>
    </row>
    <row r="367" spans="1:7" ht="24.75" customHeight="1" x14ac:dyDescent="0.25">
      <c r="A367" s="871" t="s">
        <v>495</v>
      </c>
      <c r="B367" s="871"/>
      <c r="C367" s="871"/>
      <c r="D367" s="871"/>
      <c r="E367" s="871"/>
      <c r="F367" s="871"/>
    </row>
    <row r="368" spans="1:7" ht="5.0999999999999996" customHeight="1" x14ac:dyDescent="0.25">
      <c r="A368" s="699"/>
      <c r="B368" s="699"/>
      <c r="C368" s="699"/>
      <c r="D368" s="699"/>
      <c r="E368" s="699"/>
      <c r="F368" s="699"/>
    </row>
    <row r="369" spans="1:6" ht="24.75" customHeight="1" x14ac:dyDescent="0.25">
      <c r="A369" s="824" t="s">
        <v>496</v>
      </c>
      <c r="B369" s="824"/>
      <c r="C369" s="824"/>
      <c r="D369" s="824"/>
      <c r="E369" s="824"/>
      <c r="F369" s="824"/>
    </row>
    <row r="370" spans="1:6" ht="5.0999999999999996" customHeight="1" x14ac:dyDescent="0.25">
      <c r="A370" s="678"/>
      <c r="B370" s="678"/>
      <c r="C370" s="678"/>
      <c r="D370" s="678"/>
      <c r="E370" s="678"/>
      <c r="F370" s="678"/>
    </row>
    <row r="371" spans="1:6" ht="25.5" customHeight="1" x14ac:dyDescent="0.25">
      <c r="A371" s="824" t="s">
        <v>497</v>
      </c>
      <c r="B371" s="824"/>
      <c r="C371" s="824"/>
      <c r="D371" s="824"/>
      <c r="E371" s="824"/>
      <c r="F371" s="824"/>
    </row>
    <row r="372" spans="1:6" ht="5.0999999999999996" customHeight="1" x14ac:dyDescent="0.25">
      <c r="A372" s="678"/>
      <c r="B372" s="678"/>
      <c r="C372" s="678"/>
      <c r="D372" s="678"/>
      <c r="E372" s="678"/>
      <c r="F372" s="678"/>
    </row>
    <row r="373" spans="1:6" ht="24" customHeight="1" x14ac:dyDescent="0.25">
      <c r="A373" s="824" t="s">
        <v>508</v>
      </c>
      <c r="B373" s="824"/>
      <c r="C373" s="824"/>
      <c r="D373" s="824"/>
      <c r="E373" s="824"/>
      <c r="F373" s="824"/>
    </row>
    <row r="374" spans="1:6" ht="5.0999999999999996" customHeight="1" x14ac:dyDescent="0.25">
      <c r="A374" s="678"/>
      <c r="B374" s="678"/>
      <c r="C374" s="678"/>
      <c r="D374" s="678"/>
      <c r="E374" s="678"/>
      <c r="F374" s="678"/>
    </row>
    <row r="375" spans="1:6" ht="37.5" customHeight="1" x14ac:dyDescent="0.25">
      <c r="A375" s="824" t="s">
        <v>537</v>
      </c>
      <c r="B375" s="824"/>
      <c r="C375" s="824"/>
      <c r="D375" s="824"/>
      <c r="E375" s="824"/>
      <c r="F375" s="824"/>
    </row>
    <row r="376" spans="1:6" ht="5.0999999999999996" customHeight="1" x14ac:dyDescent="0.25">
      <c r="A376" s="678"/>
      <c r="B376" s="678"/>
      <c r="C376" s="678"/>
      <c r="D376" s="678"/>
      <c r="E376" s="678"/>
      <c r="F376" s="678"/>
    </row>
    <row r="377" spans="1:6" x14ac:dyDescent="0.25">
      <c r="A377" s="871" t="s">
        <v>498</v>
      </c>
      <c r="B377" s="901"/>
      <c r="C377" s="901"/>
      <c r="D377" s="901"/>
      <c r="E377" s="901"/>
      <c r="F377" s="901"/>
    </row>
    <row r="378" spans="1:6" ht="5.0999999999999996" customHeight="1" x14ac:dyDescent="0.25">
      <c r="A378" s="574"/>
      <c r="B378" s="574"/>
      <c r="C378" s="574"/>
      <c r="D378" s="574"/>
      <c r="E378" s="574"/>
      <c r="F378" s="585"/>
    </row>
    <row r="379" spans="1:6" ht="21.75" customHeight="1" x14ac:dyDescent="0.25">
      <c r="A379" s="824" t="s">
        <v>506</v>
      </c>
      <c r="B379" s="824"/>
      <c r="C379" s="824"/>
      <c r="D379" s="824"/>
      <c r="E379" s="824"/>
      <c r="F379" s="824"/>
    </row>
    <row r="380" spans="1:6" ht="5.0999999999999996" customHeight="1" x14ac:dyDescent="0.25">
      <c r="A380" s="574"/>
      <c r="B380" s="574"/>
      <c r="C380" s="574"/>
      <c r="D380" s="574"/>
      <c r="E380" s="574"/>
      <c r="F380" s="585"/>
    </row>
    <row r="381" spans="1:6" ht="25.5" customHeight="1" x14ac:dyDescent="0.25">
      <c r="A381" s="824" t="s">
        <v>507</v>
      </c>
      <c r="B381" s="824"/>
      <c r="C381" s="824"/>
      <c r="D381" s="824"/>
      <c r="E381" s="824"/>
      <c r="F381" s="824"/>
    </row>
    <row r="382" spans="1:6" ht="5.0999999999999996" customHeight="1" x14ac:dyDescent="0.25">
      <c r="A382" s="678"/>
      <c r="B382" s="678"/>
      <c r="C382" s="678"/>
      <c r="D382" s="678"/>
      <c r="E382" s="678"/>
      <c r="F382" s="678"/>
    </row>
    <row r="383" spans="1:6" ht="21.75" customHeight="1" x14ac:dyDescent="0.25">
      <c r="A383" s="824" t="s">
        <v>509</v>
      </c>
      <c r="B383" s="824"/>
      <c r="C383" s="824"/>
      <c r="D383" s="824"/>
      <c r="E383" s="824"/>
      <c r="F383" s="824"/>
    </row>
    <row r="384" spans="1:6" ht="5.0999999999999996" customHeight="1" x14ac:dyDescent="0.25">
      <c r="A384" s="678"/>
      <c r="B384" s="678"/>
      <c r="C384" s="678"/>
      <c r="D384" s="678"/>
      <c r="E384" s="678"/>
      <c r="F384" s="678"/>
    </row>
    <row r="385" spans="1:6" ht="21.75" customHeight="1" x14ac:dyDescent="0.25">
      <c r="A385" s="824" t="s">
        <v>510</v>
      </c>
      <c r="B385" s="824"/>
      <c r="C385" s="824"/>
      <c r="D385" s="824"/>
      <c r="E385" s="824"/>
      <c r="F385" s="824"/>
    </row>
    <row r="386" spans="1:6" ht="5.0999999999999996" customHeight="1" x14ac:dyDescent="0.25">
      <c r="A386" s="678"/>
      <c r="B386" s="678"/>
      <c r="C386" s="678"/>
      <c r="D386" s="678"/>
      <c r="E386" s="678"/>
      <c r="F386" s="678"/>
    </row>
    <row r="387" spans="1:6" x14ac:dyDescent="0.25">
      <c r="A387" s="905" t="s">
        <v>6</v>
      </c>
      <c r="B387" s="907" t="s">
        <v>7</v>
      </c>
      <c r="C387" s="909" t="s">
        <v>1</v>
      </c>
      <c r="D387" s="911" t="s">
        <v>125</v>
      </c>
      <c r="E387" s="913" t="s">
        <v>349</v>
      </c>
      <c r="F387" s="914"/>
    </row>
    <row r="388" spans="1:6" x14ac:dyDescent="0.25">
      <c r="A388" s="906"/>
      <c r="B388" s="908"/>
      <c r="C388" s="910"/>
      <c r="D388" s="912"/>
      <c r="E388" s="258" t="s">
        <v>350</v>
      </c>
      <c r="F388" s="258" t="s">
        <v>351</v>
      </c>
    </row>
    <row r="389" spans="1:6" ht="38.25" x14ac:dyDescent="0.25">
      <c r="A389" s="643" t="s">
        <v>429</v>
      </c>
      <c r="B389" s="507" t="s">
        <v>566</v>
      </c>
      <c r="C389" s="261"/>
      <c r="D389" s="262"/>
      <c r="E389" s="263"/>
      <c r="F389" s="263"/>
    </row>
    <row r="390" spans="1:6" x14ac:dyDescent="0.25">
      <c r="A390" s="259" t="s">
        <v>144</v>
      </c>
      <c r="B390" s="260" t="s">
        <v>469</v>
      </c>
      <c r="C390" s="261">
        <v>0</v>
      </c>
      <c r="D390" s="262"/>
      <c r="E390" s="263"/>
      <c r="F390" s="263"/>
    </row>
    <row r="391" spans="1:6" x14ac:dyDescent="0.25">
      <c r="A391" s="259" t="s">
        <v>145</v>
      </c>
      <c r="B391" s="260" t="s">
        <v>146</v>
      </c>
      <c r="C391" s="261">
        <v>0</v>
      </c>
      <c r="D391" s="262"/>
      <c r="E391" s="263"/>
      <c r="F391" s="263"/>
    </row>
    <row r="392" spans="1:6" x14ac:dyDescent="0.25">
      <c r="A392" s="259" t="s">
        <v>147</v>
      </c>
      <c r="B392" s="260" t="s">
        <v>148</v>
      </c>
      <c r="C392" s="261">
        <v>0</v>
      </c>
      <c r="D392" s="262"/>
      <c r="E392" s="263"/>
      <c r="F392" s="263"/>
    </row>
    <row r="393" spans="1:6" ht="25.5" x14ac:dyDescent="0.25">
      <c r="A393" s="644" t="s">
        <v>149</v>
      </c>
      <c r="B393" s="264" t="s">
        <v>470</v>
      </c>
      <c r="C393" s="261">
        <v>0</v>
      </c>
      <c r="D393" s="262"/>
      <c r="E393" s="263"/>
      <c r="F393" s="263"/>
    </row>
    <row r="394" spans="1:6" x14ac:dyDescent="0.25">
      <c r="A394" s="259" t="s">
        <v>150</v>
      </c>
      <c r="B394" s="147" t="s">
        <v>151</v>
      </c>
      <c r="C394" s="261">
        <v>0</v>
      </c>
      <c r="D394" s="262"/>
      <c r="E394" s="263"/>
      <c r="F394" s="263"/>
    </row>
    <row r="395" spans="1:6" ht="38.25" x14ac:dyDescent="0.25">
      <c r="A395" s="643" t="s">
        <v>567</v>
      </c>
      <c r="B395" s="507" t="s">
        <v>568</v>
      </c>
      <c r="C395" s="261"/>
      <c r="D395" s="262"/>
      <c r="E395" s="263"/>
      <c r="F395" s="263"/>
    </row>
    <row r="396" spans="1:6" x14ac:dyDescent="0.25">
      <c r="A396" s="259" t="s">
        <v>152</v>
      </c>
      <c r="B396" s="265" t="s">
        <v>471</v>
      </c>
      <c r="C396" s="261">
        <v>0</v>
      </c>
      <c r="D396" s="262"/>
      <c r="E396" s="263"/>
      <c r="F396" s="263"/>
    </row>
    <row r="397" spans="1:6" x14ac:dyDescent="0.25">
      <c r="A397" s="259" t="s">
        <v>153</v>
      </c>
      <c r="B397" s="265" t="s">
        <v>472</v>
      </c>
      <c r="C397" s="261">
        <v>0</v>
      </c>
      <c r="D397" s="262"/>
      <c r="E397" s="263"/>
      <c r="F397" s="263"/>
    </row>
    <row r="398" spans="1:6" x14ac:dyDescent="0.25">
      <c r="A398" s="259" t="s">
        <v>154</v>
      </c>
      <c r="B398" s="265" t="s">
        <v>155</v>
      </c>
      <c r="C398" s="261">
        <v>0</v>
      </c>
      <c r="D398" s="262"/>
      <c r="E398" s="263"/>
      <c r="F398" s="263"/>
    </row>
    <row r="399" spans="1:6" ht="25.5" x14ac:dyDescent="0.25">
      <c r="A399" s="266" t="s">
        <v>156</v>
      </c>
      <c r="B399" s="260" t="s">
        <v>473</v>
      </c>
      <c r="C399" s="267">
        <v>0</v>
      </c>
      <c r="D399" s="268"/>
      <c r="E399" s="263"/>
      <c r="F399" s="263"/>
    </row>
    <row r="400" spans="1:6" x14ac:dyDescent="0.25">
      <c r="A400" s="269"/>
      <c r="B400" s="270" t="s">
        <v>0</v>
      </c>
      <c r="C400" s="271">
        <v>0</v>
      </c>
      <c r="D400" s="272"/>
      <c r="E400" s="263"/>
      <c r="F400" s="263"/>
    </row>
    <row r="401" spans="1:6" ht="21" customHeight="1" x14ac:dyDescent="0.25">
      <c r="A401" s="824" t="s">
        <v>331</v>
      </c>
      <c r="B401" s="824"/>
      <c r="C401" s="824"/>
      <c r="D401" s="824"/>
      <c r="E401" s="824"/>
      <c r="F401" s="824"/>
    </row>
    <row r="403" spans="1:6" x14ac:dyDescent="0.25">
      <c r="A403" s="148"/>
      <c r="B403" s="148"/>
      <c r="C403" s="148"/>
      <c r="D403" s="148"/>
      <c r="E403" s="149" t="s">
        <v>157</v>
      </c>
    </row>
    <row r="404" spans="1:6" x14ac:dyDescent="0.25">
      <c r="A404" s="902" t="s">
        <v>370</v>
      </c>
      <c r="B404" s="902"/>
      <c r="C404" s="902"/>
      <c r="D404" s="902"/>
      <c r="E404" s="902"/>
    </row>
    <row r="405" spans="1:6" x14ac:dyDescent="0.25">
      <c r="A405" s="903" t="s">
        <v>3</v>
      </c>
      <c r="B405" s="903"/>
      <c r="C405" s="903"/>
      <c r="D405" s="903"/>
      <c r="E405" s="903"/>
    </row>
    <row r="406" spans="1:6" x14ac:dyDescent="0.25">
      <c r="A406" s="903" t="s">
        <v>4</v>
      </c>
      <c r="B406" s="903"/>
      <c r="C406" s="903"/>
      <c r="D406" s="903"/>
      <c r="E406" s="903"/>
    </row>
    <row r="407" spans="1:6" x14ac:dyDescent="0.25">
      <c r="A407" s="904" t="s">
        <v>132</v>
      </c>
      <c r="B407" s="904"/>
      <c r="C407" s="904"/>
      <c r="D407" s="904"/>
      <c r="E407" s="904"/>
    </row>
    <row r="408" spans="1:6" x14ac:dyDescent="0.25">
      <c r="A408" s="904" t="s">
        <v>308</v>
      </c>
      <c r="B408" s="904"/>
      <c r="C408" s="904"/>
      <c r="D408" s="904"/>
      <c r="E408" s="904"/>
    </row>
    <row r="409" spans="1:6" x14ac:dyDescent="0.25">
      <c r="A409" s="904" t="s">
        <v>589</v>
      </c>
      <c r="B409" s="904"/>
      <c r="C409" s="904"/>
      <c r="D409" s="904"/>
      <c r="E409" s="904"/>
    </row>
    <row r="410" spans="1:6" x14ac:dyDescent="0.25">
      <c r="A410" s="775" t="s">
        <v>500</v>
      </c>
      <c r="B410" s="783"/>
      <c r="C410" s="783"/>
      <c r="D410" s="783"/>
      <c r="E410" s="783"/>
    </row>
    <row r="411" spans="1:6" ht="5.0999999999999996" customHeight="1" x14ac:dyDescent="0.25">
      <c r="A411" s="689"/>
      <c r="B411" s="689"/>
      <c r="C411" s="689"/>
      <c r="D411" s="689"/>
      <c r="E411" s="689"/>
    </row>
    <row r="412" spans="1:6" x14ac:dyDescent="0.25">
      <c r="A412" s="783" t="s">
        <v>411</v>
      </c>
      <c r="B412" s="783"/>
      <c r="C412" s="783"/>
      <c r="D412" s="783"/>
      <c r="E412" s="783"/>
    </row>
    <row r="413" spans="1:6" ht="5.0999999999999996" customHeight="1" x14ac:dyDescent="0.25">
      <c r="A413" s="483"/>
      <c r="B413" s="483"/>
      <c r="C413" s="483"/>
      <c r="D413" s="483"/>
      <c r="E413" s="483"/>
    </row>
    <row r="414" spans="1:6" ht="25.5" customHeight="1" x14ac:dyDescent="0.25">
      <c r="A414" s="824" t="s">
        <v>511</v>
      </c>
      <c r="B414" s="824"/>
      <c r="C414" s="824"/>
      <c r="D414" s="824"/>
      <c r="E414" s="824"/>
    </row>
    <row r="415" spans="1:6" ht="5.0999999999999996" customHeight="1" x14ac:dyDescent="0.25">
      <c r="A415" s="689"/>
      <c r="B415" s="689"/>
      <c r="C415" s="689"/>
      <c r="D415" s="689"/>
      <c r="E415" s="689"/>
    </row>
    <row r="416" spans="1:6" ht="24.75" customHeight="1" x14ac:dyDescent="0.25">
      <c r="A416" s="824" t="s">
        <v>538</v>
      </c>
      <c r="B416" s="824"/>
      <c r="C416" s="824"/>
      <c r="D416" s="824"/>
      <c r="E416" s="824"/>
    </row>
    <row r="417" spans="1:5" x14ac:dyDescent="0.25">
      <c r="A417" s="150" t="s">
        <v>6</v>
      </c>
      <c r="B417" s="151" t="s">
        <v>7</v>
      </c>
      <c r="C417" s="152" t="s">
        <v>1</v>
      </c>
      <c r="D417" s="153" t="s">
        <v>125</v>
      </c>
      <c r="E417" s="153" t="s">
        <v>126</v>
      </c>
    </row>
    <row r="418" spans="1:5" x14ac:dyDescent="0.25">
      <c r="A418" s="645" t="s">
        <v>412</v>
      </c>
      <c r="B418" s="646" t="s">
        <v>569</v>
      </c>
      <c r="C418" s="163"/>
      <c r="D418" s="164"/>
      <c r="E418" s="157"/>
    </row>
    <row r="419" spans="1:5" ht="25.5" x14ac:dyDescent="0.25">
      <c r="A419" s="165" t="s">
        <v>158</v>
      </c>
      <c r="B419" s="154" t="s">
        <v>159</v>
      </c>
      <c r="C419" s="155">
        <v>67241857.790000007</v>
      </c>
      <c r="D419" s="156" t="s">
        <v>353</v>
      </c>
      <c r="E419" s="157"/>
    </row>
    <row r="420" spans="1:5" ht="25.5" x14ac:dyDescent="0.25">
      <c r="A420" s="158" t="s">
        <v>160</v>
      </c>
      <c r="B420" s="154" t="s">
        <v>161</v>
      </c>
      <c r="C420" s="159">
        <v>0</v>
      </c>
      <c r="D420" s="160"/>
      <c r="E420" s="157"/>
    </row>
    <row r="421" spans="1:5" x14ac:dyDescent="0.25">
      <c r="A421" s="161" t="s">
        <v>162</v>
      </c>
      <c r="B421" s="162" t="s">
        <v>163</v>
      </c>
      <c r="C421" s="163">
        <v>0</v>
      </c>
      <c r="D421" s="164"/>
      <c r="E421" s="157"/>
    </row>
    <row r="422" spans="1:5" x14ac:dyDescent="0.25">
      <c r="A422" s="165"/>
      <c r="B422" s="647" t="s">
        <v>0</v>
      </c>
      <c r="C422" s="648">
        <f>SUM(C419:C421)</f>
        <v>67241857.790000007</v>
      </c>
      <c r="D422" s="166"/>
      <c r="E422" s="157"/>
    </row>
    <row r="423" spans="1:5" ht="20.25" customHeight="1" x14ac:dyDescent="0.25">
      <c r="A423" s="915" t="s">
        <v>329</v>
      </c>
      <c r="B423" s="915"/>
      <c r="C423" s="915"/>
      <c r="D423" s="915"/>
      <c r="E423" s="915"/>
    </row>
    <row r="425" spans="1:5" x14ac:dyDescent="0.25">
      <c r="A425" s="380"/>
      <c r="B425" s="379"/>
      <c r="C425" s="167"/>
      <c r="D425" s="379"/>
      <c r="E425" s="213" t="s">
        <v>187</v>
      </c>
    </row>
    <row r="426" spans="1:5" x14ac:dyDescent="0.25">
      <c r="A426" s="802" t="s">
        <v>370</v>
      </c>
      <c r="B426" s="802"/>
      <c r="C426" s="802"/>
      <c r="D426" s="802"/>
      <c r="E426" s="802"/>
    </row>
    <row r="427" spans="1:5" x14ac:dyDescent="0.25">
      <c r="A427" s="916" t="s">
        <v>3</v>
      </c>
      <c r="B427" s="916"/>
      <c r="C427" s="916"/>
      <c r="D427" s="916"/>
      <c r="E427" s="916"/>
    </row>
    <row r="428" spans="1:5" x14ac:dyDescent="0.25">
      <c r="A428" s="916" t="s">
        <v>188</v>
      </c>
      <c r="B428" s="916"/>
      <c r="C428" s="916"/>
      <c r="D428" s="916"/>
      <c r="E428" s="916"/>
    </row>
    <row r="429" spans="1:5" x14ac:dyDescent="0.25">
      <c r="A429" s="919" t="s">
        <v>189</v>
      </c>
      <c r="B429" s="919"/>
      <c r="C429" s="919"/>
      <c r="D429" s="919"/>
      <c r="E429" s="919"/>
    </row>
    <row r="430" spans="1:5" x14ac:dyDescent="0.25">
      <c r="A430" s="919" t="s">
        <v>590</v>
      </c>
      <c r="B430" s="919"/>
      <c r="C430" s="919"/>
      <c r="D430" s="919"/>
      <c r="E430" s="919"/>
    </row>
    <row r="431" spans="1:5" x14ac:dyDescent="0.25">
      <c r="A431" s="326">
        <v>20179.73</v>
      </c>
      <c r="B431" s="326"/>
      <c r="C431" s="326"/>
      <c r="D431" s="326"/>
      <c r="E431" s="326"/>
    </row>
    <row r="432" spans="1:5" x14ac:dyDescent="0.25">
      <c r="A432" s="920" t="s">
        <v>332</v>
      </c>
      <c r="B432" s="920"/>
      <c r="C432" s="920"/>
      <c r="D432" s="920"/>
      <c r="E432" s="920"/>
    </row>
    <row r="433" spans="1:6" x14ac:dyDescent="0.25">
      <c r="A433" s="679" t="s">
        <v>488</v>
      </c>
      <c r="B433" s="586"/>
      <c r="C433" s="586"/>
      <c r="D433" s="586"/>
      <c r="E433" s="586"/>
    </row>
    <row r="434" spans="1:6" ht="23.25" customHeight="1" x14ac:dyDescent="0.25">
      <c r="A434" s="824" t="s">
        <v>512</v>
      </c>
      <c r="B434" s="824"/>
      <c r="C434" s="824"/>
      <c r="D434" s="824"/>
      <c r="E434" s="824"/>
    </row>
    <row r="435" spans="1:6" ht="5.0999999999999996" customHeight="1" x14ac:dyDescent="0.25">
      <c r="A435" s="678"/>
      <c r="B435" s="678"/>
      <c r="C435" s="678"/>
      <c r="D435" s="678"/>
      <c r="E435" s="678"/>
    </row>
    <row r="436" spans="1:6" ht="66" customHeight="1" x14ac:dyDescent="0.25">
      <c r="A436" s="775" t="s">
        <v>513</v>
      </c>
      <c r="B436" s="775"/>
      <c r="C436" s="775"/>
      <c r="D436" s="775"/>
      <c r="E436" s="775"/>
    </row>
    <row r="437" spans="1:6" ht="5.0999999999999996" customHeight="1" thickBot="1" x14ac:dyDescent="0.3">
      <c r="A437" s="574"/>
      <c r="B437" s="574"/>
      <c r="C437" s="574"/>
      <c r="D437" s="574"/>
      <c r="E437" s="574"/>
    </row>
    <row r="438" spans="1:6" ht="15.75" thickBot="1" x14ac:dyDescent="0.3">
      <c r="A438" s="378" t="s">
        <v>6</v>
      </c>
      <c r="B438" s="377" t="s">
        <v>7</v>
      </c>
      <c r="C438" s="169" t="s">
        <v>1</v>
      </c>
      <c r="D438" s="376" t="s">
        <v>125</v>
      </c>
      <c r="E438" s="375" t="s">
        <v>64</v>
      </c>
    </row>
    <row r="439" spans="1:6" x14ac:dyDescent="0.25">
      <c r="A439" s="512" t="s">
        <v>432</v>
      </c>
      <c r="B439" s="174" t="s">
        <v>189</v>
      </c>
      <c r="C439" s="276"/>
      <c r="D439" s="513"/>
      <c r="E439" s="172"/>
    </row>
    <row r="440" spans="1:6" ht="26.25" x14ac:dyDescent="0.25">
      <c r="A440" s="170" t="s">
        <v>309</v>
      </c>
      <c r="B440" s="171" t="s">
        <v>190</v>
      </c>
      <c r="C440" s="275">
        <v>48027.99</v>
      </c>
      <c r="D440" s="374" t="s">
        <v>311</v>
      </c>
      <c r="E440" s="172"/>
    </row>
    <row r="441" spans="1:6" ht="64.5" x14ac:dyDescent="0.25">
      <c r="A441" s="170" t="s">
        <v>310</v>
      </c>
      <c r="B441" s="171" t="s">
        <v>191</v>
      </c>
      <c r="C441" s="275">
        <v>241667243.97</v>
      </c>
      <c r="D441" s="374" t="s">
        <v>192</v>
      </c>
      <c r="E441" s="173"/>
    </row>
    <row r="442" spans="1:6" x14ac:dyDescent="0.25">
      <c r="A442" s="170"/>
      <c r="B442" s="174" t="s">
        <v>0</v>
      </c>
      <c r="C442" s="276">
        <f>SUM(C440:C441)</f>
        <v>241715271.96000001</v>
      </c>
      <c r="D442" s="373"/>
      <c r="E442" s="172"/>
    </row>
    <row r="443" spans="1:6" x14ac:dyDescent="0.25">
      <c r="A443" s="372"/>
      <c r="B443" s="371"/>
      <c r="C443" s="175"/>
      <c r="D443" s="371"/>
      <c r="E443" s="370"/>
    </row>
    <row r="444" spans="1:6" ht="15.75" thickBot="1" x14ac:dyDescent="0.3">
      <c r="A444" s="176"/>
      <c r="B444" s="177"/>
      <c r="C444" s="178"/>
      <c r="D444" s="369"/>
      <c r="E444" s="368"/>
    </row>
    <row r="445" spans="1:6" ht="21.75" customHeight="1" x14ac:dyDescent="0.25">
      <c r="A445" s="824" t="s">
        <v>329</v>
      </c>
      <c r="B445" s="824"/>
      <c r="C445" s="824"/>
      <c r="D445" s="824"/>
      <c r="E445" s="824"/>
    </row>
    <row r="447" spans="1:6" x14ac:dyDescent="0.25">
      <c r="A447" s="211"/>
      <c r="B447" s="212"/>
      <c r="C447" s="167"/>
      <c r="D447" s="212"/>
      <c r="E447" s="213" t="s">
        <v>193</v>
      </c>
      <c r="F447" s="214"/>
    </row>
    <row r="448" spans="1:6" x14ac:dyDescent="0.25">
      <c r="A448" s="902" t="s">
        <v>370</v>
      </c>
      <c r="B448" s="902"/>
      <c r="C448" s="902"/>
      <c r="D448" s="902"/>
      <c r="E448" s="902"/>
      <c r="F448" s="215"/>
    </row>
    <row r="449" spans="1:6" x14ac:dyDescent="0.25">
      <c r="A449" s="917" t="s">
        <v>3</v>
      </c>
      <c r="B449" s="917"/>
      <c r="C449" s="917"/>
      <c r="D449" s="917"/>
      <c r="E449" s="917"/>
      <c r="F449" s="216"/>
    </row>
    <row r="450" spans="1:6" x14ac:dyDescent="0.25">
      <c r="A450" s="917" t="s">
        <v>188</v>
      </c>
      <c r="B450" s="917"/>
      <c r="C450" s="917"/>
      <c r="D450" s="917"/>
      <c r="E450" s="917"/>
      <c r="F450" s="215"/>
    </row>
    <row r="451" spans="1:6" x14ac:dyDescent="0.25">
      <c r="A451" s="918" t="s">
        <v>189</v>
      </c>
      <c r="B451" s="918"/>
      <c r="C451" s="918"/>
      <c r="D451" s="918"/>
      <c r="E451" s="918"/>
      <c r="F451" s="217"/>
    </row>
    <row r="452" spans="1:6" x14ac:dyDescent="0.25">
      <c r="A452" s="918" t="s">
        <v>590</v>
      </c>
      <c r="B452" s="918"/>
      <c r="C452" s="918"/>
      <c r="D452" s="918"/>
      <c r="E452" s="918"/>
      <c r="F452" s="217"/>
    </row>
    <row r="453" spans="1:6" x14ac:dyDescent="0.25">
      <c r="A453" s="918" t="s">
        <v>467</v>
      </c>
      <c r="B453" s="918"/>
      <c r="C453" s="918"/>
      <c r="D453" s="918"/>
      <c r="E453" s="918"/>
      <c r="F453" s="217"/>
    </row>
    <row r="454" spans="1:6" x14ac:dyDescent="0.25">
      <c r="A454" s="230"/>
      <c r="B454" s="230"/>
      <c r="C454" s="230"/>
      <c r="D454" s="230"/>
      <c r="E454" s="230"/>
      <c r="F454" s="577"/>
    </row>
    <row r="455" spans="1:6" x14ac:dyDescent="0.25">
      <c r="A455" s="871" t="s">
        <v>514</v>
      </c>
      <c r="B455" s="901"/>
      <c r="C455" s="901"/>
      <c r="D455" s="901"/>
      <c r="E455" s="901"/>
      <c r="F455" s="577"/>
    </row>
    <row r="456" spans="1:6" x14ac:dyDescent="0.25">
      <c r="A456" s="923"/>
      <c r="B456" s="923"/>
      <c r="C456" s="168"/>
      <c r="D456" s="218"/>
      <c r="E456" s="219"/>
      <c r="F456" s="577"/>
    </row>
    <row r="457" spans="1:6" ht="28.5" customHeight="1" x14ac:dyDescent="0.25">
      <c r="A457" s="775" t="s">
        <v>515</v>
      </c>
      <c r="B457" s="775"/>
      <c r="C457" s="775"/>
      <c r="D457" s="775"/>
      <c r="E457" s="775"/>
      <c r="F457" s="775"/>
    </row>
    <row r="458" spans="1:6" ht="5.0999999999999996" customHeight="1" x14ac:dyDescent="0.25">
      <c r="A458" s="702"/>
      <c r="B458" s="702"/>
      <c r="C458" s="168"/>
      <c r="D458" s="218"/>
      <c r="E458" s="219"/>
      <c r="F458" s="577"/>
    </row>
    <row r="459" spans="1:6" ht="24.75" customHeight="1" x14ac:dyDescent="0.25">
      <c r="A459" s="775" t="s">
        <v>516</v>
      </c>
      <c r="B459" s="775"/>
      <c r="C459" s="775"/>
      <c r="D459" s="775"/>
      <c r="E459" s="775"/>
      <c r="F459" s="577"/>
    </row>
    <row r="460" spans="1:6" ht="5.0999999999999996" customHeight="1" x14ac:dyDescent="0.25">
      <c r="A460" s="677"/>
      <c r="B460" s="677"/>
      <c r="C460" s="677"/>
      <c r="D460" s="677"/>
      <c r="E460" s="677"/>
      <c r="F460" s="577"/>
    </row>
    <row r="461" spans="1:6" ht="38.25" customHeight="1" x14ac:dyDescent="0.25">
      <c r="A461" s="775" t="s">
        <v>517</v>
      </c>
      <c r="B461" s="775"/>
      <c r="C461" s="775"/>
      <c r="D461" s="775"/>
      <c r="E461" s="775"/>
      <c r="F461" s="577"/>
    </row>
    <row r="462" spans="1:6" ht="5.0999999999999996" customHeight="1" x14ac:dyDescent="0.25">
      <c r="A462" s="677"/>
      <c r="B462" s="677"/>
      <c r="C462" s="677"/>
      <c r="D462" s="677"/>
      <c r="E462" s="677"/>
      <c r="F462" s="577"/>
    </row>
    <row r="463" spans="1:6" ht="27.75" customHeight="1" x14ac:dyDescent="0.25">
      <c r="A463" s="775" t="s">
        <v>518</v>
      </c>
      <c r="B463" s="775"/>
      <c r="C463" s="775"/>
      <c r="D463" s="775"/>
      <c r="E463" s="775"/>
      <c r="F463" s="775"/>
    </row>
    <row r="464" spans="1:6" ht="5.0999999999999996" customHeight="1" x14ac:dyDescent="0.25">
      <c r="A464" s="677"/>
      <c r="B464" s="677"/>
      <c r="C464" s="677"/>
      <c r="D464" s="677"/>
      <c r="E464" s="677"/>
      <c r="F464" s="677"/>
    </row>
    <row r="465" spans="1:6" ht="28.5" customHeight="1" x14ac:dyDescent="0.25">
      <c r="A465" s="775" t="s">
        <v>519</v>
      </c>
      <c r="B465" s="775"/>
      <c r="C465" s="775"/>
      <c r="D465" s="775"/>
      <c r="E465" s="775"/>
      <c r="F465" s="577"/>
    </row>
    <row r="466" spans="1:6" ht="5.0999999999999996" customHeight="1" x14ac:dyDescent="0.25">
      <c r="A466" s="677"/>
      <c r="B466" s="677"/>
      <c r="C466" s="677"/>
      <c r="D466" s="677"/>
      <c r="E466" s="677"/>
      <c r="F466" s="577"/>
    </row>
    <row r="467" spans="1:6" ht="25.5" customHeight="1" x14ac:dyDescent="0.25">
      <c r="A467" s="921" t="s">
        <v>539</v>
      </c>
      <c r="B467" s="922"/>
      <c r="C467" s="922"/>
      <c r="D467" s="922"/>
      <c r="E467" s="922"/>
      <c r="F467" s="577"/>
    </row>
    <row r="468" spans="1:6" ht="5.0999999999999996" customHeight="1" thickBot="1" x14ac:dyDescent="0.3">
      <c r="A468" s="700"/>
      <c r="B468" s="701"/>
      <c r="C468" s="701"/>
      <c r="D468" s="701"/>
      <c r="E468" s="701"/>
      <c r="F468" s="577"/>
    </row>
    <row r="469" spans="1:6" ht="15.75" thickBot="1" x14ac:dyDescent="0.3">
      <c r="A469" s="220" t="s">
        <v>6</v>
      </c>
      <c r="B469" s="221" t="s">
        <v>7</v>
      </c>
      <c r="C469" s="169" t="s">
        <v>1</v>
      </c>
      <c r="D469" s="222" t="s">
        <v>125</v>
      </c>
      <c r="E469" s="223" t="s">
        <v>64</v>
      </c>
      <c r="F469" s="618"/>
    </row>
    <row r="470" spans="1:6" ht="89.25" x14ac:dyDescent="0.25">
      <c r="A470" s="512" t="s">
        <v>570</v>
      </c>
      <c r="B470" s="649" t="s">
        <v>571</v>
      </c>
      <c r="C470" s="181">
        <v>0</v>
      </c>
      <c r="D470" s="231"/>
      <c r="E470" s="173"/>
      <c r="F470" s="618"/>
    </row>
    <row r="471" spans="1:6" x14ac:dyDescent="0.25">
      <c r="A471" s="180" t="s">
        <v>312</v>
      </c>
      <c r="B471" s="171" t="s">
        <v>313</v>
      </c>
      <c r="C471" s="181">
        <v>0</v>
      </c>
      <c r="D471" s="231"/>
      <c r="E471" s="173"/>
      <c r="F471" s="619"/>
    </row>
    <row r="472" spans="1:6" x14ac:dyDescent="0.25">
      <c r="A472" s="180" t="s">
        <v>314</v>
      </c>
      <c r="B472" s="171" t="s">
        <v>169</v>
      </c>
      <c r="C472" s="181">
        <v>0</v>
      </c>
      <c r="D472" s="231"/>
      <c r="E472" s="173"/>
      <c r="F472" s="619"/>
    </row>
    <row r="473" spans="1:6" x14ac:dyDescent="0.25">
      <c r="A473" s="180" t="s">
        <v>315</v>
      </c>
      <c r="B473" s="171" t="s">
        <v>316</v>
      </c>
      <c r="C473" s="181">
        <v>0</v>
      </c>
      <c r="D473" s="231"/>
      <c r="E473" s="173"/>
      <c r="F473" s="619"/>
    </row>
    <row r="474" spans="1:6" x14ac:dyDescent="0.25">
      <c r="A474" s="180" t="s">
        <v>317</v>
      </c>
      <c r="B474" s="171" t="s">
        <v>403</v>
      </c>
      <c r="C474" s="181">
        <v>0</v>
      </c>
      <c r="D474" s="374"/>
      <c r="E474" s="173"/>
      <c r="F474" s="619"/>
    </row>
    <row r="475" spans="1:6" x14ac:dyDescent="0.25">
      <c r="A475" s="180" t="s">
        <v>318</v>
      </c>
      <c r="B475" s="171" t="s">
        <v>319</v>
      </c>
      <c r="C475" s="181">
        <v>0</v>
      </c>
      <c r="D475" s="231"/>
      <c r="E475" s="172"/>
      <c r="F475" s="619"/>
    </row>
    <row r="476" spans="1:6" x14ac:dyDescent="0.25">
      <c r="A476" s="180" t="s">
        <v>321</v>
      </c>
      <c r="B476" s="171" t="s">
        <v>320</v>
      </c>
      <c r="C476" s="181">
        <v>0</v>
      </c>
      <c r="D476" s="231"/>
      <c r="E476" s="172"/>
      <c r="F476" s="619"/>
    </row>
    <row r="477" spans="1:6" x14ac:dyDescent="0.25">
      <c r="A477" s="180" t="s">
        <v>405</v>
      </c>
      <c r="B477" s="171" t="s">
        <v>404</v>
      </c>
      <c r="C477" s="181">
        <v>0</v>
      </c>
      <c r="D477" s="231"/>
      <c r="E477" s="172"/>
      <c r="F477" s="619"/>
    </row>
    <row r="478" spans="1:6" ht="38.25" x14ac:dyDescent="0.25">
      <c r="A478" s="170" t="s">
        <v>406</v>
      </c>
      <c r="B478" s="171" t="s">
        <v>431</v>
      </c>
      <c r="C478" s="389">
        <v>0</v>
      </c>
      <c r="D478" s="231"/>
      <c r="E478" s="172"/>
      <c r="F478" s="619"/>
    </row>
    <row r="479" spans="1:6" x14ac:dyDescent="0.25">
      <c r="A479" s="170"/>
      <c r="B479" s="174" t="s">
        <v>0</v>
      </c>
      <c r="C479" s="182">
        <f>SUM(C471:C478)</f>
        <v>0</v>
      </c>
      <c r="D479" s="224"/>
      <c r="E479" s="172"/>
      <c r="F479" s="619"/>
    </row>
    <row r="480" spans="1:6" x14ac:dyDescent="0.25">
      <c r="A480" s="225"/>
      <c r="B480" s="226"/>
      <c r="C480" s="175"/>
      <c r="D480" s="226"/>
      <c r="E480" s="227"/>
      <c r="F480" s="618"/>
    </row>
    <row r="481" spans="1:6" ht="15.75" thickBot="1" x14ac:dyDescent="0.3">
      <c r="A481" s="176"/>
      <c r="B481" s="177"/>
      <c r="C481" s="178"/>
      <c r="D481" s="228"/>
      <c r="E481" s="229"/>
      <c r="F481" s="618"/>
    </row>
    <row r="482" spans="1:6" ht="21" customHeight="1" x14ac:dyDescent="0.25">
      <c r="A482" s="797" t="s">
        <v>329</v>
      </c>
      <c r="B482" s="797"/>
      <c r="C482" s="797"/>
      <c r="D482" s="797"/>
      <c r="E482" s="797"/>
      <c r="F482" s="618"/>
    </row>
    <row r="484" spans="1:6" x14ac:dyDescent="0.25">
      <c r="A484" s="381"/>
      <c r="B484" s="382"/>
      <c r="C484" s="167"/>
      <c r="D484" s="382"/>
      <c r="E484" s="383" t="s">
        <v>194</v>
      </c>
    </row>
    <row r="485" spans="1:6" x14ac:dyDescent="0.25">
      <c r="A485" s="802" t="s">
        <v>370</v>
      </c>
      <c r="B485" s="802"/>
      <c r="C485" s="802"/>
      <c r="D485" s="802"/>
      <c r="E485" s="802"/>
    </row>
    <row r="486" spans="1:6" x14ac:dyDescent="0.25">
      <c r="A486" s="802" t="s">
        <v>3</v>
      </c>
      <c r="B486" s="802"/>
      <c r="C486" s="802"/>
      <c r="D486" s="802"/>
      <c r="E486" s="802"/>
    </row>
    <row r="487" spans="1:6" x14ac:dyDescent="0.25">
      <c r="A487" s="802" t="s">
        <v>188</v>
      </c>
      <c r="B487" s="802"/>
      <c r="C487" s="802"/>
      <c r="D487" s="802"/>
      <c r="E487" s="802"/>
    </row>
    <row r="488" spans="1:6" x14ac:dyDescent="0.25">
      <c r="A488" s="803" t="s">
        <v>189</v>
      </c>
      <c r="B488" s="803"/>
      <c r="C488" s="803"/>
      <c r="D488" s="803"/>
      <c r="E488" s="803"/>
    </row>
    <row r="489" spans="1:6" x14ac:dyDescent="0.25">
      <c r="A489" s="803" t="s">
        <v>590</v>
      </c>
      <c r="B489" s="803"/>
      <c r="C489" s="803"/>
      <c r="D489" s="803"/>
      <c r="E489" s="803"/>
    </row>
    <row r="490" spans="1:6" ht="5.0999999999999996" customHeight="1" x14ac:dyDescent="0.25">
      <c r="A490" s="707"/>
      <c r="B490" s="707"/>
      <c r="C490" s="707"/>
      <c r="D490" s="707"/>
      <c r="E490" s="707"/>
    </row>
    <row r="491" spans="1:6" x14ac:dyDescent="0.25">
      <c r="A491" s="783" t="s">
        <v>520</v>
      </c>
      <c r="B491" s="783"/>
      <c r="C491" s="783"/>
      <c r="D491" s="783"/>
      <c r="E491" s="783"/>
    </row>
    <row r="492" spans="1:6" ht="5.0999999999999996" customHeight="1" x14ac:dyDescent="0.25">
      <c r="A492" s="705"/>
      <c r="B492" s="705"/>
      <c r="C492" s="705"/>
      <c r="D492" s="705"/>
      <c r="E492" s="705"/>
    </row>
    <row r="493" spans="1:6" ht="24.75" customHeight="1" x14ac:dyDescent="0.25">
      <c r="A493" s="804" t="s">
        <v>521</v>
      </c>
      <c r="B493" s="804"/>
      <c r="C493" s="804"/>
      <c r="D493" s="804"/>
      <c r="E493" s="804"/>
    </row>
    <row r="494" spans="1:6" ht="5.0999999999999996" customHeight="1" x14ac:dyDescent="0.25">
      <c r="A494" s="705"/>
      <c r="B494" s="705"/>
      <c r="C494" s="705"/>
      <c r="D494" s="705"/>
      <c r="E494" s="705"/>
    </row>
    <row r="495" spans="1:6" ht="25.5" customHeight="1" x14ac:dyDescent="0.25">
      <c r="A495" s="775" t="s">
        <v>522</v>
      </c>
      <c r="B495" s="775"/>
      <c r="C495" s="775"/>
      <c r="D495" s="775"/>
      <c r="E495" s="775"/>
    </row>
    <row r="496" spans="1:6" ht="5.0999999999999996" customHeight="1" x14ac:dyDescent="0.25">
      <c r="A496" s="705"/>
      <c r="B496" s="705"/>
      <c r="C496" s="705"/>
      <c r="D496" s="705"/>
      <c r="E496" s="705"/>
    </row>
    <row r="497" spans="1:5" ht="27" customHeight="1" x14ac:dyDescent="0.25">
      <c r="A497" s="775" t="s">
        <v>523</v>
      </c>
      <c r="B497" s="775"/>
      <c r="C497" s="775"/>
      <c r="D497" s="775"/>
      <c r="E497" s="775"/>
    </row>
    <row r="498" spans="1:5" ht="5.0999999999999996" customHeight="1" x14ac:dyDescent="0.25">
      <c r="A498" s="575"/>
      <c r="B498" s="575"/>
      <c r="C498" s="575"/>
      <c r="D498" s="575"/>
      <c r="E498" s="575"/>
    </row>
    <row r="499" spans="1:5" ht="25.5" customHeight="1" x14ac:dyDescent="0.25">
      <c r="A499" s="775" t="s">
        <v>524</v>
      </c>
      <c r="B499" s="775"/>
      <c r="C499" s="775"/>
      <c r="D499" s="775"/>
      <c r="E499" s="775"/>
    </row>
    <row r="500" spans="1:5" ht="5.0999999999999996" customHeight="1" x14ac:dyDescent="0.25">
      <c r="A500" s="706"/>
      <c r="B500" s="706"/>
      <c r="C500" s="706"/>
      <c r="D500" s="706"/>
      <c r="E500" s="706"/>
    </row>
    <row r="501" spans="1:5" ht="66" customHeight="1" x14ac:dyDescent="0.25">
      <c r="A501" s="790" t="s">
        <v>525</v>
      </c>
      <c r="B501" s="791"/>
      <c r="C501" s="791"/>
      <c r="D501" s="791"/>
      <c r="E501" s="791"/>
    </row>
    <row r="502" spans="1:5" ht="5.0999999999999996" customHeight="1" thickBot="1" x14ac:dyDescent="0.3">
      <c r="A502" s="575"/>
      <c r="B502" s="575"/>
      <c r="C502" s="575"/>
      <c r="D502" s="575"/>
      <c r="E502" s="575"/>
    </row>
    <row r="503" spans="1:5" ht="15.75" thickBot="1" x14ac:dyDescent="0.3">
      <c r="A503" s="384" t="s">
        <v>6</v>
      </c>
      <c r="B503" s="385" t="s">
        <v>7</v>
      </c>
      <c r="C503" s="169" t="s">
        <v>1</v>
      </c>
      <c r="D503" s="386" t="s">
        <v>125</v>
      </c>
      <c r="E503" s="387" t="s">
        <v>64</v>
      </c>
    </row>
    <row r="504" spans="1:5" x14ac:dyDescent="0.25">
      <c r="A504" s="508" t="s">
        <v>430</v>
      </c>
      <c r="B504" s="509" t="s">
        <v>195</v>
      </c>
      <c r="C504" s="184"/>
      <c r="D504" s="185"/>
      <c r="E504" s="186"/>
    </row>
    <row r="505" spans="1:5" x14ac:dyDescent="0.25">
      <c r="A505" s="514" t="s">
        <v>196</v>
      </c>
      <c r="B505" s="183" t="s">
        <v>197</v>
      </c>
      <c r="C505" s="510">
        <v>0</v>
      </c>
      <c r="D505" s="511"/>
      <c r="E505" s="186"/>
    </row>
    <row r="506" spans="1:5" x14ac:dyDescent="0.25">
      <c r="A506" s="170" t="s">
        <v>198</v>
      </c>
      <c r="B506" s="171" t="s">
        <v>354</v>
      </c>
      <c r="C506" s="285">
        <v>0</v>
      </c>
      <c r="D506" s="388"/>
      <c r="E506" s="187"/>
    </row>
    <row r="507" spans="1:5" ht="25.5" x14ac:dyDescent="0.25">
      <c r="A507" s="170" t="s">
        <v>199</v>
      </c>
      <c r="B507" s="171" t="s">
        <v>401</v>
      </c>
      <c r="C507" s="389">
        <v>0</v>
      </c>
      <c r="D507" s="388"/>
      <c r="E507" s="187"/>
    </row>
    <row r="508" spans="1:5" x14ac:dyDescent="0.25">
      <c r="A508" s="170" t="s">
        <v>200</v>
      </c>
      <c r="B508" s="171" t="s">
        <v>402</v>
      </c>
      <c r="C508" s="285">
        <v>0</v>
      </c>
      <c r="D508" s="388"/>
      <c r="E508" s="187"/>
    </row>
    <row r="509" spans="1:5" x14ac:dyDescent="0.25">
      <c r="A509" s="390" t="s">
        <v>201</v>
      </c>
      <c r="B509" s="391" t="s">
        <v>202</v>
      </c>
      <c r="C509" s="392">
        <v>104.57</v>
      </c>
      <c r="D509" s="388"/>
      <c r="E509" s="393"/>
    </row>
    <row r="510" spans="1:5" ht="15.75" thickBot="1" x14ac:dyDescent="0.3">
      <c r="A510" s="176"/>
      <c r="B510" s="177" t="s">
        <v>0</v>
      </c>
      <c r="C510" s="188">
        <f>SUM(C505:C509)</f>
        <v>104.57</v>
      </c>
      <c r="D510" s="394"/>
      <c r="E510" s="395"/>
    </row>
    <row r="511" spans="1:5" ht="27" customHeight="1" x14ac:dyDescent="0.25">
      <c r="A511" s="797" t="s">
        <v>329</v>
      </c>
      <c r="B511" s="797"/>
      <c r="C511" s="797"/>
      <c r="D511" s="797"/>
      <c r="E511" s="797"/>
    </row>
    <row r="513" spans="1:5" x14ac:dyDescent="0.25">
      <c r="A513" s="396"/>
      <c r="B513" s="396"/>
      <c r="C513" s="367"/>
      <c r="D513" s="397"/>
      <c r="E513" s="232" t="s">
        <v>302</v>
      </c>
    </row>
    <row r="514" spans="1:5" x14ac:dyDescent="0.25">
      <c r="A514" s="798" t="s">
        <v>369</v>
      </c>
      <c r="B514" s="798"/>
      <c r="C514" s="798"/>
      <c r="D514" s="798"/>
      <c r="E514" s="798"/>
    </row>
    <row r="515" spans="1:5" x14ac:dyDescent="0.25">
      <c r="A515" s="799" t="s">
        <v>3</v>
      </c>
      <c r="B515" s="799"/>
      <c r="C515" s="799"/>
      <c r="D515" s="799"/>
      <c r="E515" s="799"/>
    </row>
    <row r="516" spans="1:5" x14ac:dyDescent="0.25">
      <c r="A516" s="798" t="s">
        <v>188</v>
      </c>
      <c r="B516" s="798"/>
      <c r="C516" s="798"/>
      <c r="D516" s="798"/>
      <c r="E516" s="798"/>
    </row>
    <row r="517" spans="1:5" x14ac:dyDescent="0.25">
      <c r="A517" s="800" t="s">
        <v>203</v>
      </c>
      <c r="B517" s="800"/>
      <c r="C517" s="800"/>
      <c r="D517" s="800"/>
      <c r="E517" s="800"/>
    </row>
    <row r="518" spans="1:5" x14ac:dyDescent="0.25">
      <c r="A518" s="800" t="s">
        <v>589</v>
      </c>
      <c r="B518" s="800"/>
      <c r="C518" s="800"/>
      <c r="D518" s="800"/>
      <c r="E518" s="800"/>
    </row>
    <row r="519" spans="1:5" x14ac:dyDescent="0.25">
      <c r="A519" s="709"/>
      <c r="B519" s="709"/>
      <c r="C519" s="709"/>
      <c r="D519" s="709"/>
      <c r="E519" s="709"/>
    </row>
    <row r="520" spans="1:5" x14ac:dyDescent="0.25">
      <c r="A520" s="801" t="s">
        <v>526</v>
      </c>
      <c r="B520" s="801"/>
      <c r="C520" s="801"/>
      <c r="D520" s="801"/>
      <c r="E520" s="801"/>
    </row>
    <row r="521" spans="1:5" x14ac:dyDescent="0.25">
      <c r="A521" s="775" t="s">
        <v>532</v>
      </c>
      <c r="B521" s="775"/>
      <c r="C521" s="775"/>
      <c r="D521" s="775"/>
      <c r="E521" s="775"/>
    </row>
    <row r="522" spans="1:5" ht="28.5" customHeight="1" x14ac:dyDescent="0.25">
      <c r="A522" s="790" t="s">
        <v>529</v>
      </c>
      <c r="B522" s="791"/>
      <c r="C522" s="791"/>
      <c r="D522" s="791"/>
      <c r="E522" s="791"/>
    </row>
    <row r="523" spans="1:5" ht="5.0999999999999996" customHeight="1" x14ac:dyDescent="0.25">
      <c r="A523" s="587"/>
      <c r="B523" s="587"/>
      <c r="C523" s="587"/>
      <c r="D523" s="587"/>
      <c r="E523" s="587"/>
    </row>
    <row r="524" spans="1:5" ht="23.25" customHeight="1" x14ac:dyDescent="0.25">
      <c r="A524" s="792" t="s">
        <v>527</v>
      </c>
      <c r="B524" s="793"/>
      <c r="C524" s="793"/>
      <c r="D524" s="793"/>
      <c r="E524" s="793"/>
    </row>
    <row r="525" spans="1:5" ht="5.0999999999999996" customHeight="1" x14ac:dyDescent="0.25">
      <c r="A525" s="588"/>
      <c r="B525" s="588"/>
      <c r="C525" s="589"/>
      <c r="D525" s="590"/>
      <c r="E525" s="588"/>
    </row>
    <row r="526" spans="1:5" ht="27.75" customHeight="1" x14ac:dyDescent="0.25">
      <c r="A526" s="775" t="s">
        <v>528</v>
      </c>
      <c r="B526" s="775"/>
      <c r="C526" s="775"/>
      <c r="D526" s="775"/>
      <c r="E526" s="775"/>
    </row>
    <row r="527" spans="1:5" ht="5.0999999999999996" customHeight="1" x14ac:dyDescent="0.25">
      <c r="A527" s="591"/>
      <c r="B527" s="591"/>
      <c r="C527" s="591"/>
      <c r="D527" s="591"/>
      <c r="E527" s="591"/>
    </row>
    <row r="528" spans="1:5" ht="24.75" customHeight="1" x14ac:dyDescent="0.25">
      <c r="A528" s="794" t="s">
        <v>247</v>
      </c>
      <c r="B528" s="794"/>
      <c r="C528" s="794"/>
      <c r="D528" s="794"/>
      <c r="E528" s="794"/>
    </row>
    <row r="529" spans="1:5" ht="5.0999999999999996" customHeight="1" x14ac:dyDescent="0.25">
      <c r="A529" s="591"/>
      <c r="B529" s="591"/>
      <c r="C529" s="591"/>
      <c r="D529" s="591"/>
      <c r="E529" s="591"/>
    </row>
    <row r="530" spans="1:5" ht="25.5" customHeight="1" x14ac:dyDescent="0.25">
      <c r="A530" s="775" t="s">
        <v>531</v>
      </c>
      <c r="B530" s="775"/>
      <c r="C530" s="775"/>
      <c r="D530" s="775"/>
      <c r="E530" s="775"/>
    </row>
    <row r="531" spans="1:5" ht="5.0999999999999996" customHeight="1" x14ac:dyDescent="0.25">
      <c r="A531" s="704"/>
      <c r="B531" s="704"/>
      <c r="C531" s="704"/>
      <c r="D531" s="704"/>
      <c r="E531" s="704"/>
    </row>
    <row r="532" spans="1:5" x14ac:dyDescent="0.25">
      <c r="A532" s="795" t="s">
        <v>355</v>
      </c>
      <c r="B532" s="794"/>
      <c r="C532" s="794"/>
      <c r="D532" s="794"/>
      <c r="E532" s="794"/>
    </row>
    <row r="533" spans="1:5" ht="5.0999999999999996" customHeight="1" x14ac:dyDescent="0.25">
      <c r="A533" s="704"/>
      <c r="B533" s="704"/>
      <c r="C533" s="704"/>
      <c r="D533" s="704"/>
      <c r="E533" s="704"/>
    </row>
    <row r="534" spans="1:5" ht="29.25" customHeight="1" x14ac:dyDescent="0.25">
      <c r="A534" s="796" t="s">
        <v>543</v>
      </c>
      <c r="B534" s="791"/>
      <c r="C534" s="791"/>
      <c r="D534" s="791"/>
      <c r="E534" s="791"/>
    </row>
    <row r="535" spans="1:5" ht="5.0999999999999996" customHeight="1" x14ac:dyDescent="0.25">
      <c r="A535" s="705"/>
      <c r="B535" s="705"/>
      <c r="C535" s="705"/>
      <c r="D535" s="705"/>
      <c r="E535" s="705"/>
    </row>
    <row r="536" spans="1:5" x14ac:dyDescent="0.25">
      <c r="A536" s="776" t="s">
        <v>544</v>
      </c>
      <c r="B536" s="776"/>
      <c r="C536" s="776"/>
      <c r="D536" s="776"/>
      <c r="E536" s="776"/>
    </row>
    <row r="537" spans="1:5" ht="5.0999999999999996" customHeight="1" x14ac:dyDescent="0.25">
      <c r="A537" s="705"/>
      <c r="B537" s="705"/>
      <c r="C537" s="705"/>
      <c r="D537" s="705"/>
      <c r="E537" s="705"/>
    </row>
    <row r="538" spans="1:5" x14ac:dyDescent="0.25">
      <c r="A538" s="486" t="s">
        <v>545</v>
      </c>
      <c r="B538" s="705"/>
      <c r="C538" s="705"/>
      <c r="D538" s="705"/>
      <c r="E538" s="705"/>
    </row>
    <row r="539" spans="1:5" ht="27" customHeight="1" x14ac:dyDescent="0.25">
      <c r="A539" s="784" t="s">
        <v>546</v>
      </c>
      <c r="B539" s="784"/>
      <c r="C539" s="784"/>
      <c r="D539" s="784"/>
      <c r="E539" s="784"/>
    </row>
    <row r="540" spans="1:5" x14ac:dyDescent="0.25">
      <c r="A540" s="708"/>
      <c r="B540" s="708"/>
      <c r="C540" s="708"/>
      <c r="D540" s="708"/>
      <c r="E540" s="708"/>
    </row>
    <row r="541" spans="1:5" x14ac:dyDescent="0.25">
      <c r="A541" s="620" t="s">
        <v>6</v>
      </c>
      <c r="B541" s="621" t="s">
        <v>7</v>
      </c>
      <c r="C541" s="622" t="s">
        <v>1</v>
      </c>
      <c r="D541" s="623" t="s">
        <v>204</v>
      </c>
      <c r="E541" s="623" t="s">
        <v>205</v>
      </c>
    </row>
    <row r="542" spans="1:5" x14ac:dyDescent="0.25">
      <c r="A542" s="408" t="s">
        <v>206</v>
      </c>
      <c r="B542" s="407" t="s">
        <v>366</v>
      </c>
      <c r="C542" s="335">
        <f>C543+C550+C559</f>
        <v>193825399.20999998</v>
      </c>
      <c r="D542" s="327">
        <f>D543+D550+D559</f>
        <v>0.59732919369392634</v>
      </c>
      <c r="E542" s="406"/>
    </row>
    <row r="543" spans="1:5" x14ac:dyDescent="0.25">
      <c r="A543" s="328" t="s">
        <v>207</v>
      </c>
      <c r="B543" s="407" t="s">
        <v>208</v>
      </c>
      <c r="C543" s="335">
        <f>SUM(C544:C549)</f>
        <v>111116061.07999998</v>
      </c>
      <c r="D543" s="327">
        <f>SUM(D545:D548)</f>
        <v>0.22083190026237079</v>
      </c>
      <c r="E543" s="406"/>
    </row>
    <row r="544" spans="1:5" ht="51" x14ac:dyDescent="0.25">
      <c r="A544" s="330" t="s">
        <v>209</v>
      </c>
      <c r="B544" s="553" t="s">
        <v>210</v>
      </c>
      <c r="C544" s="275">
        <v>63411649.119999997</v>
      </c>
      <c r="D544" s="554">
        <f>(C544*D588)/C588</f>
        <v>0.29796561886168915</v>
      </c>
      <c r="E544" s="171" t="s">
        <v>584</v>
      </c>
    </row>
    <row r="545" spans="1:5" x14ac:dyDescent="0.25">
      <c r="A545" s="330" t="s">
        <v>578</v>
      </c>
      <c r="B545" s="553" t="s">
        <v>579</v>
      </c>
      <c r="C545" s="275">
        <v>5131518.28</v>
      </c>
      <c r="D545" s="554">
        <f>(C545*D589)/C589</f>
        <v>2.4112541484400857E-2</v>
      </c>
      <c r="E545" s="171"/>
    </row>
    <row r="546" spans="1:5" ht="102" x14ac:dyDescent="0.25">
      <c r="A546" s="330" t="s">
        <v>211</v>
      </c>
      <c r="B546" s="330" t="s">
        <v>212</v>
      </c>
      <c r="C546" s="275">
        <v>25477726.969999999</v>
      </c>
      <c r="D546" s="554">
        <f>(C546*D589)/C589</f>
        <v>0.11971754069097137</v>
      </c>
      <c r="E546" s="329" t="s">
        <v>573</v>
      </c>
    </row>
    <row r="547" spans="1:5" x14ac:dyDescent="0.25">
      <c r="A547" s="330" t="s">
        <v>213</v>
      </c>
      <c r="B547" s="330" t="s">
        <v>214</v>
      </c>
      <c r="C547" s="275">
        <v>12141073.210000001</v>
      </c>
      <c r="D547" s="400">
        <f>(C547*D589)/C589</f>
        <v>5.7049807769811334E-2</v>
      </c>
      <c r="E547" s="171"/>
    </row>
    <row r="548" spans="1:5" x14ac:dyDescent="0.25">
      <c r="A548" s="330" t="s">
        <v>215</v>
      </c>
      <c r="B548" s="330" t="s">
        <v>216</v>
      </c>
      <c r="C548" s="275">
        <v>4246093.5</v>
      </c>
      <c r="D548" s="400">
        <f>(C548*D589)/C589</f>
        <v>1.995201031718722E-2</v>
      </c>
      <c r="E548" s="329"/>
    </row>
    <row r="549" spans="1:5" x14ac:dyDescent="0.25">
      <c r="A549" s="330" t="s">
        <v>580</v>
      </c>
      <c r="B549" s="330" t="s">
        <v>592</v>
      </c>
      <c r="C549" s="275">
        <v>708000</v>
      </c>
      <c r="D549" s="400">
        <f>(C549*D590)/C589</f>
        <v>0</v>
      </c>
      <c r="E549" s="329"/>
    </row>
    <row r="550" spans="1:5" x14ac:dyDescent="0.25">
      <c r="A550" s="328" t="s">
        <v>217</v>
      </c>
      <c r="B550" s="328" t="s">
        <v>389</v>
      </c>
      <c r="C550" s="335">
        <f>SUM(C551:C558)</f>
        <v>5223097.78</v>
      </c>
      <c r="D550" s="327">
        <f>SUM(D551:D558)</f>
        <v>1.2396440046379577E-2</v>
      </c>
      <c r="E550" s="329"/>
    </row>
    <row r="551" spans="1:5" x14ac:dyDescent="0.25">
      <c r="A551" s="330" t="s">
        <v>218</v>
      </c>
      <c r="B551" s="330" t="s">
        <v>357</v>
      </c>
      <c r="C551" s="275">
        <v>374296.68</v>
      </c>
      <c r="D551" s="400">
        <f>(C551*D589)/C589</f>
        <v>1.7587863340854184E-3</v>
      </c>
      <c r="E551" s="171"/>
    </row>
    <row r="552" spans="1:5" x14ac:dyDescent="0.25">
      <c r="A552" s="330" t="s">
        <v>219</v>
      </c>
      <c r="B552" s="330" t="s">
        <v>220</v>
      </c>
      <c r="C552" s="275">
        <v>137371.59</v>
      </c>
      <c r="D552" s="400">
        <f>(C552*D589)/C589</f>
        <v>6.45496709144161E-4</v>
      </c>
      <c r="E552" s="171"/>
    </row>
    <row r="553" spans="1:5" ht="25.5" x14ac:dyDescent="0.25">
      <c r="A553" s="330" t="s">
        <v>221</v>
      </c>
      <c r="B553" s="330" t="s">
        <v>364</v>
      </c>
      <c r="C553" s="336">
        <v>0</v>
      </c>
      <c r="D553" s="400">
        <f>(C553*D590)/C589</f>
        <v>0</v>
      </c>
      <c r="E553" s="171"/>
    </row>
    <row r="554" spans="1:5" x14ac:dyDescent="0.25">
      <c r="A554" s="330" t="s">
        <v>222</v>
      </c>
      <c r="B554" s="330" t="s">
        <v>356</v>
      </c>
      <c r="C554" s="275">
        <v>195157.03</v>
      </c>
      <c r="D554" s="400">
        <f>(C554*D589)/C589</f>
        <v>9.17025278890259E-4</v>
      </c>
      <c r="E554" s="171"/>
    </row>
    <row r="555" spans="1:5" x14ac:dyDescent="0.25">
      <c r="A555" s="330" t="s">
        <v>223</v>
      </c>
      <c r="B555" s="330" t="s">
        <v>365</v>
      </c>
      <c r="C555" s="275">
        <v>1706944.56</v>
      </c>
      <c r="D555" s="400">
        <f>(C555*D590)/C589</f>
        <v>0</v>
      </c>
      <c r="E555" s="171"/>
    </row>
    <row r="556" spans="1:5" x14ac:dyDescent="0.25">
      <c r="A556" s="330" t="s">
        <v>224</v>
      </c>
      <c r="B556" s="330" t="s">
        <v>225</v>
      </c>
      <c r="C556" s="275">
        <v>1907821.78</v>
      </c>
      <c r="D556" s="400">
        <f>(C556*D589)/C589</f>
        <v>8.9646824399685233E-3</v>
      </c>
      <c r="E556" s="171"/>
    </row>
    <row r="557" spans="1:5" x14ac:dyDescent="0.25">
      <c r="A557" s="330" t="s">
        <v>226</v>
      </c>
      <c r="B557" s="330" t="s">
        <v>363</v>
      </c>
      <c r="C557" s="336">
        <v>23505.3</v>
      </c>
      <c r="D557" s="400">
        <f>(C557*D589)/C589</f>
        <v>1.1044928429121515E-4</v>
      </c>
      <c r="E557" s="171"/>
    </row>
    <row r="558" spans="1:5" x14ac:dyDescent="0.25">
      <c r="A558" s="330" t="s">
        <v>227</v>
      </c>
      <c r="B558" s="330" t="s">
        <v>58</v>
      </c>
      <c r="C558" s="336">
        <v>878000.84</v>
      </c>
      <c r="D558" s="400">
        <f>(C558*D590)/C589</f>
        <v>0</v>
      </c>
      <c r="E558" s="329"/>
    </row>
    <row r="559" spans="1:5" x14ac:dyDescent="0.25">
      <c r="A559" s="328" t="s">
        <v>228</v>
      </c>
      <c r="B559" s="328" t="s">
        <v>229</v>
      </c>
      <c r="C559" s="276">
        <f>SUM(C560:C568)</f>
        <v>77486240.349999994</v>
      </c>
      <c r="D559" s="331">
        <f>SUM(D560:D568)</f>
        <v>0.36410085338517595</v>
      </c>
      <c r="E559" s="329"/>
    </row>
    <row r="560" spans="1:5" ht="102" x14ac:dyDescent="0.25">
      <c r="A560" s="553" t="s">
        <v>230</v>
      </c>
      <c r="B560" s="553" t="s">
        <v>231</v>
      </c>
      <c r="C560" s="275">
        <v>59443783.369999997</v>
      </c>
      <c r="D560" s="554">
        <f>(C560*D589)/C589</f>
        <v>0.27932097564287789</v>
      </c>
      <c r="E560" s="329" t="s">
        <v>443</v>
      </c>
    </row>
    <row r="561" spans="1:5" x14ac:dyDescent="0.25">
      <c r="A561" s="330" t="s">
        <v>232</v>
      </c>
      <c r="B561" s="330" t="s">
        <v>233</v>
      </c>
      <c r="C561" s="336">
        <v>893869.1</v>
      </c>
      <c r="D561" s="400">
        <f>(C561*D589)/C589</f>
        <v>4.2002102651330815E-3</v>
      </c>
      <c r="E561" s="329"/>
    </row>
    <row r="562" spans="1:5" ht="25.5" x14ac:dyDescent="0.25">
      <c r="A562" s="330" t="s">
        <v>234</v>
      </c>
      <c r="B562" s="330" t="s">
        <v>235</v>
      </c>
      <c r="C562" s="275">
        <v>725127.88</v>
      </c>
      <c r="D562" s="400">
        <f>(C562*D589)/C589</f>
        <v>3.4073104944674667E-3</v>
      </c>
      <c r="E562" s="329"/>
    </row>
    <row r="563" spans="1:5" ht="25.5" x14ac:dyDescent="0.25">
      <c r="A563" s="330" t="s">
        <v>236</v>
      </c>
      <c r="B563" s="330" t="s">
        <v>237</v>
      </c>
      <c r="C563" s="275">
        <v>1434636.06</v>
      </c>
      <c r="D563" s="400">
        <f>(C563*D589)/C589</f>
        <v>6.7412254276851945E-3</v>
      </c>
      <c r="E563" s="171"/>
    </row>
    <row r="564" spans="1:5" ht="25.5" x14ac:dyDescent="0.25">
      <c r="A564" s="330" t="s">
        <v>238</v>
      </c>
      <c r="B564" s="330" t="s">
        <v>358</v>
      </c>
      <c r="C564" s="275">
        <v>2904186.97</v>
      </c>
      <c r="D564" s="400">
        <f>(C564*D589)/C589</f>
        <v>1.36465125858582E-2</v>
      </c>
      <c r="E564" s="171"/>
    </row>
    <row r="565" spans="1:5" ht="25.5" x14ac:dyDescent="0.25">
      <c r="A565" s="330" t="s">
        <v>239</v>
      </c>
      <c r="B565" s="330" t="s">
        <v>367</v>
      </c>
      <c r="C565" s="336">
        <v>94046.9</v>
      </c>
      <c r="D565" s="400">
        <f>(C565*D589)/C589</f>
        <v>4.4191789914646833E-4</v>
      </c>
      <c r="E565" s="329"/>
    </row>
    <row r="566" spans="1:5" x14ac:dyDescent="0.25">
      <c r="A566" s="330" t="s">
        <v>240</v>
      </c>
      <c r="B566" s="330" t="s">
        <v>241</v>
      </c>
      <c r="C566" s="275">
        <v>346576.12</v>
      </c>
      <c r="D566" s="400">
        <f>(C566*D589)/C589</f>
        <v>1.6285299233120317E-3</v>
      </c>
      <c r="E566" s="329"/>
    </row>
    <row r="567" spans="1:5" x14ac:dyDescent="0.25">
      <c r="A567" s="330" t="s">
        <v>242</v>
      </c>
      <c r="B567" s="330" t="s">
        <v>243</v>
      </c>
      <c r="C567" s="336">
        <v>0</v>
      </c>
      <c r="D567" s="400">
        <f>(C567*D589)/C589</f>
        <v>0</v>
      </c>
      <c r="E567" s="171"/>
    </row>
    <row r="568" spans="1:5" x14ac:dyDescent="0.25">
      <c r="A568" s="330" t="s">
        <v>244</v>
      </c>
      <c r="B568" s="330" t="s">
        <v>245</v>
      </c>
      <c r="C568" s="275">
        <v>11644013.949999999</v>
      </c>
      <c r="D568" s="400">
        <f>(C568*D589)/C589</f>
        <v>5.4714171146695641E-2</v>
      </c>
      <c r="E568" s="329"/>
    </row>
    <row r="569" spans="1:5" ht="25.5" x14ac:dyDescent="0.25">
      <c r="A569" s="404" t="s">
        <v>246</v>
      </c>
      <c r="B569" s="403" t="s">
        <v>247</v>
      </c>
      <c r="C569" s="337">
        <f>SUM(C571:C572)</f>
        <v>0</v>
      </c>
      <c r="D569" s="400">
        <f>(C569*D590)/C589</f>
        <v>0</v>
      </c>
      <c r="E569" s="398"/>
    </row>
    <row r="570" spans="1:5" x14ac:dyDescent="0.25">
      <c r="A570" s="328" t="s">
        <v>530</v>
      </c>
      <c r="B570" s="403" t="s">
        <v>249</v>
      </c>
      <c r="C570" s="337">
        <f>C571+C572</f>
        <v>0</v>
      </c>
      <c r="D570" s="400">
        <f>(C570*D591)/C589</f>
        <v>0</v>
      </c>
      <c r="E570" s="398"/>
    </row>
    <row r="571" spans="1:5" x14ac:dyDescent="0.25">
      <c r="A571" s="402" t="s">
        <v>248</v>
      </c>
      <c r="B571" s="401" t="s">
        <v>249</v>
      </c>
      <c r="C571" s="334">
        <v>0</v>
      </c>
      <c r="D571" s="400">
        <f>(C571*D591)/C589</f>
        <v>0</v>
      </c>
      <c r="E571" s="398"/>
    </row>
    <row r="572" spans="1:5" x14ac:dyDescent="0.25">
      <c r="A572" s="402" t="s">
        <v>250</v>
      </c>
      <c r="B572" s="401" t="s">
        <v>251</v>
      </c>
      <c r="C572" s="334">
        <v>0</v>
      </c>
      <c r="D572" s="400">
        <f>(C572*D590)/C589</f>
        <v>0</v>
      </c>
      <c r="E572" s="398"/>
    </row>
    <row r="573" spans="1:5" ht="25.5" x14ac:dyDescent="0.25">
      <c r="A573" s="592" t="s">
        <v>252</v>
      </c>
      <c r="B573" s="403" t="s">
        <v>355</v>
      </c>
      <c r="C573" s="337">
        <f>C574+C576</f>
        <v>0</v>
      </c>
      <c r="D573" s="332">
        <f>D574+D576</f>
        <v>0</v>
      </c>
      <c r="E573" s="398"/>
    </row>
    <row r="574" spans="1:5" x14ac:dyDescent="0.25">
      <c r="A574" s="593" t="s">
        <v>540</v>
      </c>
      <c r="B574" s="403" t="s">
        <v>541</v>
      </c>
      <c r="C574" s="337">
        <f>C575</f>
        <v>0</v>
      </c>
      <c r="D574" s="405">
        <f>(C574*D588)/C588</f>
        <v>0</v>
      </c>
      <c r="E574" s="398"/>
    </row>
    <row r="575" spans="1:5" x14ac:dyDescent="0.25">
      <c r="A575" s="402" t="s">
        <v>253</v>
      </c>
      <c r="B575" s="401" t="s">
        <v>254</v>
      </c>
      <c r="C575" s="334">
        <v>0</v>
      </c>
      <c r="D575" s="400">
        <f>(C575*D589)/C589</f>
        <v>0</v>
      </c>
      <c r="E575" s="398"/>
    </row>
    <row r="576" spans="1:5" x14ac:dyDescent="0.25">
      <c r="A576" s="404" t="s">
        <v>542</v>
      </c>
      <c r="B576" s="403" t="s">
        <v>256</v>
      </c>
      <c r="C576" s="337">
        <f>C577</f>
        <v>0</v>
      </c>
      <c r="D576" s="405">
        <f>(C576*D589)/C589</f>
        <v>0</v>
      </c>
      <c r="E576" s="398"/>
    </row>
    <row r="577" spans="1:7" x14ac:dyDescent="0.25">
      <c r="A577" s="402" t="s">
        <v>255</v>
      </c>
      <c r="B577" s="401" t="s">
        <v>256</v>
      </c>
      <c r="C577" s="334">
        <v>0</v>
      </c>
      <c r="D577" s="400">
        <f>(C577*D589)/C589</f>
        <v>0</v>
      </c>
      <c r="E577" s="398"/>
    </row>
    <row r="578" spans="1:7" x14ac:dyDescent="0.25">
      <c r="A578" s="404" t="s">
        <v>257</v>
      </c>
      <c r="B578" s="403" t="s">
        <v>258</v>
      </c>
      <c r="C578" s="323">
        <f>C579+C585+C587</f>
        <v>18989922.780000001</v>
      </c>
      <c r="D578" s="332">
        <f>D579+D585+D587</f>
        <v>0.10923193406578274</v>
      </c>
      <c r="E578" s="398"/>
    </row>
    <row r="579" spans="1:7" ht="25.5" x14ac:dyDescent="0.25">
      <c r="A579" s="404" t="s">
        <v>259</v>
      </c>
      <c r="B579" s="403" t="s">
        <v>260</v>
      </c>
      <c r="C579" s="323">
        <f>SUM(C580:C584)</f>
        <v>18439040.16</v>
      </c>
      <c r="D579" s="405">
        <f>(C579*D589)/C589+0.02</f>
        <v>0.10664338632942245</v>
      </c>
      <c r="E579" s="398"/>
    </row>
    <row r="580" spans="1:7" x14ac:dyDescent="0.25">
      <c r="A580" s="402" t="s">
        <v>388</v>
      </c>
      <c r="B580" s="401" t="s">
        <v>387</v>
      </c>
      <c r="C580" s="333">
        <v>10189822.359999999</v>
      </c>
      <c r="D580" s="400">
        <f>(C580*D589)/C589</f>
        <v>4.7881056047641209E-2</v>
      </c>
      <c r="E580" s="398"/>
    </row>
    <row r="581" spans="1:7" x14ac:dyDescent="0.25">
      <c r="A581" s="402" t="s">
        <v>261</v>
      </c>
      <c r="B581" s="401" t="s">
        <v>362</v>
      </c>
      <c r="C581" s="333">
        <v>14910.95</v>
      </c>
      <c r="D581" s="400">
        <f>(C581*D589)/C589</f>
        <v>7.0065208935946141E-5</v>
      </c>
      <c r="E581" s="398"/>
    </row>
    <row r="582" spans="1:7" x14ac:dyDescent="0.25">
      <c r="A582" s="402" t="s">
        <v>262</v>
      </c>
      <c r="B582" s="401" t="s">
        <v>361</v>
      </c>
      <c r="C582" s="333">
        <v>6727598.0700000003</v>
      </c>
      <c r="D582" s="400">
        <f>(C582*D589)/C589</f>
        <v>3.1612376435546895E-2</v>
      </c>
      <c r="E582" s="398"/>
    </row>
    <row r="583" spans="1:7" x14ac:dyDescent="0.25">
      <c r="A583" s="402" t="s">
        <v>263</v>
      </c>
      <c r="B583" s="401" t="s">
        <v>360</v>
      </c>
      <c r="C583" s="333">
        <v>1506708.78</v>
      </c>
      <c r="D583" s="400">
        <f>(C583*D589)/C589</f>
        <v>7.0798886372983949E-3</v>
      </c>
      <c r="E583" s="398"/>
    </row>
    <row r="584" spans="1:7" x14ac:dyDescent="0.25">
      <c r="A584" s="402" t="s">
        <v>264</v>
      </c>
      <c r="B584" s="401" t="s">
        <v>359</v>
      </c>
      <c r="C584" s="334">
        <v>0</v>
      </c>
      <c r="D584" s="400">
        <f>(C584*D589)/C589</f>
        <v>0</v>
      </c>
      <c r="E584" s="398"/>
    </row>
    <row r="585" spans="1:7" ht="25.5" x14ac:dyDescent="0.25">
      <c r="A585" s="404" t="s">
        <v>265</v>
      </c>
      <c r="B585" s="403" t="s">
        <v>266</v>
      </c>
      <c r="C585" s="337">
        <f>SUM(C586:C586)</f>
        <v>0</v>
      </c>
      <c r="D585" s="332">
        <f>SUM(D586:D586)</f>
        <v>0</v>
      </c>
      <c r="E585" s="398"/>
    </row>
    <row r="586" spans="1:7" x14ac:dyDescent="0.25">
      <c r="A586" s="402" t="s">
        <v>267</v>
      </c>
      <c r="B586" s="401" t="s">
        <v>266</v>
      </c>
      <c r="C586" s="334">
        <v>0</v>
      </c>
      <c r="D586" s="400">
        <f>(C586*D589)/C589</f>
        <v>0</v>
      </c>
      <c r="E586" s="398"/>
    </row>
    <row r="587" spans="1:7" x14ac:dyDescent="0.25">
      <c r="A587" s="404" t="s">
        <v>268</v>
      </c>
      <c r="B587" s="403" t="s">
        <v>269</v>
      </c>
      <c r="C587" s="323">
        <f>SUM(C588:C588)</f>
        <v>550882.62</v>
      </c>
      <c r="D587" s="332">
        <f>SUM(D588:D588)</f>
        <v>2.5885477363602866E-3</v>
      </c>
      <c r="E587" s="398"/>
    </row>
    <row r="588" spans="1:7" x14ac:dyDescent="0.25">
      <c r="A588" s="402" t="s">
        <v>270</v>
      </c>
      <c r="B588" s="401" t="s">
        <v>271</v>
      </c>
      <c r="C588" s="333">
        <v>550882.62</v>
      </c>
      <c r="D588" s="400">
        <f>(C588*D589)/C589</f>
        <v>2.5885477363602866E-3</v>
      </c>
      <c r="E588" s="398"/>
    </row>
    <row r="589" spans="1:7" x14ac:dyDescent="0.25">
      <c r="A589" s="174" t="s">
        <v>272</v>
      </c>
      <c r="B589" s="174" t="s">
        <v>273</v>
      </c>
      <c r="C589" s="338">
        <f>C543+C550+C559+C569+C573+C578</f>
        <v>212815321.98999998</v>
      </c>
      <c r="D589" s="399">
        <v>1</v>
      </c>
      <c r="E589" s="398"/>
    </row>
    <row r="590" spans="1:7" ht="26.25" customHeight="1" x14ac:dyDescent="0.25">
      <c r="A590" s="785" t="s">
        <v>329</v>
      </c>
      <c r="B590" s="785"/>
      <c r="C590" s="785"/>
      <c r="D590" s="785"/>
      <c r="E590" s="785"/>
    </row>
    <row r="592" spans="1:7" x14ac:dyDescent="0.25">
      <c r="A592" s="409"/>
      <c r="B592" s="409"/>
      <c r="C592" s="409"/>
      <c r="D592" s="409"/>
      <c r="E592" s="409"/>
      <c r="F592" s="409"/>
      <c r="G592" s="149" t="s">
        <v>164</v>
      </c>
    </row>
    <row r="593" spans="1:7" x14ac:dyDescent="0.25">
      <c r="A593" s="786" t="s">
        <v>291</v>
      </c>
      <c r="B593" s="786"/>
      <c r="C593" s="786"/>
      <c r="D593" s="786"/>
      <c r="E593" s="786"/>
      <c r="F593" s="786"/>
      <c r="G593" s="786"/>
    </row>
    <row r="594" spans="1:7" x14ac:dyDescent="0.25">
      <c r="A594" s="787" t="s">
        <v>3</v>
      </c>
      <c r="B594" s="787"/>
      <c r="C594" s="787"/>
      <c r="D594" s="787"/>
      <c r="E594" s="787"/>
      <c r="F594" s="787"/>
      <c r="G594" s="787"/>
    </row>
    <row r="595" spans="1:7" x14ac:dyDescent="0.25">
      <c r="A595" s="787" t="s">
        <v>452</v>
      </c>
      <c r="B595" s="787"/>
      <c r="C595" s="787"/>
      <c r="D595" s="787"/>
      <c r="E595" s="787"/>
      <c r="F595" s="787"/>
      <c r="G595" s="787"/>
    </row>
    <row r="596" spans="1:7" x14ac:dyDescent="0.25">
      <c r="A596" s="788" t="s">
        <v>434</v>
      </c>
      <c r="B596" s="788"/>
      <c r="C596" s="788"/>
      <c r="D596" s="788"/>
      <c r="E596" s="788"/>
      <c r="F596" s="788"/>
      <c r="G596" s="788"/>
    </row>
    <row r="597" spans="1:7" x14ac:dyDescent="0.25">
      <c r="A597" s="789" t="s">
        <v>590</v>
      </c>
      <c r="B597" s="789"/>
      <c r="C597" s="789"/>
      <c r="D597" s="789"/>
      <c r="E597" s="789"/>
      <c r="F597" s="789"/>
      <c r="G597" s="789"/>
    </row>
    <row r="598" spans="1:7" x14ac:dyDescent="0.25">
      <c r="A598" s="775" t="s">
        <v>547</v>
      </c>
      <c r="B598" s="783"/>
      <c r="C598" s="783"/>
      <c r="D598" s="783"/>
      <c r="E598" s="783"/>
      <c r="F598" s="783"/>
      <c r="G598" s="783"/>
    </row>
    <row r="599" spans="1:7" x14ac:dyDescent="0.25">
      <c r="A599" s="775" t="s">
        <v>548</v>
      </c>
      <c r="B599" s="775"/>
      <c r="C599" s="775"/>
      <c r="D599" s="775"/>
      <c r="E599" s="775"/>
      <c r="F599" s="775"/>
      <c r="G599" s="775"/>
    </row>
    <row r="600" spans="1:7" ht="5.0999999999999996" customHeight="1" x14ac:dyDescent="0.25">
      <c r="A600" s="704"/>
      <c r="B600" s="704"/>
      <c r="C600" s="704"/>
      <c r="D600" s="704"/>
      <c r="E600" s="704"/>
      <c r="F600" s="704"/>
      <c r="G600" s="704"/>
    </row>
    <row r="601" spans="1:7" x14ac:dyDescent="0.25">
      <c r="A601" s="776" t="s">
        <v>549</v>
      </c>
      <c r="B601" s="776"/>
      <c r="C601" s="776"/>
      <c r="D601" s="776"/>
      <c r="E601" s="776"/>
      <c r="F601" s="776"/>
      <c r="G601" s="776"/>
    </row>
    <row r="602" spans="1:7" ht="5.0999999999999996" customHeight="1" x14ac:dyDescent="0.25">
      <c r="A602" s="413"/>
      <c r="B602" s="414"/>
      <c r="C602" s="411"/>
      <c r="D602" s="411"/>
      <c r="E602" s="411"/>
      <c r="F602" s="411"/>
      <c r="G602" s="412"/>
    </row>
    <row r="603" spans="1:7" x14ac:dyDescent="0.25">
      <c r="A603" s="415" t="s">
        <v>6</v>
      </c>
      <c r="B603" s="416" t="s">
        <v>7</v>
      </c>
      <c r="C603" s="417" t="s">
        <v>165</v>
      </c>
      <c r="D603" s="417" t="s">
        <v>166</v>
      </c>
      <c r="E603" s="417" t="s">
        <v>167</v>
      </c>
      <c r="F603" s="417" t="s">
        <v>8</v>
      </c>
      <c r="G603" s="417" t="s">
        <v>125</v>
      </c>
    </row>
    <row r="604" spans="1:7" ht="25.5" x14ac:dyDescent="0.25">
      <c r="A604" s="418" t="s">
        <v>168</v>
      </c>
      <c r="B604" s="419" t="s">
        <v>169</v>
      </c>
      <c r="C604" s="420">
        <v>0</v>
      </c>
      <c r="D604" s="420">
        <v>0</v>
      </c>
      <c r="E604" s="420">
        <f>D604-C604</f>
        <v>0</v>
      </c>
      <c r="F604" s="421" t="s">
        <v>390</v>
      </c>
      <c r="G604" s="422" t="s">
        <v>170</v>
      </c>
    </row>
    <row r="605" spans="1:7" x14ac:dyDescent="0.25">
      <c r="A605" s="418" t="s">
        <v>171</v>
      </c>
      <c r="B605" s="419" t="s">
        <v>368</v>
      </c>
      <c r="C605" s="420">
        <v>21780249.359999999</v>
      </c>
      <c r="D605" s="420">
        <v>21780249.359999999</v>
      </c>
      <c r="E605" s="423">
        <f>D605-C605</f>
        <v>0</v>
      </c>
      <c r="F605" s="424" t="s">
        <v>391</v>
      </c>
      <c r="G605" s="418" t="s">
        <v>172</v>
      </c>
    </row>
    <row r="606" spans="1:7" x14ac:dyDescent="0.25">
      <c r="A606" s="418"/>
      <c r="B606" s="425"/>
      <c r="C606" s="421"/>
      <c r="D606" s="421"/>
      <c r="E606" s="421"/>
      <c r="F606" s="421"/>
      <c r="G606" s="418"/>
    </row>
    <row r="607" spans="1:7" x14ac:dyDescent="0.25">
      <c r="A607" s="418"/>
      <c r="B607" s="425"/>
      <c r="C607" s="421"/>
      <c r="D607" s="421"/>
      <c r="E607" s="421"/>
      <c r="F607" s="421"/>
      <c r="G607" s="418"/>
    </row>
    <row r="608" spans="1:7" x14ac:dyDescent="0.25">
      <c r="A608" s="418"/>
      <c r="B608" s="426" t="s">
        <v>0</v>
      </c>
      <c r="C608" s="427">
        <f>SUM(C604:C607)</f>
        <v>21780249.359999999</v>
      </c>
      <c r="D608" s="427">
        <f>SUM(D604:D607)</f>
        <v>21780249.359999999</v>
      </c>
      <c r="E608" s="427">
        <f>SUM(E604:E607)</f>
        <v>0</v>
      </c>
      <c r="F608" s="427"/>
      <c r="G608" s="418"/>
    </row>
    <row r="609" spans="1:7" x14ac:dyDescent="0.25">
      <c r="A609" s="749" t="s">
        <v>333</v>
      </c>
      <c r="B609" s="749"/>
      <c r="C609" s="749"/>
      <c r="D609" s="749"/>
      <c r="E609" s="749"/>
      <c r="F609" s="749"/>
      <c r="G609" s="749"/>
    </row>
    <row r="611" spans="1:7" x14ac:dyDescent="0.25">
      <c r="A611" s="428"/>
      <c r="B611" s="428"/>
      <c r="C611" s="428"/>
      <c r="D611" s="428"/>
      <c r="E611" s="428"/>
      <c r="F611" s="428"/>
      <c r="G611" s="149" t="s">
        <v>173</v>
      </c>
    </row>
    <row r="612" spans="1:7" x14ac:dyDescent="0.25">
      <c r="A612" s="778" t="s">
        <v>291</v>
      </c>
      <c r="B612" s="778"/>
      <c r="C612" s="778"/>
      <c r="D612" s="778"/>
      <c r="E612" s="778"/>
      <c r="F612" s="778"/>
      <c r="G612" s="778"/>
    </row>
    <row r="613" spans="1:7" x14ac:dyDescent="0.25">
      <c r="A613" s="779" t="s">
        <v>3</v>
      </c>
      <c r="B613" s="779"/>
      <c r="C613" s="779"/>
      <c r="D613" s="779"/>
      <c r="E613" s="779"/>
      <c r="F613" s="779"/>
      <c r="G613" s="779"/>
    </row>
    <row r="614" spans="1:7" x14ac:dyDescent="0.25">
      <c r="A614" s="780" t="s">
        <v>452</v>
      </c>
      <c r="B614" s="780"/>
      <c r="C614" s="780"/>
      <c r="D614" s="780"/>
      <c r="E614" s="780"/>
      <c r="F614" s="780"/>
      <c r="G614" s="780"/>
    </row>
    <row r="615" spans="1:7" x14ac:dyDescent="0.25">
      <c r="A615" s="781" t="s">
        <v>174</v>
      </c>
      <c r="B615" s="781"/>
      <c r="C615" s="781"/>
      <c r="D615" s="781"/>
      <c r="E615" s="781"/>
      <c r="F615" s="781"/>
      <c r="G615" s="781"/>
    </row>
    <row r="616" spans="1:7" x14ac:dyDescent="0.25">
      <c r="A616" s="782" t="s">
        <v>590</v>
      </c>
      <c r="B616" s="782"/>
      <c r="C616" s="782"/>
      <c r="D616" s="782"/>
      <c r="E616" s="782"/>
      <c r="F616" s="782"/>
      <c r="G616" s="782"/>
    </row>
    <row r="617" spans="1:7" x14ac:dyDescent="0.25">
      <c r="A617" s="710">
        <v>28900641.329999998</v>
      </c>
      <c r="B617" s="710"/>
      <c r="C617" s="710"/>
      <c r="D617" s="710"/>
      <c r="E617" s="710"/>
      <c r="F617" s="710"/>
      <c r="G617" s="710"/>
    </row>
    <row r="618" spans="1:7" x14ac:dyDescent="0.25">
      <c r="A618" s="775" t="s">
        <v>550</v>
      </c>
      <c r="B618" s="783"/>
      <c r="C618" s="783"/>
      <c r="D618" s="783"/>
      <c r="E618" s="783"/>
      <c r="F618" s="783"/>
      <c r="G618" s="783"/>
    </row>
    <row r="619" spans="1:7" x14ac:dyDescent="0.25">
      <c r="A619" s="775" t="s">
        <v>551</v>
      </c>
      <c r="B619" s="775"/>
      <c r="C619" s="775"/>
      <c r="D619" s="775"/>
      <c r="E619" s="775"/>
      <c r="F619" s="775"/>
      <c r="G619" s="775"/>
    </row>
    <row r="620" spans="1:7" ht="5.0999999999999996" customHeight="1" x14ac:dyDescent="0.25">
      <c r="A620" s="594"/>
      <c r="B620" s="594"/>
      <c r="C620" s="594"/>
      <c r="D620" s="594"/>
      <c r="E620" s="594"/>
      <c r="F620" s="594"/>
      <c r="G620" s="594"/>
    </row>
    <row r="621" spans="1:7" x14ac:dyDescent="0.25">
      <c r="A621" s="775" t="s">
        <v>554</v>
      </c>
      <c r="B621" s="775"/>
      <c r="C621" s="775"/>
      <c r="D621" s="775"/>
      <c r="E621" s="775"/>
      <c r="F621" s="775"/>
      <c r="G621" s="775"/>
    </row>
    <row r="622" spans="1:7" ht="5.0999999999999996" customHeight="1" x14ac:dyDescent="0.25">
      <c r="A622" s="594"/>
      <c r="B622" s="594"/>
      <c r="C622" s="594"/>
      <c r="D622" s="594"/>
      <c r="E622" s="594"/>
      <c r="F622" s="594"/>
      <c r="G622" s="594"/>
    </row>
    <row r="623" spans="1:7" x14ac:dyDescent="0.25">
      <c r="A623" s="431" t="s">
        <v>6</v>
      </c>
      <c r="B623" s="432" t="s">
        <v>7</v>
      </c>
      <c r="C623" s="433" t="s">
        <v>165</v>
      </c>
      <c r="D623" s="433" t="s">
        <v>166</v>
      </c>
      <c r="E623" s="433" t="s">
        <v>167</v>
      </c>
      <c r="F623" s="433" t="s">
        <v>8</v>
      </c>
      <c r="G623" s="433" t="s">
        <v>125</v>
      </c>
    </row>
    <row r="624" spans="1:7" ht="51" x14ac:dyDescent="0.25">
      <c r="A624" s="595" t="s">
        <v>175</v>
      </c>
      <c r="B624" s="596" t="s">
        <v>176</v>
      </c>
      <c r="C624" s="597">
        <v>0</v>
      </c>
      <c r="D624" s="597">
        <v>28900054.539999999</v>
      </c>
      <c r="E624" s="597">
        <f>D624-C624</f>
        <v>28900054.539999999</v>
      </c>
      <c r="F624" s="598" t="s">
        <v>392</v>
      </c>
      <c r="G624" s="422" t="s">
        <v>378</v>
      </c>
    </row>
    <row r="625" spans="1:7" ht="51" x14ac:dyDescent="0.25">
      <c r="A625" s="599" t="s">
        <v>177</v>
      </c>
      <c r="B625" s="596" t="s">
        <v>178</v>
      </c>
      <c r="C625" s="597">
        <v>259124085.30000001</v>
      </c>
      <c r="D625" s="597">
        <v>259124085.30000001</v>
      </c>
      <c r="E625" s="597">
        <f>D625-C625</f>
        <v>0</v>
      </c>
      <c r="F625" s="598" t="s">
        <v>392</v>
      </c>
      <c r="G625" s="422" t="s">
        <v>377</v>
      </c>
    </row>
    <row r="626" spans="1:7" x14ac:dyDescent="0.25">
      <c r="A626" s="438"/>
      <c r="B626" s="439" t="s">
        <v>0</v>
      </c>
      <c r="C626" s="440">
        <f>SUM(C624:C625)</f>
        <v>259124085.30000001</v>
      </c>
      <c r="D626" s="440">
        <f>SUM(D624:D625)</f>
        <v>288024139.84000003</v>
      </c>
      <c r="E626" s="440">
        <f t="shared" ref="E626" si="7">SUM(E624:E625)</f>
        <v>28900054.539999999</v>
      </c>
      <c r="F626" s="438"/>
      <c r="G626" s="438"/>
    </row>
    <row r="627" spans="1:7" ht="9.9499999999999993" customHeight="1" x14ac:dyDescent="0.25">
      <c r="A627" s="441"/>
      <c r="B627" s="442"/>
      <c r="C627" s="443"/>
      <c r="D627" s="444"/>
      <c r="E627" s="444"/>
      <c r="F627" s="441"/>
      <c r="G627" s="441"/>
    </row>
    <row r="628" spans="1:7" x14ac:dyDescent="0.25">
      <c r="A628" s="429" t="s">
        <v>553</v>
      </c>
      <c r="B628" s="429"/>
      <c r="C628" s="429"/>
      <c r="D628" s="429"/>
      <c r="E628" s="429"/>
      <c r="F628" s="428"/>
      <c r="G628" s="410"/>
    </row>
    <row r="629" spans="1:7" x14ac:dyDescent="0.25">
      <c r="A629" s="776" t="s">
        <v>552</v>
      </c>
      <c r="B629" s="776"/>
      <c r="C629" s="776"/>
      <c r="D629" s="776"/>
      <c r="E629" s="776"/>
      <c r="F629" s="776"/>
      <c r="G629" s="776"/>
    </row>
    <row r="630" spans="1:7" ht="5.0999999999999996" customHeight="1" x14ac:dyDescent="0.25">
      <c r="A630" s="703"/>
      <c r="B630" s="703"/>
      <c r="C630" s="703"/>
      <c r="D630" s="703"/>
      <c r="E630" s="703"/>
      <c r="F630" s="703"/>
      <c r="G630" s="703"/>
    </row>
    <row r="631" spans="1:7" x14ac:dyDescent="0.25">
      <c r="A631" s="776" t="s">
        <v>555</v>
      </c>
      <c r="B631" s="776"/>
      <c r="C631" s="776"/>
      <c r="D631" s="776"/>
      <c r="E631" s="776"/>
      <c r="F631" s="776"/>
      <c r="G631" s="776"/>
    </row>
    <row r="632" spans="1:7" ht="5.0999999999999996" customHeight="1" x14ac:dyDescent="0.25">
      <c r="A632" s="703"/>
      <c r="B632" s="703"/>
      <c r="C632" s="703"/>
      <c r="D632" s="703"/>
      <c r="E632" s="703"/>
      <c r="F632" s="703"/>
      <c r="G632" s="703"/>
    </row>
    <row r="633" spans="1:7" x14ac:dyDescent="0.25">
      <c r="A633" s="776" t="s">
        <v>556</v>
      </c>
      <c r="B633" s="776"/>
      <c r="C633" s="776"/>
      <c r="D633" s="776"/>
      <c r="E633" s="776"/>
      <c r="F633" s="776"/>
      <c r="G633" s="776"/>
    </row>
    <row r="634" spans="1:7" ht="5.0999999999999996" customHeight="1" x14ac:dyDescent="0.25">
      <c r="A634" s="576"/>
      <c r="B634" s="430"/>
      <c r="C634" s="429"/>
      <c r="D634" s="429"/>
      <c r="E634" s="429"/>
      <c r="F634" s="428"/>
      <c r="G634" s="410"/>
    </row>
    <row r="635" spans="1:7" x14ac:dyDescent="0.25">
      <c r="A635" s="431" t="s">
        <v>6</v>
      </c>
      <c r="B635" s="432" t="s">
        <v>7</v>
      </c>
      <c r="C635" s="433" t="s">
        <v>165</v>
      </c>
      <c r="D635" s="433" t="s">
        <v>166</v>
      </c>
      <c r="E635" s="433" t="s">
        <v>167</v>
      </c>
      <c r="F635" s="433" t="s">
        <v>8</v>
      </c>
      <c r="G635" s="433" t="s">
        <v>125</v>
      </c>
    </row>
    <row r="636" spans="1:7" ht="25.5" x14ac:dyDescent="0.25">
      <c r="A636" s="437" t="s">
        <v>179</v>
      </c>
      <c r="B636" s="434" t="s">
        <v>180</v>
      </c>
      <c r="C636" s="435">
        <v>336690257.27999997</v>
      </c>
      <c r="D636" s="435">
        <v>336690257.27999997</v>
      </c>
      <c r="E636" s="435">
        <f>D636-C636</f>
        <v>0</v>
      </c>
      <c r="F636" s="445" t="s">
        <v>392</v>
      </c>
      <c r="G636" s="446" t="s">
        <v>376</v>
      </c>
    </row>
    <row r="637" spans="1:7" ht="25.5" x14ac:dyDescent="0.25">
      <c r="A637" s="437" t="s">
        <v>181</v>
      </c>
      <c r="B637" s="434" t="s">
        <v>182</v>
      </c>
      <c r="C637" s="435">
        <v>176588291.84</v>
      </c>
      <c r="D637" s="435">
        <v>176588291.84</v>
      </c>
      <c r="E637" s="435">
        <f>D637-C637</f>
        <v>0</v>
      </c>
      <c r="F637" s="436" t="s">
        <v>392</v>
      </c>
      <c r="G637" s="446" t="s">
        <v>376</v>
      </c>
    </row>
    <row r="638" spans="1:7" ht="25.5" x14ac:dyDescent="0.25">
      <c r="A638" s="446" t="s">
        <v>183</v>
      </c>
      <c r="B638" s="447" t="s">
        <v>184</v>
      </c>
      <c r="C638" s="435">
        <v>320139458.89999998</v>
      </c>
      <c r="D638" s="435">
        <v>320139458.89999998</v>
      </c>
      <c r="E638" s="435">
        <f>D638-C638</f>
        <v>0</v>
      </c>
      <c r="F638" s="436" t="s">
        <v>392</v>
      </c>
      <c r="G638" s="446" t="s">
        <v>376</v>
      </c>
    </row>
    <row r="639" spans="1:7" x14ac:dyDescent="0.25">
      <c r="A639" s="438"/>
      <c r="B639" s="448" t="s">
        <v>0</v>
      </c>
      <c r="C639" s="440">
        <f>SUM(C636:C638)</f>
        <v>833418008.01999998</v>
      </c>
      <c r="D639" s="440">
        <f>SUM(D636:D638)</f>
        <v>833418008.01999998</v>
      </c>
      <c r="E639" s="440">
        <f t="shared" ref="E639" si="8">SUM(E636:E638)</f>
        <v>0</v>
      </c>
      <c r="F639" s="438"/>
      <c r="G639" s="438"/>
    </row>
    <row r="640" spans="1:7" x14ac:dyDescent="0.25">
      <c r="A640" s="449"/>
      <c r="B640" s="450"/>
      <c r="C640" s="451"/>
      <c r="D640" s="451"/>
      <c r="E640" s="451"/>
      <c r="F640" s="449"/>
      <c r="G640" s="449"/>
    </row>
    <row r="641" spans="1:7" x14ac:dyDescent="0.25">
      <c r="A641" s="429" t="s">
        <v>557</v>
      </c>
      <c r="B641" s="429"/>
      <c r="C641" s="429"/>
      <c r="D641" s="429"/>
      <c r="E641" s="429"/>
      <c r="F641" s="428"/>
      <c r="G641" s="410"/>
    </row>
    <row r="642" spans="1:7" x14ac:dyDescent="0.25">
      <c r="A642" s="775" t="s">
        <v>559</v>
      </c>
      <c r="B642" s="775"/>
      <c r="C642" s="775"/>
      <c r="D642" s="775"/>
      <c r="E642" s="775"/>
      <c r="F642" s="775"/>
      <c r="G642" s="775"/>
    </row>
    <row r="643" spans="1:7" ht="5.0999999999999996" customHeight="1" x14ac:dyDescent="0.25">
      <c r="A643" s="430"/>
      <c r="B643" s="430"/>
      <c r="C643" s="429"/>
      <c r="D643" s="429"/>
      <c r="E643" s="429"/>
      <c r="F643" s="428"/>
      <c r="G643" s="410"/>
    </row>
    <row r="644" spans="1:7" x14ac:dyDescent="0.25">
      <c r="A644" s="431" t="s">
        <v>6</v>
      </c>
      <c r="B644" s="432" t="s">
        <v>7</v>
      </c>
      <c r="C644" s="433" t="s">
        <v>165</v>
      </c>
      <c r="D644" s="433" t="s">
        <v>166</v>
      </c>
      <c r="E644" s="433" t="s">
        <v>167</v>
      </c>
      <c r="F644" s="433" t="s">
        <v>8</v>
      </c>
      <c r="G644" s="433" t="s">
        <v>125</v>
      </c>
    </row>
    <row r="645" spans="1:7" ht="25.5" x14ac:dyDescent="0.25">
      <c r="A645" s="599" t="s">
        <v>185</v>
      </c>
      <c r="B645" s="596" t="s">
        <v>186</v>
      </c>
      <c r="C645" s="597">
        <v>13902437.25</v>
      </c>
      <c r="D645" s="597">
        <v>16295493.470000001</v>
      </c>
      <c r="E645" s="597">
        <f>D645-C645</f>
        <v>2393056.2200000007</v>
      </c>
      <c r="F645" s="436" t="s">
        <v>392</v>
      </c>
      <c r="G645" s="600" t="s">
        <v>376</v>
      </c>
    </row>
    <row r="646" spans="1:7" x14ac:dyDescent="0.25">
      <c r="A646" s="438"/>
      <c r="B646" s="452" t="s">
        <v>0</v>
      </c>
      <c r="C646" s="440">
        <f>SUM(C645)</f>
        <v>13902437.25</v>
      </c>
      <c r="D646" s="440">
        <f t="shared" ref="D646:E646" si="9">SUM(D645)</f>
        <v>16295493.470000001</v>
      </c>
      <c r="E646" s="440">
        <f t="shared" si="9"/>
        <v>2393056.2200000007</v>
      </c>
      <c r="F646" s="438"/>
      <c r="G646" s="438"/>
    </row>
    <row r="647" spans="1:7" x14ac:dyDescent="0.25">
      <c r="A647" s="438"/>
      <c r="B647" s="453"/>
      <c r="C647" s="454"/>
      <c r="D647" s="454"/>
      <c r="E647" s="454"/>
      <c r="F647" s="455"/>
      <c r="G647" s="455"/>
    </row>
    <row r="648" spans="1:7" x14ac:dyDescent="0.25">
      <c r="A648" s="438"/>
      <c r="B648" s="456" t="s">
        <v>0</v>
      </c>
      <c r="C648" s="454">
        <f>C626+C639+C646</f>
        <v>1106444530.5699999</v>
      </c>
      <c r="D648" s="454">
        <f>D626+D639+D646</f>
        <v>1137737641.3300002</v>
      </c>
      <c r="E648" s="454">
        <f>E626+E639+E646</f>
        <v>31293110.759999998</v>
      </c>
      <c r="F648" s="455"/>
      <c r="G648" s="455"/>
    </row>
    <row r="649" spans="1:7" x14ac:dyDescent="0.25">
      <c r="A649" s="777" t="s">
        <v>333</v>
      </c>
      <c r="B649" s="777"/>
      <c r="C649" s="777"/>
      <c r="D649" s="777"/>
      <c r="E649" s="777"/>
      <c r="F649" s="777"/>
      <c r="G649" s="777"/>
    </row>
    <row r="651" spans="1:7" x14ac:dyDescent="0.25">
      <c r="A651" s="196"/>
      <c r="B651" s="196"/>
      <c r="C651" s="196"/>
      <c r="D651" s="190" t="s">
        <v>572</v>
      </c>
    </row>
    <row r="652" spans="1:7" x14ac:dyDescent="0.25">
      <c r="A652" s="771" t="s">
        <v>291</v>
      </c>
      <c r="B652" s="771"/>
      <c r="C652" s="771"/>
      <c r="D652" s="771"/>
    </row>
    <row r="653" spans="1:7" x14ac:dyDescent="0.25">
      <c r="A653" s="771" t="s">
        <v>3</v>
      </c>
      <c r="B653" s="771"/>
      <c r="C653" s="771"/>
      <c r="D653" s="771"/>
    </row>
    <row r="654" spans="1:7" x14ac:dyDescent="0.25">
      <c r="A654" s="771" t="s">
        <v>275</v>
      </c>
      <c r="B654" s="771"/>
      <c r="C654" s="771"/>
      <c r="D654" s="771"/>
    </row>
    <row r="655" spans="1:7" x14ac:dyDescent="0.25">
      <c r="A655" s="772" t="s">
        <v>2</v>
      </c>
      <c r="B655" s="772"/>
      <c r="C655" s="772"/>
      <c r="D655" s="772"/>
    </row>
    <row r="656" spans="1:7" x14ac:dyDescent="0.25">
      <c r="A656" s="772" t="s">
        <v>590</v>
      </c>
      <c r="B656" s="772"/>
      <c r="C656" s="772"/>
      <c r="D656" s="772"/>
    </row>
    <row r="657" spans="1:4" x14ac:dyDescent="0.25">
      <c r="A657" s="773" t="s">
        <v>421</v>
      </c>
      <c r="B657" s="773"/>
      <c r="C657" s="197"/>
      <c r="D657" s="197"/>
    </row>
    <row r="658" spans="1:4" x14ac:dyDescent="0.25">
      <c r="A658" s="498" t="s">
        <v>422</v>
      </c>
      <c r="B658" s="712"/>
      <c r="C658" s="197"/>
      <c r="D658" s="197"/>
    </row>
    <row r="659" spans="1:4" x14ac:dyDescent="0.25">
      <c r="A659" s="498"/>
      <c r="B659" s="712"/>
      <c r="C659" s="197"/>
      <c r="D659" s="197"/>
    </row>
    <row r="660" spans="1:4" ht="26.25" customHeight="1" x14ac:dyDescent="0.25">
      <c r="A660" s="774" t="s">
        <v>468</v>
      </c>
      <c r="B660" s="774"/>
      <c r="C660" s="774"/>
      <c r="D660" s="774"/>
    </row>
    <row r="661" spans="1:4" ht="5.0999999999999996" customHeight="1" x14ac:dyDescent="0.25">
      <c r="A661" s="197"/>
      <c r="B661" s="197"/>
      <c r="C661" s="197"/>
      <c r="D661" s="197"/>
    </row>
    <row r="662" spans="1:4" ht="30.75" customHeight="1" x14ac:dyDescent="0.25">
      <c r="A662" s="774" t="s">
        <v>463</v>
      </c>
      <c r="B662" s="774"/>
      <c r="C662" s="774"/>
      <c r="D662" s="774"/>
    </row>
    <row r="663" spans="1:4" ht="5.0999999999999996" customHeight="1" x14ac:dyDescent="0.25">
      <c r="A663" s="197"/>
      <c r="B663" s="197"/>
      <c r="C663" s="197"/>
      <c r="D663" s="197"/>
    </row>
    <row r="664" spans="1:4" ht="23.25" customHeight="1" x14ac:dyDescent="0.25">
      <c r="A664" s="774" t="s">
        <v>423</v>
      </c>
      <c r="B664" s="774"/>
      <c r="C664" s="774"/>
      <c r="D664" s="774"/>
    </row>
    <row r="665" spans="1:4" ht="5.0999999999999996" customHeight="1" x14ac:dyDescent="0.25">
      <c r="A665" s="711"/>
      <c r="B665" s="711"/>
      <c r="C665" s="711"/>
      <c r="D665" s="711"/>
    </row>
    <row r="666" spans="1:4" ht="25.5" customHeight="1" x14ac:dyDescent="0.25">
      <c r="A666" s="774" t="s">
        <v>424</v>
      </c>
      <c r="B666" s="774"/>
      <c r="C666" s="774"/>
      <c r="D666" s="774"/>
    </row>
    <row r="667" spans="1:4" ht="5.0999999999999996" customHeight="1" x14ac:dyDescent="0.25">
      <c r="A667" s="711"/>
      <c r="B667" s="711"/>
      <c r="C667" s="711"/>
      <c r="D667" s="711"/>
    </row>
    <row r="668" spans="1:4" ht="33" customHeight="1" x14ac:dyDescent="0.25">
      <c r="A668" s="768" t="s">
        <v>464</v>
      </c>
      <c r="B668" s="768"/>
      <c r="C668" s="768"/>
      <c r="D668" s="768"/>
    </row>
    <row r="669" spans="1:4" ht="5.0999999999999996" customHeight="1" x14ac:dyDescent="0.25">
      <c r="A669" s="197"/>
      <c r="B669" s="197"/>
      <c r="C669" s="197"/>
      <c r="D669" s="197"/>
    </row>
    <row r="670" spans="1:4" ht="27" customHeight="1" x14ac:dyDescent="0.25">
      <c r="A670" s="768" t="s">
        <v>465</v>
      </c>
      <c r="B670" s="768"/>
      <c r="C670" s="768"/>
      <c r="D670" s="768"/>
    </row>
    <row r="671" spans="1:4" ht="5.0999999999999996" customHeight="1" x14ac:dyDescent="0.25">
      <c r="A671" s="197"/>
      <c r="B671" s="197"/>
      <c r="C671" s="197"/>
      <c r="D671" s="197"/>
    </row>
    <row r="672" spans="1:4" x14ac:dyDescent="0.25">
      <c r="A672" s="768" t="s">
        <v>466</v>
      </c>
      <c r="B672" s="768"/>
      <c r="C672" s="768"/>
      <c r="D672" s="768"/>
    </row>
    <row r="673" spans="1:4" ht="5.0999999999999996" customHeight="1" x14ac:dyDescent="0.25">
      <c r="A673" s="197"/>
      <c r="B673" s="197"/>
      <c r="C673" s="197"/>
      <c r="D673" s="197"/>
    </row>
    <row r="674" spans="1:4" x14ac:dyDescent="0.25">
      <c r="A674" s="198" t="s">
        <v>6</v>
      </c>
      <c r="B674" s="199" t="s">
        <v>279</v>
      </c>
      <c r="C674" s="200">
        <v>2022</v>
      </c>
      <c r="D674" s="200">
        <v>2021</v>
      </c>
    </row>
    <row r="675" spans="1:4" x14ac:dyDescent="0.25">
      <c r="A675" s="769" t="s">
        <v>425</v>
      </c>
      <c r="B675" s="770"/>
      <c r="C675" s="200"/>
      <c r="D675" s="200"/>
    </row>
    <row r="676" spans="1:4" x14ac:dyDescent="0.25">
      <c r="A676" s="201" t="s">
        <v>322</v>
      </c>
      <c r="B676" s="202" t="s">
        <v>293</v>
      </c>
      <c r="C676" s="239">
        <v>467527.8</v>
      </c>
      <c r="D676" s="239">
        <v>326527.8</v>
      </c>
    </row>
    <row r="677" spans="1:4" x14ac:dyDescent="0.25">
      <c r="A677" s="203"/>
      <c r="B677" s="203"/>
      <c r="C677" s="501"/>
      <c r="D677" s="501"/>
    </row>
    <row r="678" spans="1:4" x14ac:dyDescent="0.25">
      <c r="A678" s="769" t="s">
        <v>292</v>
      </c>
      <c r="B678" s="770"/>
      <c r="C678" s="204"/>
      <c r="D678" s="204"/>
    </row>
    <row r="679" spans="1:4" x14ac:dyDescent="0.25">
      <c r="A679" s="201" t="s">
        <v>294</v>
      </c>
      <c r="B679" s="202" t="s">
        <v>295</v>
      </c>
      <c r="C679" s="239">
        <v>35673941.950000003</v>
      </c>
      <c r="D679" s="239">
        <v>65931308.93</v>
      </c>
    </row>
    <row r="680" spans="1:4" x14ac:dyDescent="0.25">
      <c r="A680" s="203"/>
      <c r="B680" s="203"/>
      <c r="C680" s="205"/>
      <c r="D680" s="205"/>
    </row>
    <row r="681" spans="1:4" x14ac:dyDescent="0.25">
      <c r="A681" s="769" t="s">
        <v>296</v>
      </c>
      <c r="B681" s="770"/>
      <c r="C681" s="206"/>
      <c r="D681" s="206"/>
    </row>
    <row r="682" spans="1:4" x14ac:dyDescent="0.25">
      <c r="A682" s="201" t="s">
        <v>325</v>
      </c>
      <c r="B682" s="237" t="s">
        <v>326</v>
      </c>
      <c r="C682" s="239">
        <v>0</v>
      </c>
      <c r="D682" s="239">
        <v>0</v>
      </c>
    </row>
    <row r="683" spans="1:4" x14ac:dyDescent="0.25">
      <c r="A683" s="209"/>
      <c r="B683" s="236"/>
      <c r="C683" s="502"/>
      <c r="D683" s="502"/>
    </row>
    <row r="684" spans="1:4" x14ac:dyDescent="0.25">
      <c r="A684" s="769" t="s">
        <v>297</v>
      </c>
      <c r="B684" s="770"/>
      <c r="C684" s="206"/>
      <c r="D684" s="206"/>
    </row>
    <row r="685" spans="1:4" x14ac:dyDescent="0.25">
      <c r="A685" s="201" t="s">
        <v>9</v>
      </c>
      <c r="B685" s="208" t="s">
        <v>298</v>
      </c>
      <c r="C685" s="239">
        <v>0</v>
      </c>
      <c r="D685" s="239">
        <v>0</v>
      </c>
    </row>
    <row r="686" spans="1:4" x14ac:dyDescent="0.25">
      <c r="A686" s="209"/>
      <c r="B686" s="203"/>
      <c r="C686" s="502"/>
      <c r="D686" s="502"/>
    </row>
    <row r="687" spans="1:4" x14ac:dyDescent="0.25">
      <c r="A687" s="769" t="s">
        <v>299</v>
      </c>
      <c r="B687" s="770"/>
      <c r="C687" s="206"/>
      <c r="D687" s="206"/>
    </row>
    <row r="688" spans="1:4" x14ac:dyDescent="0.25">
      <c r="A688" s="201" t="s">
        <v>20</v>
      </c>
      <c r="B688" s="499" t="s">
        <v>323</v>
      </c>
      <c r="C688" s="239">
        <v>0</v>
      </c>
      <c r="D688" s="239">
        <v>0</v>
      </c>
    </row>
    <row r="689" spans="1:5" x14ac:dyDescent="0.25">
      <c r="A689" s="207"/>
      <c r="B689" s="207"/>
      <c r="C689" s="207"/>
      <c r="D689" s="207"/>
    </row>
    <row r="690" spans="1:5" x14ac:dyDescent="0.25">
      <c r="A690" s="769" t="s">
        <v>300</v>
      </c>
      <c r="B690" s="770"/>
      <c r="C690" s="238"/>
      <c r="D690" s="238"/>
    </row>
    <row r="691" spans="1:5" x14ac:dyDescent="0.25">
      <c r="A691" s="500" t="s">
        <v>324</v>
      </c>
      <c r="B691" s="518" t="s">
        <v>436</v>
      </c>
      <c r="C691" s="239">
        <v>0</v>
      </c>
      <c r="D691" s="239">
        <v>0</v>
      </c>
    </row>
    <row r="692" spans="1:5" x14ac:dyDescent="0.25">
      <c r="A692" s="234"/>
      <c r="B692" s="235"/>
      <c r="C692" s="207"/>
      <c r="D692" s="207"/>
    </row>
    <row r="693" spans="1:5" x14ac:dyDescent="0.25">
      <c r="A693" s="233"/>
      <c r="B693" s="210" t="s">
        <v>301</v>
      </c>
      <c r="C693" s="495">
        <f>SUM(C676:C692)</f>
        <v>36141469.75</v>
      </c>
      <c r="D693" s="495">
        <f>SUM(D676:D692)</f>
        <v>66257836.729999997</v>
      </c>
    </row>
    <row r="694" spans="1:5" x14ac:dyDescent="0.25">
      <c r="A694" s="749" t="s">
        <v>333</v>
      </c>
      <c r="B694" s="749"/>
      <c r="C694" s="749"/>
      <c r="D694" s="749"/>
    </row>
    <row r="696" spans="1:5" x14ac:dyDescent="0.25">
      <c r="A696" s="189"/>
      <c r="B696" s="189"/>
      <c r="C696" s="189"/>
      <c r="D696" s="189"/>
      <c r="E696" s="190" t="s">
        <v>274</v>
      </c>
    </row>
    <row r="697" spans="1:5" x14ac:dyDescent="0.25">
      <c r="A697" s="771" t="s">
        <v>291</v>
      </c>
      <c r="B697" s="771"/>
      <c r="C697" s="771"/>
      <c r="D697" s="771"/>
      <c r="E697" s="771"/>
    </row>
    <row r="698" spans="1:5" x14ac:dyDescent="0.25">
      <c r="A698" s="763" t="s">
        <v>3</v>
      </c>
      <c r="B698" s="763"/>
      <c r="C698" s="763"/>
      <c r="D698" s="763"/>
      <c r="E698" s="763"/>
    </row>
    <row r="699" spans="1:5" x14ac:dyDescent="0.25">
      <c r="A699" s="764" t="s">
        <v>275</v>
      </c>
      <c r="B699" s="764"/>
      <c r="C699" s="764"/>
      <c r="D699" s="764"/>
      <c r="E699" s="764"/>
    </row>
    <row r="700" spans="1:5" x14ac:dyDescent="0.25">
      <c r="A700" s="765" t="s">
        <v>276</v>
      </c>
      <c r="B700" s="765"/>
      <c r="C700" s="765"/>
      <c r="D700" s="765"/>
      <c r="E700" s="765"/>
    </row>
    <row r="701" spans="1:5" x14ac:dyDescent="0.25">
      <c r="A701" s="765" t="s">
        <v>589</v>
      </c>
      <c r="B701" s="765"/>
      <c r="C701" s="765"/>
      <c r="D701" s="765"/>
      <c r="E701" s="765"/>
    </row>
    <row r="702" spans="1:5" ht="44.25" customHeight="1" x14ac:dyDescent="0.25">
      <c r="A702" s="766" t="s">
        <v>277</v>
      </c>
      <c r="B702" s="766"/>
      <c r="C702" s="766"/>
      <c r="D702" s="766"/>
      <c r="E702" s="766"/>
    </row>
    <row r="703" spans="1:5" x14ac:dyDescent="0.25">
      <c r="A703" s="767" t="s">
        <v>278</v>
      </c>
      <c r="B703" s="767"/>
      <c r="C703" s="191"/>
      <c r="D703" s="191"/>
      <c r="E703" s="192"/>
    </row>
    <row r="704" spans="1:5" x14ac:dyDescent="0.25">
      <c r="A704" s="193" t="s">
        <v>6</v>
      </c>
      <c r="B704" s="194" t="s">
        <v>279</v>
      </c>
      <c r="C704" s="195" t="s">
        <v>280</v>
      </c>
      <c r="D704" s="195" t="s">
        <v>327</v>
      </c>
      <c r="E704" s="195" t="s">
        <v>121</v>
      </c>
    </row>
    <row r="705" spans="1:5" x14ac:dyDescent="0.25">
      <c r="A705" s="286" t="s">
        <v>281</v>
      </c>
      <c r="B705" s="287" t="s">
        <v>282</v>
      </c>
      <c r="C705" s="288"/>
      <c r="D705" s="289"/>
      <c r="E705" s="289"/>
    </row>
    <row r="706" spans="1:5" x14ac:dyDescent="0.25">
      <c r="A706" s="290" t="s">
        <v>74</v>
      </c>
      <c r="B706" s="291" t="s">
        <v>75</v>
      </c>
      <c r="C706" s="292">
        <v>0</v>
      </c>
      <c r="D706" s="293">
        <v>0</v>
      </c>
      <c r="E706" s="294"/>
    </row>
    <row r="707" spans="1:5" x14ac:dyDescent="0.25">
      <c r="A707" s="290" t="s">
        <v>82</v>
      </c>
      <c r="B707" s="291" t="s">
        <v>283</v>
      </c>
      <c r="C707" s="292">
        <v>0</v>
      </c>
      <c r="D707" s="292">
        <v>0</v>
      </c>
      <c r="E707" s="295"/>
    </row>
    <row r="708" spans="1:5" x14ac:dyDescent="0.25">
      <c r="A708" s="290"/>
      <c r="B708" s="287" t="s">
        <v>284</v>
      </c>
      <c r="C708" s="339">
        <f>SUM(C706:C707)</f>
        <v>0</v>
      </c>
      <c r="D708" s="339">
        <f>SUM(D706:D707)</f>
        <v>0</v>
      </c>
      <c r="E708" s="296"/>
    </row>
    <row r="709" spans="1:5" x14ac:dyDescent="0.25">
      <c r="A709" s="297"/>
      <c r="B709" s="298"/>
      <c r="C709" s="299"/>
      <c r="D709" s="300"/>
      <c r="E709" s="301"/>
    </row>
    <row r="710" spans="1:5" x14ac:dyDescent="0.25">
      <c r="A710" s="302" t="s">
        <v>285</v>
      </c>
      <c r="B710" s="303" t="s">
        <v>83</v>
      </c>
      <c r="C710" s="296"/>
      <c r="D710" s="300"/>
      <c r="E710" s="301"/>
    </row>
    <row r="711" spans="1:5" x14ac:dyDescent="0.25">
      <c r="A711" s="290" t="s">
        <v>84</v>
      </c>
      <c r="B711" s="304" t="s">
        <v>286</v>
      </c>
      <c r="C711" s="305">
        <v>166370.31</v>
      </c>
      <c r="D711" s="306">
        <v>166370.31</v>
      </c>
      <c r="E711" s="667">
        <f>D711/C711*100%</f>
        <v>1</v>
      </c>
    </row>
    <row r="712" spans="1:5" x14ac:dyDescent="0.25">
      <c r="A712" s="307" t="s">
        <v>85</v>
      </c>
      <c r="B712" s="304" t="s">
        <v>287</v>
      </c>
      <c r="C712" s="305">
        <v>0</v>
      </c>
      <c r="D712" s="306">
        <v>0</v>
      </c>
      <c r="E712" s="295"/>
    </row>
    <row r="713" spans="1:5" x14ac:dyDescent="0.25">
      <c r="A713" s="290" t="s">
        <v>87</v>
      </c>
      <c r="B713" s="304" t="s">
        <v>288</v>
      </c>
      <c r="C713" s="308">
        <v>0</v>
      </c>
      <c r="D713" s="306">
        <v>0</v>
      </c>
      <c r="E713" s="309"/>
    </row>
    <row r="714" spans="1:5" x14ac:dyDescent="0.25">
      <c r="A714" s="307" t="s">
        <v>89</v>
      </c>
      <c r="B714" s="304" t="s">
        <v>289</v>
      </c>
      <c r="C714" s="310">
        <v>53863.62</v>
      </c>
      <c r="D714" s="306">
        <v>53863.62</v>
      </c>
      <c r="E714" s="667">
        <v>1</v>
      </c>
    </row>
    <row r="715" spans="1:5" x14ac:dyDescent="0.25">
      <c r="A715" s="311"/>
      <c r="B715" s="312" t="s">
        <v>284</v>
      </c>
      <c r="C715" s="313">
        <f>SUM(C711:C714)</f>
        <v>220233.93</v>
      </c>
      <c r="D715" s="313">
        <f>SUM(D711:D714)</f>
        <v>220233.93</v>
      </c>
      <c r="E715" s="313"/>
    </row>
    <row r="716" spans="1:5" x14ac:dyDescent="0.25">
      <c r="A716" s="311"/>
      <c r="B716" s="312"/>
      <c r="C716" s="313"/>
      <c r="D716" s="314"/>
      <c r="E716" s="315"/>
    </row>
    <row r="717" spans="1:5" x14ac:dyDescent="0.25">
      <c r="A717" s="316" t="s">
        <v>94</v>
      </c>
      <c r="B717" s="287" t="s">
        <v>290</v>
      </c>
      <c r="C717" s="314"/>
      <c r="D717" s="314"/>
      <c r="E717" s="315"/>
    </row>
    <row r="718" spans="1:5" x14ac:dyDescent="0.25">
      <c r="A718" s="317" t="s">
        <v>96</v>
      </c>
      <c r="B718" s="304" t="s">
        <v>97</v>
      </c>
      <c r="C718" s="314">
        <v>0</v>
      </c>
      <c r="D718" s="306">
        <v>0</v>
      </c>
      <c r="E718" s="295"/>
    </row>
    <row r="719" spans="1:5" x14ac:dyDescent="0.25">
      <c r="A719" s="317" t="s">
        <v>102</v>
      </c>
      <c r="B719" s="318" t="s">
        <v>103</v>
      </c>
      <c r="C719" s="310">
        <v>0</v>
      </c>
      <c r="D719" s="306">
        <v>0</v>
      </c>
      <c r="E719" s="295"/>
    </row>
    <row r="720" spans="1:5" x14ac:dyDescent="0.25">
      <c r="A720" s="317"/>
      <c r="B720" s="312" t="s">
        <v>284</v>
      </c>
      <c r="C720" s="319">
        <f>SUM(C718:C719)</f>
        <v>0</v>
      </c>
      <c r="D720" s="320">
        <f>SUM(D718:D719)</f>
        <v>0</v>
      </c>
      <c r="E720" s="319"/>
    </row>
    <row r="721" spans="1:5" x14ac:dyDescent="0.25">
      <c r="A721" s="321"/>
      <c r="B721" s="322" t="s">
        <v>33</v>
      </c>
      <c r="C721" s="337">
        <f>C708+C715+C720</f>
        <v>220233.93</v>
      </c>
      <c r="D721" s="337">
        <f>D708+D715+D720</f>
        <v>220233.93</v>
      </c>
      <c r="E721" s="324"/>
    </row>
    <row r="722" spans="1:5" ht="33" customHeight="1" x14ac:dyDescent="0.25">
      <c r="A722" s="732" t="s">
        <v>380</v>
      </c>
      <c r="B722" s="732"/>
      <c r="C722" s="732"/>
      <c r="D722" s="732"/>
      <c r="E722" s="732"/>
    </row>
    <row r="724" spans="1:5" x14ac:dyDescent="0.25">
      <c r="A724" s="659"/>
      <c r="B724" s="659"/>
      <c r="C724" s="149" t="s">
        <v>582</v>
      </c>
    </row>
    <row r="725" spans="1:5" x14ac:dyDescent="0.25">
      <c r="A725" s="746" t="s">
        <v>291</v>
      </c>
      <c r="B725" s="746"/>
      <c r="C725" s="746"/>
    </row>
    <row r="726" spans="1:5" x14ac:dyDescent="0.25">
      <c r="A726" s="746" t="s">
        <v>3</v>
      </c>
      <c r="B726" s="746"/>
      <c r="C726" s="746"/>
    </row>
    <row r="727" spans="1:5" x14ac:dyDescent="0.25">
      <c r="A727" s="746" t="s">
        <v>275</v>
      </c>
      <c r="B727" s="746"/>
      <c r="C727" s="746"/>
    </row>
    <row r="728" spans="1:5" x14ac:dyDescent="0.25">
      <c r="A728" s="747" t="s">
        <v>577</v>
      </c>
      <c r="B728" s="747"/>
      <c r="C728" s="747"/>
    </row>
    <row r="729" spans="1:5" x14ac:dyDescent="0.25">
      <c r="A729" s="748" t="s">
        <v>593</v>
      </c>
      <c r="B729" s="748"/>
      <c r="C729" s="748"/>
    </row>
    <row r="730" spans="1:5" x14ac:dyDescent="0.25">
      <c r="A730" s="660" t="s">
        <v>279</v>
      </c>
      <c r="B730" s="661">
        <v>2022</v>
      </c>
      <c r="C730" s="661">
        <v>2021</v>
      </c>
    </row>
    <row r="731" spans="1:5" ht="25.5" x14ac:dyDescent="0.25">
      <c r="A731" s="662" t="s">
        <v>574</v>
      </c>
      <c r="B731" s="288">
        <v>28900054.539999999</v>
      </c>
      <c r="C731" s="288">
        <v>5347665.6399999997</v>
      </c>
    </row>
    <row r="732" spans="1:5" ht="39" x14ac:dyDescent="0.25">
      <c r="A732" s="663" t="s">
        <v>303</v>
      </c>
      <c r="B732" s="657">
        <f>SUM(B733:B739)</f>
        <v>18989922.780000001</v>
      </c>
      <c r="C732" s="657">
        <f>SUM(C733:C739)</f>
        <v>479205.56</v>
      </c>
    </row>
    <row r="733" spans="1:5" x14ac:dyDescent="0.25">
      <c r="A733" s="664" t="s">
        <v>304</v>
      </c>
      <c r="B733" s="292">
        <v>18439040.16</v>
      </c>
      <c r="C733" s="292">
        <v>0</v>
      </c>
    </row>
    <row r="734" spans="1:5" x14ac:dyDescent="0.25">
      <c r="A734" s="664" t="s">
        <v>305</v>
      </c>
      <c r="B734" s="292">
        <v>0</v>
      </c>
      <c r="C734" s="292">
        <v>0</v>
      </c>
    </row>
    <row r="735" spans="1:5" x14ac:dyDescent="0.25">
      <c r="A735" s="665" t="s">
        <v>306</v>
      </c>
      <c r="B735" s="292">
        <v>0</v>
      </c>
      <c r="C735" s="292">
        <v>0</v>
      </c>
    </row>
    <row r="736" spans="1:5" ht="26.25" x14ac:dyDescent="0.25">
      <c r="A736" s="666" t="s">
        <v>307</v>
      </c>
      <c r="B736" s="292">
        <v>0</v>
      </c>
      <c r="C736" s="292">
        <v>0</v>
      </c>
    </row>
    <row r="737" spans="1:3" ht="39" x14ac:dyDescent="0.25">
      <c r="A737" s="666" t="s">
        <v>328</v>
      </c>
      <c r="B737" s="292">
        <v>0</v>
      </c>
      <c r="C737" s="292">
        <v>0</v>
      </c>
    </row>
    <row r="738" spans="1:3" ht="39" x14ac:dyDescent="0.25">
      <c r="A738" s="666" t="s">
        <v>575</v>
      </c>
      <c r="B738" s="305">
        <v>0</v>
      </c>
      <c r="C738" s="305">
        <v>0</v>
      </c>
    </row>
    <row r="739" spans="1:3" x14ac:dyDescent="0.25">
      <c r="A739" s="666" t="s">
        <v>269</v>
      </c>
      <c r="B739" s="305">
        <v>550882.62</v>
      </c>
      <c r="C739" s="305">
        <v>479205.56</v>
      </c>
    </row>
    <row r="740" spans="1:3" ht="39" x14ac:dyDescent="0.25">
      <c r="A740" s="658" t="s">
        <v>576</v>
      </c>
      <c r="B740" s="325">
        <f>B731+B732</f>
        <v>47889977.32</v>
      </c>
      <c r="C740" s="325">
        <f>C731+C732</f>
        <v>5826871.1999999993</v>
      </c>
    </row>
    <row r="741" spans="1:3" ht="31.5" customHeight="1" x14ac:dyDescent="0.25">
      <c r="A741" s="749" t="s">
        <v>334</v>
      </c>
      <c r="B741" s="749"/>
      <c r="C741" s="749"/>
    </row>
    <row r="743" spans="1:3" ht="15.75" thickBot="1" x14ac:dyDescent="0.3">
      <c r="A743" s="715"/>
      <c r="B743" s="716" t="s">
        <v>594</v>
      </c>
      <c r="C743" s="717" t="s">
        <v>595</v>
      </c>
    </row>
    <row r="744" spans="1:3" x14ac:dyDescent="0.25">
      <c r="A744" s="750" t="s">
        <v>596</v>
      </c>
      <c r="B744" s="751"/>
      <c r="C744" s="752"/>
    </row>
    <row r="745" spans="1:3" x14ac:dyDescent="0.25">
      <c r="A745" s="753" t="s">
        <v>597</v>
      </c>
      <c r="B745" s="754"/>
      <c r="C745" s="755"/>
    </row>
    <row r="746" spans="1:3" x14ac:dyDescent="0.25">
      <c r="A746" s="753" t="s">
        <v>598</v>
      </c>
      <c r="B746" s="754"/>
      <c r="C746" s="755"/>
    </row>
    <row r="747" spans="1:3" ht="15.75" thickBot="1" x14ac:dyDescent="0.3">
      <c r="A747" s="756" t="s">
        <v>599</v>
      </c>
      <c r="B747" s="757"/>
      <c r="C747" s="758"/>
    </row>
    <row r="748" spans="1:3" x14ac:dyDescent="0.25">
      <c r="A748" s="759" t="s">
        <v>600</v>
      </c>
      <c r="B748" s="760"/>
      <c r="C748" s="761">
        <v>241715271.96000001</v>
      </c>
    </row>
    <row r="749" spans="1:3" ht="15.75" thickBot="1" x14ac:dyDescent="0.3">
      <c r="A749" s="741"/>
      <c r="B749" s="742"/>
      <c r="C749" s="762"/>
    </row>
    <row r="750" spans="1:3" ht="15.75" thickBot="1" x14ac:dyDescent="0.3">
      <c r="A750" s="733"/>
      <c r="B750" s="733"/>
      <c r="C750" s="733"/>
    </row>
    <row r="751" spans="1:3" x14ac:dyDescent="0.25">
      <c r="A751" s="734" t="s">
        <v>601</v>
      </c>
      <c r="B751" s="735"/>
      <c r="C751" s="718">
        <f>SUM(C752:C757)</f>
        <v>104.57</v>
      </c>
    </row>
    <row r="752" spans="1:3" x14ac:dyDescent="0.25">
      <c r="A752" s="719">
        <v>2.1</v>
      </c>
      <c r="B752" s="720" t="s">
        <v>602</v>
      </c>
      <c r="C752" s="721" t="s">
        <v>603</v>
      </c>
    </row>
    <row r="753" spans="1:3" x14ac:dyDescent="0.25">
      <c r="A753" s="719">
        <v>2.2000000000000002</v>
      </c>
      <c r="B753" s="720" t="s">
        <v>604</v>
      </c>
      <c r="C753" s="721" t="s">
        <v>603</v>
      </c>
    </row>
    <row r="754" spans="1:3" ht="24" x14ac:dyDescent="0.25">
      <c r="A754" s="719">
        <v>2.2999999999999998</v>
      </c>
      <c r="B754" s="720" t="s">
        <v>605</v>
      </c>
      <c r="C754" s="721" t="s">
        <v>603</v>
      </c>
    </row>
    <row r="755" spans="1:3" x14ac:dyDescent="0.25">
      <c r="A755" s="719">
        <v>2.4</v>
      </c>
      <c r="B755" s="720" t="s">
        <v>606</v>
      </c>
      <c r="C755" s="721" t="s">
        <v>603</v>
      </c>
    </row>
    <row r="756" spans="1:3" x14ac:dyDescent="0.25">
      <c r="A756" s="719">
        <v>2.5</v>
      </c>
      <c r="B756" s="720" t="s">
        <v>607</v>
      </c>
      <c r="C756" s="721" t="s">
        <v>603</v>
      </c>
    </row>
    <row r="757" spans="1:3" ht="15.75" thickBot="1" x14ac:dyDescent="0.3">
      <c r="A757" s="722">
        <v>2.6</v>
      </c>
      <c r="B757" s="723" t="s">
        <v>608</v>
      </c>
      <c r="C757" s="724">
        <v>104.57</v>
      </c>
    </row>
    <row r="758" spans="1:3" ht="15.75" thickBot="1" x14ac:dyDescent="0.3">
      <c r="A758" s="736"/>
      <c r="B758" s="736"/>
      <c r="C758" s="725"/>
    </row>
    <row r="759" spans="1:3" x14ac:dyDescent="0.25">
      <c r="A759" s="737" t="s">
        <v>609</v>
      </c>
      <c r="B759" s="738"/>
      <c r="C759" s="726">
        <f>SUM(C760:C762)</f>
        <v>0</v>
      </c>
    </row>
    <row r="760" spans="1:3" x14ac:dyDescent="0.25">
      <c r="A760" s="719">
        <v>3.1</v>
      </c>
      <c r="B760" s="720" t="s">
        <v>610</v>
      </c>
      <c r="C760" s="721" t="s">
        <v>603</v>
      </c>
    </row>
    <row r="761" spans="1:3" x14ac:dyDescent="0.25">
      <c r="A761" s="719">
        <v>3.2</v>
      </c>
      <c r="B761" s="720" t="s">
        <v>611</v>
      </c>
      <c r="C761" s="721" t="s">
        <v>603</v>
      </c>
    </row>
    <row r="762" spans="1:3" ht="15.75" thickBot="1" x14ac:dyDescent="0.3">
      <c r="A762" s="727">
        <v>3.3</v>
      </c>
      <c r="B762" s="728" t="s">
        <v>612</v>
      </c>
      <c r="C762" s="729" t="s">
        <v>603</v>
      </c>
    </row>
    <row r="763" spans="1:3" ht="15.75" thickBot="1" x14ac:dyDescent="0.3">
      <c r="A763" s="715"/>
      <c r="B763" s="715"/>
      <c r="C763" s="715"/>
    </row>
    <row r="764" spans="1:3" x14ac:dyDescent="0.25">
      <c r="A764" s="739" t="s">
        <v>613</v>
      </c>
      <c r="B764" s="740"/>
      <c r="C764" s="743">
        <f>C748+C751-C759</f>
        <v>241715376.53</v>
      </c>
    </row>
    <row r="765" spans="1:3" ht="15.75" thickBot="1" x14ac:dyDescent="0.3">
      <c r="A765" s="741"/>
      <c r="B765" s="742"/>
      <c r="C765" s="744"/>
    </row>
    <row r="766" spans="1:3" x14ac:dyDescent="0.25">
      <c r="A766" s="731" t="s">
        <v>614</v>
      </c>
      <c r="B766" s="731"/>
      <c r="C766" s="731"/>
    </row>
    <row r="767" spans="1:3" ht="15" customHeight="1" x14ac:dyDescent="0.25">
      <c r="A767" s="745" t="s">
        <v>615</v>
      </c>
      <c r="B767" s="745"/>
      <c r="C767" s="745"/>
    </row>
    <row r="768" spans="1:3" x14ac:dyDescent="0.25">
      <c r="A768" s="745"/>
      <c r="B768" s="745"/>
      <c r="C768" s="745"/>
    </row>
    <row r="769" spans="1:3" ht="15" customHeight="1" x14ac:dyDescent="0.25">
      <c r="A769" s="745" t="s">
        <v>616</v>
      </c>
      <c r="B769" s="745"/>
      <c r="C769" s="745"/>
    </row>
    <row r="770" spans="1:3" ht="5.0999999999999996" customHeight="1" x14ac:dyDescent="0.25">
      <c r="A770" s="715"/>
      <c r="B770" s="730"/>
      <c r="C770" s="730"/>
    </row>
    <row r="771" spans="1:3" ht="21" customHeight="1" x14ac:dyDescent="0.25">
      <c r="A771" s="732" t="s">
        <v>617</v>
      </c>
      <c r="B771" s="732"/>
      <c r="C771" s="732"/>
    </row>
    <row r="772" spans="1:3" x14ac:dyDescent="0.25">
      <c r="A772" s="732"/>
      <c r="B772" s="732"/>
      <c r="C772" s="732"/>
    </row>
    <row r="773" spans="1:3" x14ac:dyDescent="0.25">
      <c r="A773" s="715"/>
      <c r="B773" s="730"/>
      <c r="C773" s="730"/>
    </row>
    <row r="774" spans="1:3" ht="15.75" thickBot="1" x14ac:dyDescent="0.3">
      <c r="A774" s="715"/>
      <c r="B774" s="716" t="s">
        <v>594</v>
      </c>
      <c r="C774" s="717" t="s">
        <v>618</v>
      </c>
    </row>
    <row r="775" spans="1:3" x14ac:dyDescent="0.25">
      <c r="A775" s="750" t="s">
        <v>619</v>
      </c>
      <c r="B775" s="751"/>
      <c r="C775" s="752"/>
    </row>
    <row r="776" spans="1:3" x14ac:dyDescent="0.25">
      <c r="A776" s="753" t="s">
        <v>620</v>
      </c>
      <c r="B776" s="754"/>
      <c r="C776" s="755"/>
    </row>
    <row r="777" spans="1:3" x14ac:dyDescent="0.25">
      <c r="A777" s="753" t="s">
        <v>598</v>
      </c>
      <c r="B777" s="754"/>
      <c r="C777" s="755"/>
    </row>
    <row r="778" spans="1:3" ht="15.75" thickBot="1" x14ac:dyDescent="0.3">
      <c r="A778" s="756" t="s">
        <v>599</v>
      </c>
      <c r="B778" s="757"/>
      <c r="C778" s="758"/>
    </row>
    <row r="779" spans="1:3" x14ac:dyDescent="0.25">
      <c r="A779" s="739" t="s">
        <v>621</v>
      </c>
      <c r="B779" s="740"/>
      <c r="C779" s="924">
        <v>192200899.41999999</v>
      </c>
    </row>
    <row r="780" spans="1:3" ht="15.75" thickBot="1" x14ac:dyDescent="0.3">
      <c r="A780" s="741"/>
      <c r="B780" s="742"/>
      <c r="C780" s="925"/>
    </row>
    <row r="781" spans="1:3" x14ac:dyDescent="0.25">
      <c r="A781" s="926"/>
      <c r="B781" s="733"/>
      <c r="C781" s="927"/>
    </row>
    <row r="782" spans="1:3" x14ac:dyDescent="0.25">
      <c r="A782" s="928" t="s">
        <v>622</v>
      </c>
      <c r="B782" s="929"/>
      <c r="C782" s="930">
        <f>SUM(C783:C803)</f>
        <v>590121.52999999991</v>
      </c>
    </row>
    <row r="783" spans="1:3" ht="24" x14ac:dyDescent="0.25">
      <c r="A783" s="931">
        <v>2.1</v>
      </c>
      <c r="B783" s="932" t="s">
        <v>623</v>
      </c>
      <c r="C783" s="933">
        <v>0</v>
      </c>
    </row>
    <row r="784" spans="1:3" x14ac:dyDescent="0.25">
      <c r="A784" s="931">
        <v>2.2000000000000002</v>
      </c>
      <c r="B784" s="934" t="s">
        <v>624</v>
      </c>
      <c r="C784" s="935">
        <v>369887.59999999992</v>
      </c>
    </row>
    <row r="785" spans="1:3" x14ac:dyDescent="0.25">
      <c r="A785" s="931">
        <v>2.2999999999999998</v>
      </c>
      <c r="B785" s="934" t="s">
        <v>625</v>
      </c>
      <c r="C785" s="935">
        <v>166370.31</v>
      </c>
    </row>
    <row r="786" spans="1:3" x14ac:dyDescent="0.25">
      <c r="A786" s="931">
        <v>2.4</v>
      </c>
      <c r="B786" s="934" t="s">
        <v>626</v>
      </c>
      <c r="C786" s="935">
        <v>0</v>
      </c>
    </row>
    <row r="787" spans="1:3" ht="24" x14ac:dyDescent="0.25">
      <c r="A787" s="931">
        <v>2.5</v>
      </c>
      <c r="B787" s="934" t="s">
        <v>627</v>
      </c>
      <c r="C787" s="935">
        <v>0</v>
      </c>
    </row>
    <row r="788" spans="1:3" x14ac:dyDescent="0.25">
      <c r="A788" s="931">
        <v>2.6</v>
      </c>
      <c r="B788" s="934" t="s">
        <v>628</v>
      </c>
      <c r="C788" s="935">
        <v>0</v>
      </c>
    </row>
    <row r="789" spans="1:3" x14ac:dyDescent="0.25">
      <c r="A789" s="931">
        <v>2.7</v>
      </c>
      <c r="B789" s="934" t="s">
        <v>629</v>
      </c>
      <c r="C789" s="935">
        <v>0</v>
      </c>
    </row>
    <row r="790" spans="1:3" x14ac:dyDescent="0.25">
      <c r="A790" s="931">
        <v>2.8</v>
      </c>
      <c r="B790" s="934" t="s">
        <v>630</v>
      </c>
      <c r="C790" s="935">
        <v>53863.619999999995</v>
      </c>
    </row>
    <row r="791" spans="1:3" x14ac:dyDescent="0.25">
      <c r="A791" s="931">
        <v>2.9</v>
      </c>
      <c r="B791" s="934" t="s">
        <v>631</v>
      </c>
      <c r="C791" s="935">
        <v>0</v>
      </c>
    </row>
    <row r="792" spans="1:3" x14ac:dyDescent="0.25">
      <c r="A792" s="936">
        <v>2.1</v>
      </c>
      <c r="B792" s="934" t="s">
        <v>632</v>
      </c>
      <c r="C792" s="935">
        <v>0</v>
      </c>
    </row>
    <row r="793" spans="1:3" x14ac:dyDescent="0.25">
      <c r="A793" s="937">
        <v>2.11</v>
      </c>
      <c r="B793" s="938" t="s">
        <v>633</v>
      </c>
      <c r="C793" s="935">
        <v>0</v>
      </c>
    </row>
    <row r="794" spans="1:3" x14ac:dyDescent="0.25">
      <c r="A794" s="939">
        <v>2.12</v>
      </c>
      <c r="B794" s="938" t="s">
        <v>634</v>
      </c>
      <c r="C794" s="935">
        <v>0</v>
      </c>
    </row>
    <row r="795" spans="1:3" ht="21.75" customHeight="1" x14ac:dyDescent="0.25">
      <c r="A795" s="937">
        <v>2.13</v>
      </c>
      <c r="B795" s="938" t="s">
        <v>635</v>
      </c>
      <c r="C795" s="935">
        <v>0</v>
      </c>
    </row>
    <row r="796" spans="1:3" x14ac:dyDescent="0.25">
      <c r="A796" s="940">
        <v>2.14</v>
      </c>
      <c r="B796" s="941" t="s">
        <v>636</v>
      </c>
      <c r="C796" s="935">
        <v>0</v>
      </c>
    </row>
    <row r="797" spans="1:3" x14ac:dyDescent="0.25">
      <c r="A797" s="939">
        <v>2.15</v>
      </c>
      <c r="B797" s="938" t="s">
        <v>637</v>
      </c>
      <c r="C797" s="935">
        <v>0</v>
      </c>
    </row>
    <row r="798" spans="1:3" x14ac:dyDescent="0.25">
      <c r="A798" s="939">
        <v>2.16</v>
      </c>
      <c r="B798" s="938" t="s">
        <v>638</v>
      </c>
      <c r="C798" s="935">
        <v>0</v>
      </c>
    </row>
    <row r="799" spans="1:3" x14ac:dyDescent="0.25">
      <c r="A799" s="939">
        <v>2.17</v>
      </c>
      <c r="B799" s="938" t="s">
        <v>639</v>
      </c>
      <c r="C799" s="935">
        <v>0</v>
      </c>
    </row>
    <row r="800" spans="1:3" x14ac:dyDescent="0.25">
      <c r="A800" s="939">
        <v>2.1800000000000002</v>
      </c>
      <c r="B800" s="938" t="s">
        <v>640</v>
      </c>
      <c r="C800" s="935">
        <v>0</v>
      </c>
    </row>
    <row r="801" spans="1:3" x14ac:dyDescent="0.25">
      <c r="A801" s="939">
        <v>2.19</v>
      </c>
      <c r="B801" s="938" t="s">
        <v>641</v>
      </c>
      <c r="C801" s="935">
        <v>0</v>
      </c>
    </row>
    <row r="802" spans="1:3" x14ac:dyDescent="0.25">
      <c r="A802" s="937">
        <v>2.2000000000000002</v>
      </c>
      <c r="B802" s="938" t="s">
        <v>642</v>
      </c>
      <c r="C802" s="935">
        <v>0</v>
      </c>
    </row>
    <row r="803" spans="1:3" x14ac:dyDescent="0.25">
      <c r="A803" s="939">
        <v>2.21</v>
      </c>
      <c r="B803" s="938" t="s">
        <v>643</v>
      </c>
      <c r="C803" s="935">
        <v>0</v>
      </c>
    </row>
    <row r="804" spans="1:3" x14ac:dyDescent="0.25">
      <c r="A804" s="942"/>
      <c r="B804" s="943"/>
      <c r="C804" s="944"/>
    </row>
    <row r="805" spans="1:3" x14ac:dyDescent="0.25">
      <c r="A805" s="945" t="s">
        <v>644</v>
      </c>
      <c r="B805" s="946"/>
      <c r="C805" s="947">
        <f>SUM(C806:C813)</f>
        <v>21204544.100000001</v>
      </c>
    </row>
    <row r="806" spans="1:3" ht="24" x14ac:dyDescent="0.25">
      <c r="A806" s="931">
        <v>3.1</v>
      </c>
      <c r="B806" s="932" t="s">
        <v>645</v>
      </c>
      <c r="C806" s="935">
        <v>18439040.16</v>
      </c>
    </row>
    <row r="807" spans="1:3" x14ac:dyDescent="0.25">
      <c r="A807" s="948">
        <v>3.2</v>
      </c>
      <c r="B807" s="938" t="s">
        <v>646</v>
      </c>
      <c r="C807" s="935">
        <v>0</v>
      </c>
    </row>
    <row r="808" spans="1:3" x14ac:dyDescent="0.25">
      <c r="A808" s="939">
        <v>3.3</v>
      </c>
      <c r="B808" s="938" t="s">
        <v>647</v>
      </c>
      <c r="C808" s="935">
        <v>0</v>
      </c>
    </row>
    <row r="809" spans="1:3" x14ac:dyDescent="0.25">
      <c r="A809" s="939">
        <v>3.4</v>
      </c>
      <c r="B809" s="938" t="s">
        <v>648</v>
      </c>
      <c r="C809" s="935">
        <v>0</v>
      </c>
    </row>
    <row r="810" spans="1:3" x14ac:dyDescent="0.25">
      <c r="A810" s="939">
        <v>3.5</v>
      </c>
      <c r="B810" s="938" t="s">
        <v>649</v>
      </c>
      <c r="C810" s="935">
        <v>0</v>
      </c>
    </row>
    <row r="811" spans="1:3" x14ac:dyDescent="0.25">
      <c r="A811" s="939">
        <v>3.6</v>
      </c>
      <c r="B811" s="938" t="s">
        <v>650</v>
      </c>
      <c r="C811" s="935">
        <v>550882.62</v>
      </c>
    </row>
    <row r="812" spans="1:3" x14ac:dyDescent="0.25">
      <c r="A812" s="939">
        <v>3.7</v>
      </c>
      <c r="B812" s="938" t="s">
        <v>651</v>
      </c>
      <c r="C812" s="935">
        <v>2214621.3199999998</v>
      </c>
    </row>
    <row r="813" spans="1:3" x14ac:dyDescent="0.25">
      <c r="A813" s="949"/>
      <c r="B813" s="950"/>
      <c r="C813" s="951"/>
    </row>
    <row r="814" spans="1:3" x14ac:dyDescent="0.25">
      <c r="A814" s="952" t="s">
        <v>652</v>
      </c>
      <c r="B814" s="953"/>
      <c r="C814" s="954">
        <f>+C779-C782+C805</f>
        <v>212815321.98999998</v>
      </c>
    </row>
    <row r="815" spans="1:3" ht="15.75" thickBot="1" x14ac:dyDescent="0.3">
      <c r="A815" s="741"/>
      <c r="B815" s="742"/>
      <c r="C815" s="955"/>
    </row>
    <row r="816" spans="1:3" x14ac:dyDescent="0.25">
      <c r="A816" s="956"/>
      <c r="B816" s="957" t="s">
        <v>653</v>
      </c>
      <c r="C816" s="957"/>
    </row>
    <row r="817" spans="1:3" x14ac:dyDescent="0.25">
      <c r="A817" s="715"/>
      <c r="B817" s="958" t="s">
        <v>617</v>
      </c>
      <c r="C817" s="958"/>
    </row>
  </sheetData>
  <protectedRanges>
    <protectedRange sqref="B26:D28 B14:E18" name="Rango1_1"/>
    <protectedRange sqref="B29" name="Rango1_1_3"/>
    <protectedRange sqref="F61:F62 B48 F48 B61" name="Rango1_1_1"/>
    <protectedRange sqref="B64" name="Rango1_1_3_2"/>
    <protectedRange sqref="B91" name="Rango1_1_3_2_1"/>
    <protectedRange sqref="B157:D159 C156:D156" name="Rango1_1_2"/>
    <protectedRange sqref="B160" name="Rango1_1_3_2_2"/>
    <protectedRange sqref="B156" name="Rango1_1_1_1"/>
    <protectedRange sqref="B178" name="Rango1_1_3_2_3"/>
    <protectedRange sqref="B204:F205 B215:F215 B199:C203 E197:F203 C210:C211 E208:F214 B212:C214" name="Rango1"/>
    <protectedRange sqref="B258:F258 B238:F246 B251:F251 E247:F247 C252:F257 E249:F249" name="Rango1_2"/>
    <protectedRange sqref="B277" name="Rango1_1_3_2_4"/>
    <protectedRange sqref="B444:B445 B439:B440" name="Rango1_1_4"/>
    <protectedRange sqref="D439:D442" name="Rango1_1_1_2"/>
    <protectedRange sqref="B481:B482" name="Rango1_1_5"/>
    <protectedRange sqref="D470:D473 D475:D479" name="Rango1_1_1_3"/>
    <protectedRange sqref="D474" name="Rango1_1_1_1_1"/>
    <protectedRange sqref="B510 B504:B507" name="Rango1_1_6"/>
    <protectedRange sqref="B511" name="Rango1_1_3_1"/>
    <protectedRange sqref="B590" name="Rango1_1_3_1_1"/>
    <protectedRange sqref="B604:D609 E608:F608" name="Rango1_1_7"/>
    <protectedRange sqref="B627:D627 B645:D645 B624:D625 B639:E640 B646:E648 B626:E626 B636:D638" name="Rango1_1_8"/>
    <protectedRange sqref="B649:D649" name="Rango1_1_1_4"/>
    <protectedRange sqref="C678 C684 C681 B682:C683 B689:C689 C687:C688 B676:C677 B679:C680 B685:C686 B692:C693 C690:C691 D676:D693" name="Rango1_1_9"/>
    <protectedRange sqref="B705:E721" name="Rango1_1_10"/>
    <protectedRange sqref="A717:A720" name="Rango1_3"/>
    <protectedRange sqref="B740:C740 B731:C737" name="Rango1_1_1_5"/>
    <protectedRange sqref="B738:C739" name="Rango1_1_10_1"/>
  </protectedRanges>
  <dataConsolidate/>
  <mergeCells count="362">
    <mergeCell ref="A805:B805"/>
    <mergeCell ref="A814:B815"/>
    <mergeCell ref="C814:C815"/>
    <mergeCell ref="B816:C816"/>
    <mergeCell ref="B817:C817"/>
    <mergeCell ref="A775:C775"/>
    <mergeCell ref="A776:C776"/>
    <mergeCell ref="A777:C777"/>
    <mergeCell ref="A778:C778"/>
    <mergeCell ref="A779:B780"/>
    <mergeCell ref="C779:C780"/>
    <mergeCell ref="A781:C781"/>
    <mergeCell ref="A782:B782"/>
    <mergeCell ref="A804:B804"/>
    <mergeCell ref="A482:E482"/>
    <mergeCell ref="A459:E459"/>
    <mergeCell ref="A461:E461"/>
    <mergeCell ref="A463:F463"/>
    <mergeCell ref="A465:E465"/>
    <mergeCell ref="A467:E467"/>
    <mergeCell ref="A452:E452"/>
    <mergeCell ref="A453:E453"/>
    <mergeCell ref="A455:E455"/>
    <mergeCell ref="A456:B456"/>
    <mergeCell ref="A457:F457"/>
    <mergeCell ref="A445:E445"/>
    <mergeCell ref="A448:E448"/>
    <mergeCell ref="A449:E449"/>
    <mergeCell ref="A450:E450"/>
    <mergeCell ref="A451:E451"/>
    <mergeCell ref="A429:E429"/>
    <mergeCell ref="A430:E430"/>
    <mergeCell ref="A432:E432"/>
    <mergeCell ref="A434:E434"/>
    <mergeCell ref="A436:E436"/>
    <mergeCell ref="A416:E416"/>
    <mergeCell ref="A423:E423"/>
    <mergeCell ref="A426:E426"/>
    <mergeCell ref="A427:E427"/>
    <mergeCell ref="A428:E428"/>
    <mergeCell ref="A408:E408"/>
    <mergeCell ref="A409:E409"/>
    <mergeCell ref="A410:E410"/>
    <mergeCell ref="A412:E412"/>
    <mergeCell ref="A414:E414"/>
    <mergeCell ref="A401:F401"/>
    <mergeCell ref="A404:E404"/>
    <mergeCell ref="A405:E405"/>
    <mergeCell ref="A406:E406"/>
    <mergeCell ref="A407:E407"/>
    <mergeCell ref="A383:F383"/>
    <mergeCell ref="A385:F385"/>
    <mergeCell ref="A387:A388"/>
    <mergeCell ref="B387:B388"/>
    <mergeCell ref="C387:C388"/>
    <mergeCell ref="D387:D388"/>
    <mergeCell ref="E387:F387"/>
    <mergeCell ref="A373:F373"/>
    <mergeCell ref="A375:F375"/>
    <mergeCell ref="A377:F377"/>
    <mergeCell ref="A379:F379"/>
    <mergeCell ref="A381:F381"/>
    <mergeCell ref="A364:F364"/>
    <mergeCell ref="A365:F365"/>
    <mergeCell ref="A367:F367"/>
    <mergeCell ref="A369:F369"/>
    <mergeCell ref="A371:F371"/>
    <mergeCell ref="A359:F359"/>
    <mergeCell ref="A360:F360"/>
    <mergeCell ref="A361:F361"/>
    <mergeCell ref="A362:F362"/>
    <mergeCell ref="A363:F363"/>
    <mergeCell ref="A336:G336"/>
    <mergeCell ref="A338:G338"/>
    <mergeCell ref="A340:G340"/>
    <mergeCell ref="A341:A342"/>
    <mergeCell ref="B341:B342"/>
    <mergeCell ref="C341:C342"/>
    <mergeCell ref="D341:D342"/>
    <mergeCell ref="E341:E342"/>
    <mergeCell ref="F341:F342"/>
    <mergeCell ref="G341:G342"/>
    <mergeCell ref="A326:G326"/>
    <mergeCell ref="A328:G328"/>
    <mergeCell ref="A330:G330"/>
    <mergeCell ref="A332:G332"/>
    <mergeCell ref="A334:G334"/>
    <mergeCell ref="A320:G320"/>
    <mergeCell ref="A321:G321"/>
    <mergeCell ref="A322:G322"/>
    <mergeCell ref="A323:G323"/>
    <mergeCell ref="A324:G324"/>
    <mergeCell ref="A306:E306"/>
    <mergeCell ref="A307:E307"/>
    <mergeCell ref="A309:E309"/>
    <mergeCell ref="A316:E316"/>
    <mergeCell ref="A319:G319"/>
    <mergeCell ref="A293:E293"/>
    <mergeCell ref="A295:E295"/>
    <mergeCell ref="A297:A298"/>
    <mergeCell ref="B297:B298"/>
    <mergeCell ref="C297:C298"/>
    <mergeCell ref="D297:D298"/>
    <mergeCell ref="E297:E298"/>
    <mergeCell ref="A285:E285"/>
    <mergeCell ref="A286:E286"/>
    <mergeCell ref="A287:E287"/>
    <mergeCell ref="A289:E289"/>
    <mergeCell ref="A291:E291"/>
    <mergeCell ref="A280:E280"/>
    <mergeCell ref="A281:E281"/>
    <mergeCell ref="A282:E282"/>
    <mergeCell ref="A283:E283"/>
    <mergeCell ref="A284:E284"/>
    <mergeCell ref="A277:C277"/>
    <mergeCell ref="A269:B269"/>
    <mergeCell ref="A248:F248"/>
    <mergeCell ref="A259:F259"/>
    <mergeCell ref="A229:F229"/>
    <mergeCell ref="A231:F231"/>
    <mergeCell ref="A233:F233"/>
    <mergeCell ref="A235:F235"/>
    <mergeCell ref="A247:F247"/>
    <mergeCell ref="A272:B272"/>
    <mergeCell ref="A273:B273"/>
    <mergeCell ref="A270:C270"/>
    <mergeCell ref="A263:C263"/>
    <mergeCell ref="A264:C264"/>
    <mergeCell ref="A265:C265"/>
    <mergeCell ref="A266:C266"/>
    <mergeCell ref="A267:C267"/>
    <mergeCell ref="A276:B276"/>
    <mergeCell ref="A222:F222"/>
    <mergeCell ref="A223:F223"/>
    <mergeCell ref="A224:F224"/>
    <mergeCell ref="A225:F225"/>
    <mergeCell ref="A227:F227"/>
    <mergeCell ref="A194:F194"/>
    <mergeCell ref="A195:B195"/>
    <mergeCell ref="A216:F216"/>
    <mergeCell ref="A219:F219"/>
    <mergeCell ref="A221:F221"/>
    <mergeCell ref="A185:F185"/>
    <mergeCell ref="A186:F186"/>
    <mergeCell ref="A187:F187"/>
    <mergeCell ref="A189:F189"/>
    <mergeCell ref="A191:F191"/>
    <mergeCell ref="A171:E171"/>
    <mergeCell ref="A178:E178"/>
    <mergeCell ref="A181:F181"/>
    <mergeCell ref="A183:F183"/>
    <mergeCell ref="A184:F184"/>
    <mergeCell ref="A165:E165"/>
    <mergeCell ref="A166:E166"/>
    <mergeCell ref="A167:E167"/>
    <mergeCell ref="A168:E168"/>
    <mergeCell ref="A169:E169"/>
    <mergeCell ref="A152:G152"/>
    <mergeCell ref="A153:G153"/>
    <mergeCell ref="A160:G160"/>
    <mergeCell ref="A163:E163"/>
    <mergeCell ref="A164:E164"/>
    <mergeCell ref="A147:G147"/>
    <mergeCell ref="A148:G148"/>
    <mergeCell ref="A149:G149"/>
    <mergeCell ref="A150:G150"/>
    <mergeCell ref="A151:G151"/>
    <mergeCell ref="D140:F140"/>
    <mergeCell ref="D141:F141"/>
    <mergeCell ref="D142:F142"/>
    <mergeCell ref="A143:F143"/>
    <mergeCell ref="A146:G146"/>
    <mergeCell ref="D135:F135"/>
    <mergeCell ref="D136:F136"/>
    <mergeCell ref="D137:F137"/>
    <mergeCell ref="D138:F138"/>
    <mergeCell ref="D139:F139"/>
    <mergeCell ref="A127:F127"/>
    <mergeCell ref="A128:F128"/>
    <mergeCell ref="A129:F129"/>
    <mergeCell ref="A131:A132"/>
    <mergeCell ref="B131:B132"/>
    <mergeCell ref="C131:C132"/>
    <mergeCell ref="D131:F132"/>
    <mergeCell ref="A122:F122"/>
    <mergeCell ref="A123:F123"/>
    <mergeCell ref="A124:F124"/>
    <mergeCell ref="A125:F125"/>
    <mergeCell ref="A126:F126"/>
    <mergeCell ref="A7:G7"/>
    <mergeCell ref="A2:G2"/>
    <mergeCell ref="A3:G3"/>
    <mergeCell ref="A4:G4"/>
    <mergeCell ref="A5:G5"/>
    <mergeCell ref="A6:G6"/>
    <mergeCell ref="A9:E9"/>
    <mergeCell ref="A29:G29"/>
    <mergeCell ref="A24:D24"/>
    <mergeCell ref="A13:A14"/>
    <mergeCell ref="B13:B14"/>
    <mergeCell ref="C13:C14"/>
    <mergeCell ref="D13:D14"/>
    <mergeCell ref="E13:G13"/>
    <mergeCell ref="A21:D21"/>
    <mergeCell ref="A32:G32"/>
    <mergeCell ref="A33:G33"/>
    <mergeCell ref="A34:G34"/>
    <mergeCell ref="A35:G35"/>
    <mergeCell ref="A36:G36"/>
    <mergeCell ref="A37:G37"/>
    <mergeCell ref="A40:G40"/>
    <mergeCell ref="A42:G42"/>
    <mergeCell ref="A44:G44"/>
    <mergeCell ref="A46:A47"/>
    <mergeCell ref="B46:B47"/>
    <mergeCell ref="C46:C47"/>
    <mergeCell ref="D46:E46"/>
    <mergeCell ref="F46:G46"/>
    <mergeCell ref="A52:A53"/>
    <mergeCell ref="B52:B53"/>
    <mergeCell ref="C52:C53"/>
    <mergeCell ref="D52:E52"/>
    <mergeCell ref="F52:G52"/>
    <mergeCell ref="A59:A60"/>
    <mergeCell ref="B59:B60"/>
    <mergeCell ref="C59:C60"/>
    <mergeCell ref="D59:E59"/>
    <mergeCell ref="F59:G59"/>
    <mergeCell ref="A64:G64"/>
    <mergeCell ref="A67:I67"/>
    <mergeCell ref="A68:I68"/>
    <mergeCell ref="A69:I69"/>
    <mergeCell ref="A70:I70"/>
    <mergeCell ref="A71:I71"/>
    <mergeCell ref="A72:I72"/>
    <mergeCell ref="A73:I73"/>
    <mergeCell ref="A74:I74"/>
    <mergeCell ref="A76:I76"/>
    <mergeCell ref="H80:I80"/>
    <mergeCell ref="A91:H91"/>
    <mergeCell ref="A94:F94"/>
    <mergeCell ref="A95:F95"/>
    <mergeCell ref="A78:G78"/>
    <mergeCell ref="A80:A81"/>
    <mergeCell ref="B80:B81"/>
    <mergeCell ref="C80:C81"/>
    <mergeCell ref="D80:D81"/>
    <mergeCell ref="E80:E81"/>
    <mergeCell ref="F80:F81"/>
    <mergeCell ref="G80:G81"/>
    <mergeCell ref="A96:F96"/>
    <mergeCell ref="A97:F97"/>
    <mergeCell ref="A98:F98"/>
    <mergeCell ref="A99:F99"/>
    <mergeCell ref="A100:F100"/>
    <mergeCell ref="D111:F111"/>
    <mergeCell ref="A119:F119"/>
    <mergeCell ref="A101:F101"/>
    <mergeCell ref="A103:F103"/>
    <mergeCell ref="A105:F105"/>
    <mergeCell ref="A107:F107"/>
    <mergeCell ref="A109:F109"/>
    <mergeCell ref="A485:E485"/>
    <mergeCell ref="A486:E486"/>
    <mergeCell ref="A487:E487"/>
    <mergeCell ref="A488:E488"/>
    <mergeCell ref="A489:E489"/>
    <mergeCell ref="A491:E491"/>
    <mergeCell ref="A493:E493"/>
    <mergeCell ref="A495:E495"/>
    <mergeCell ref="A497:E497"/>
    <mergeCell ref="A499:E499"/>
    <mergeCell ref="A501:E501"/>
    <mergeCell ref="A511:E511"/>
    <mergeCell ref="A514:E514"/>
    <mergeCell ref="A515:E515"/>
    <mergeCell ref="A516:E516"/>
    <mergeCell ref="A517:E517"/>
    <mergeCell ref="A518:E518"/>
    <mergeCell ref="A520:E520"/>
    <mergeCell ref="A521:E521"/>
    <mergeCell ref="A522:E522"/>
    <mergeCell ref="A524:E524"/>
    <mergeCell ref="A526:E526"/>
    <mergeCell ref="A528:E528"/>
    <mergeCell ref="A530:E530"/>
    <mergeCell ref="A532:E532"/>
    <mergeCell ref="A534:E534"/>
    <mergeCell ref="A536:E536"/>
    <mergeCell ref="A539:E539"/>
    <mergeCell ref="A590:E590"/>
    <mergeCell ref="A593:G593"/>
    <mergeCell ref="A594:G594"/>
    <mergeCell ref="A595:G595"/>
    <mergeCell ref="A596:G596"/>
    <mergeCell ref="A597:G597"/>
    <mergeCell ref="A598:G598"/>
    <mergeCell ref="A599:G599"/>
    <mergeCell ref="A601:G601"/>
    <mergeCell ref="A609:G609"/>
    <mergeCell ref="A612:G612"/>
    <mergeCell ref="A613:G613"/>
    <mergeCell ref="A614:G614"/>
    <mergeCell ref="A615:G615"/>
    <mergeCell ref="A616:G616"/>
    <mergeCell ref="A618:G618"/>
    <mergeCell ref="A619:G619"/>
    <mergeCell ref="A621:G621"/>
    <mergeCell ref="A629:G629"/>
    <mergeCell ref="A631:G631"/>
    <mergeCell ref="A633:G633"/>
    <mergeCell ref="A642:G642"/>
    <mergeCell ref="A649:G649"/>
    <mergeCell ref="A652:D652"/>
    <mergeCell ref="A653:D653"/>
    <mergeCell ref="A654:D654"/>
    <mergeCell ref="A655:D655"/>
    <mergeCell ref="A656:D656"/>
    <mergeCell ref="A657:B657"/>
    <mergeCell ref="A660:D660"/>
    <mergeCell ref="A662:D662"/>
    <mergeCell ref="A664:D664"/>
    <mergeCell ref="A666:D666"/>
    <mergeCell ref="A668:D668"/>
    <mergeCell ref="A670:D670"/>
    <mergeCell ref="A672:D672"/>
    <mergeCell ref="A675:B675"/>
    <mergeCell ref="A678:B678"/>
    <mergeCell ref="A681:B681"/>
    <mergeCell ref="A684:B684"/>
    <mergeCell ref="A687:B687"/>
    <mergeCell ref="A690:B690"/>
    <mergeCell ref="A694:D694"/>
    <mergeCell ref="A697:E697"/>
    <mergeCell ref="A698:E698"/>
    <mergeCell ref="A699:E699"/>
    <mergeCell ref="A700:E700"/>
    <mergeCell ref="A701:E701"/>
    <mergeCell ref="A702:E702"/>
    <mergeCell ref="A703:B703"/>
    <mergeCell ref="A722:E722"/>
    <mergeCell ref="A725:C725"/>
    <mergeCell ref="A726:C726"/>
    <mergeCell ref="A727:C727"/>
    <mergeCell ref="A728:C728"/>
    <mergeCell ref="A729:C729"/>
    <mergeCell ref="A741:C741"/>
    <mergeCell ref="A744:C744"/>
    <mergeCell ref="A745:C745"/>
    <mergeCell ref="A746:C746"/>
    <mergeCell ref="A747:C747"/>
    <mergeCell ref="A748:B749"/>
    <mergeCell ref="C748:C749"/>
    <mergeCell ref="A771:C772"/>
    <mergeCell ref="A750:C750"/>
    <mergeCell ref="A751:B751"/>
    <mergeCell ref="A758:B758"/>
    <mergeCell ref="A759:B759"/>
    <mergeCell ref="A764:B765"/>
    <mergeCell ref="C764:C765"/>
    <mergeCell ref="A767:C768"/>
    <mergeCell ref="A769:C769"/>
  </mergeCells>
  <dataValidations count="1">
    <dataValidation allowBlank="1" showInputMessage="1" showErrorMessage="1" sqref="A603:G603"/>
  </dataValidations>
  <printOptions horizontalCentered="1"/>
  <pageMargins left="0.31496062992125984" right="0.11811023622047245" top="0.35433070866141736" bottom="0.35433070866141736" header="0.31496062992125984" footer="0.31496062992125984"/>
  <pageSetup scale="8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ESF-01 </vt:lpstr>
      <vt:lpstr>'ESF-01 '!Área_de_impresión</vt:lpstr>
    </vt:vector>
  </TitlesOfParts>
  <Company>AUDITORIA GENERAL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</dc:creator>
  <cp:lastModifiedBy>Windows</cp:lastModifiedBy>
  <cp:lastPrinted>2022-04-29T16:17:25Z</cp:lastPrinted>
  <dcterms:created xsi:type="dcterms:W3CDTF">2008-11-04T10:53:46Z</dcterms:created>
  <dcterms:modified xsi:type="dcterms:W3CDTF">2022-05-04T15:51:29Z</dcterms:modified>
</cp:coreProperties>
</file>