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indows\Desktop\CTA PUB-2022\"/>
    </mc:Choice>
  </mc:AlternateContent>
  <bookViews>
    <workbookView xWindow="-120" yWindow="-120" windowWidth="29040" windowHeight="15840" tabRatio="809"/>
  </bookViews>
  <sheets>
    <sheet name="Notas de Desglose" sheetId="234" r:id="rId1"/>
  </sheets>
  <definedNames>
    <definedName name="_xlnm.Print_Area" localSheetId="0">'Notas de Desglose'!$A$1:$G$30</definedName>
  </definedNames>
  <calcPr calcId="152511"/>
</workbook>
</file>

<file path=xl/calcChain.xml><?xml version="1.0" encoding="utf-8"?>
<calcChain xmlns="http://schemas.openxmlformats.org/spreadsheetml/2006/main">
  <c r="C823" i="234" l="1"/>
  <c r="C800" i="234"/>
  <c r="C832" i="234" s="1"/>
  <c r="C778" i="234" l="1"/>
  <c r="C770" i="234"/>
  <c r="C783" i="234" s="1"/>
  <c r="C751" i="234" l="1"/>
  <c r="C759" i="234" s="1"/>
  <c r="B751" i="234"/>
  <c r="B759" i="234" s="1"/>
  <c r="D739" i="234"/>
  <c r="C739" i="234"/>
  <c r="D734" i="234"/>
  <c r="C734" i="234"/>
  <c r="C740" i="234" s="1"/>
  <c r="E733" i="234"/>
  <c r="E732" i="234"/>
  <c r="E731" i="234"/>
  <c r="E730" i="234"/>
  <c r="D727" i="234"/>
  <c r="D740" i="234" s="1"/>
  <c r="C727" i="234"/>
  <c r="E726" i="234"/>
  <c r="D712" i="234" l="1"/>
  <c r="C712" i="234"/>
  <c r="D666" i="234"/>
  <c r="C666" i="234"/>
  <c r="E665" i="234"/>
  <c r="E666" i="234" s="1"/>
  <c r="D659" i="234"/>
  <c r="C659" i="234"/>
  <c r="E658" i="234"/>
  <c r="E657" i="234"/>
  <c r="E656" i="234"/>
  <c r="D646" i="234"/>
  <c r="C646" i="234"/>
  <c r="E645" i="234"/>
  <c r="E644" i="234"/>
  <c r="D628" i="234"/>
  <c r="C628" i="234"/>
  <c r="E625" i="234"/>
  <c r="E624" i="234"/>
  <c r="C607" i="234"/>
  <c r="C605" i="234"/>
  <c r="C599" i="234"/>
  <c r="C596" i="234"/>
  <c r="C593" i="234" s="1"/>
  <c r="C594" i="234"/>
  <c r="C590" i="234"/>
  <c r="C589" i="234"/>
  <c r="C579" i="234"/>
  <c r="C570" i="234"/>
  <c r="C563" i="234"/>
  <c r="C530" i="234"/>
  <c r="C488" i="234"/>
  <c r="C450" i="234"/>
  <c r="C429" i="234"/>
  <c r="D668" i="234" l="1"/>
  <c r="C598" i="234"/>
  <c r="E659" i="234"/>
  <c r="C609" i="234"/>
  <c r="D603" i="234" s="1"/>
  <c r="E628" i="234"/>
  <c r="E646" i="234"/>
  <c r="C668" i="234"/>
  <c r="D568" i="234"/>
  <c r="D585" i="234"/>
  <c r="D567" i="234"/>
  <c r="D580" i="234"/>
  <c r="D604" i="234"/>
  <c r="D583" i="234"/>
  <c r="D565" i="234"/>
  <c r="D589" i="234"/>
  <c r="C562" i="234"/>
  <c r="G359" i="234"/>
  <c r="F359" i="234"/>
  <c r="E359" i="234"/>
  <c r="D359" i="234"/>
  <c r="C359" i="234"/>
  <c r="C305" i="234"/>
  <c r="C259" i="234"/>
  <c r="E246" i="234"/>
  <c r="E259" i="234" s="1"/>
  <c r="D246" i="234"/>
  <c r="D259" i="234" s="1"/>
  <c r="C246" i="234"/>
  <c r="E216" i="234"/>
  <c r="D216" i="234"/>
  <c r="C216" i="234"/>
  <c r="E205" i="234"/>
  <c r="D205" i="234"/>
  <c r="C205" i="234"/>
  <c r="C178" i="234"/>
  <c r="C160" i="234"/>
  <c r="C143" i="234"/>
  <c r="G91" i="234"/>
  <c r="F91" i="234"/>
  <c r="E91" i="234"/>
  <c r="D91" i="234"/>
  <c r="C91" i="234"/>
  <c r="G88" i="234"/>
  <c r="D88" i="234"/>
  <c r="C88" i="234"/>
  <c r="G85" i="234"/>
  <c r="F85" i="234"/>
  <c r="F92" i="234" s="1"/>
  <c r="E85" i="234"/>
  <c r="E92" i="234" s="1"/>
  <c r="D85" i="234"/>
  <c r="C85" i="234"/>
  <c r="E63" i="234"/>
  <c r="D63" i="234"/>
  <c r="C63" i="234"/>
  <c r="E57" i="234"/>
  <c r="D57" i="234"/>
  <c r="C57" i="234"/>
  <c r="E50" i="234"/>
  <c r="D50" i="234"/>
  <c r="C50" i="234"/>
  <c r="D586" i="234" l="1"/>
  <c r="D606" i="234"/>
  <c r="D605" i="234" s="1"/>
  <c r="D569" i="234"/>
  <c r="D566" i="234"/>
  <c r="D563" i="234" s="1"/>
  <c r="D562" i="234" s="1"/>
  <c r="D584" i="234"/>
  <c r="D574" i="234"/>
  <c r="D571" i="234"/>
  <c r="D570" i="234" s="1"/>
  <c r="D592" i="234"/>
  <c r="D599" i="234"/>
  <c r="D572" i="234"/>
  <c r="D595" i="234"/>
  <c r="D573" i="234"/>
  <c r="D588" i="234"/>
  <c r="D578" i="234"/>
  <c r="D602" i="234"/>
  <c r="D575" i="234"/>
  <c r="D597" i="234"/>
  <c r="E668" i="234"/>
  <c r="D587" i="234"/>
  <c r="D591" i="234"/>
  <c r="D596" i="234"/>
  <c r="D590" i="234"/>
  <c r="D576" i="234"/>
  <c r="D600" i="234"/>
  <c r="D577" i="234"/>
  <c r="D601" i="234"/>
  <c r="D581" i="234"/>
  <c r="D579" i="234" s="1"/>
  <c r="D608" i="234"/>
  <c r="D594" i="234" s="1"/>
  <c r="D593" i="234" s="1"/>
  <c r="D582" i="234"/>
  <c r="D607" i="234"/>
  <c r="D598" i="234" s="1"/>
  <c r="C92" i="234"/>
  <c r="D92" i="234"/>
  <c r="G92" i="234"/>
  <c r="C64" i="234"/>
  <c r="D64" i="234"/>
  <c r="E64" i="234"/>
  <c r="D564" i="234" l="1"/>
  <c r="E19" i="234"/>
  <c r="D19" i="234"/>
  <c r="D28" i="234" l="1"/>
</calcChain>
</file>

<file path=xl/sharedStrings.xml><?xml version="1.0" encoding="utf-8"?>
<sst xmlns="http://schemas.openxmlformats.org/spreadsheetml/2006/main" count="1015" uniqueCount="679">
  <si>
    <t>Total</t>
  </si>
  <si>
    <t>Monto</t>
  </si>
  <si>
    <t>Efectivo y Equivalentes</t>
  </si>
  <si>
    <t>Notas a los Estados Financieros / Notas de Desglose</t>
  </si>
  <si>
    <t>Notas al Estado de Situación Financiera</t>
  </si>
  <si>
    <t>Activo</t>
  </si>
  <si>
    <t>Cuenta</t>
  </si>
  <si>
    <t>Nombre de la cuenta</t>
  </si>
  <si>
    <t>Tipo</t>
  </si>
  <si>
    <t>11140-00000-000-000-000</t>
  </si>
  <si>
    <t>mayor a 12 meses</t>
  </si>
  <si>
    <t>De 3 a 12 meses</t>
  </si>
  <si>
    <t>Menor a 3 meses</t>
  </si>
  <si>
    <t>Clasificación a corto y largo plazo</t>
  </si>
  <si>
    <t>Inversiones Temporales (Hasta 3 Meses)</t>
  </si>
  <si>
    <t>Pagare bancario rendimiento liquidable al vencimiento</t>
  </si>
  <si>
    <t>Inversiones Financieras</t>
  </si>
  <si>
    <t>11141-51013-005-000-000</t>
  </si>
  <si>
    <t xml:space="preserve"> FORMATO ESF-01</t>
  </si>
  <si>
    <t>11150-00000-000-000-000</t>
  </si>
  <si>
    <t>Factibilidad de Cobro</t>
  </si>
  <si>
    <t>11220-00000-000-000-000</t>
  </si>
  <si>
    <t>Cuentas por cobrar por ventas de servicios</t>
  </si>
  <si>
    <t>Poca probabilidad de cobro</t>
  </si>
  <si>
    <t>90 Dias</t>
  </si>
  <si>
    <t>365 y Mas</t>
  </si>
  <si>
    <t>11230-00000-000-000-000</t>
  </si>
  <si>
    <t xml:space="preserve">Deudores Diversos por Cobrar a Corto Plazo </t>
  </si>
  <si>
    <t>Sub-Total (2)</t>
  </si>
  <si>
    <t>Sub-Total (3)</t>
  </si>
  <si>
    <t>11290-0000-000-000-000</t>
  </si>
  <si>
    <t>Otros Derechos a Recibir Efectivo</t>
  </si>
  <si>
    <t xml:space="preserve">Total </t>
  </si>
  <si>
    <t xml:space="preserve"> FORMATO ESF-03</t>
  </si>
  <si>
    <t>Montos Sujetos algun tipo de juicio</t>
  </si>
  <si>
    <t>11310-00000-000-000-000</t>
  </si>
  <si>
    <t>Anticipo por Adquisiciones de Bienes y Prestacion de Servicios a Corto Plazo</t>
  </si>
  <si>
    <t>11340-00000-000-000-000</t>
  </si>
  <si>
    <t>Anticipo a Contratistas por Obras Publicas a Corto Plazo</t>
  </si>
  <si>
    <t>Juicio Mercantil</t>
  </si>
  <si>
    <t>11350-00000-000-000-000</t>
  </si>
  <si>
    <t>Sub-Total (1)</t>
  </si>
  <si>
    <t xml:space="preserve"> FORMATO ESF-04</t>
  </si>
  <si>
    <t>11410-00000-000-000-000</t>
  </si>
  <si>
    <t>11420-00000-000-000-000</t>
  </si>
  <si>
    <t>11430-00000-000-000-000</t>
  </si>
  <si>
    <t>11440-00000-000-000-000</t>
  </si>
  <si>
    <t xml:space="preserve"> FORMATO ESF-05</t>
  </si>
  <si>
    <t>11500-0000-0000-000-000</t>
  </si>
  <si>
    <t>Almacenes</t>
  </si>
  <si>
    <t>11511-00000-000-000-000</t>
  </si>
  <si>
    <t>11513-00000-000-000-000</t>
  </si>
  <si>
    <t>11514-00000-000-000-000</t>
  </si>
  <si>
    <t>11515-00000-000-000-000</t>
  </si>
  <si>
    <t>11516-00000-000-000-000</t>
  </si>
  <si>
    <t>11518-00000-000-000-000</t>
  </si>
  <si>
    <t>Herramientas, Refacciones y Accesorios</t>
  </si>
  <si>
    <t>11519-00000-000-000-000</t>
  </si>
  <si>
    <t>Materias Primas y Materiales</t>
  </si>
  <si>
    <t>Total:</t>
  </si>
  <si>
    <t>Objeto del Fideicomiso</t>
  </si>
  <si>
    <t>Nombre del Fideicomiso</t>
  </si>
  <si>
    <t>Características</t>
  </si>
  <si>
    <t>Fideicomisos, Mandatos y Contratos Análogos</t>
  </si>
  <si>
    <t xml:space="preserve"> FORMATO ESF-06</t>
  </si>
  <si>
    <t xml:space="preserve"> FORMATO ESF-07</t>
  </si>
  <si>
    <t>Inversiones Financieras (Fideicomisos)</t>
  </si>
  <si>
    <t>Ente público</t>
  </si>
  <si>
    <t xml:space="preserve"> FORMATO ESF-08</t>
  </si>
  <si>
    <t>Bienes Muebles e Inmuebles e Intangibles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</si>
  <si>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</si>
  <si>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Tasa</t>
  </si>
  <si>
    <t>12310-00000-000-000-000</t>
  </si>
  <si>
    <t>Terrenos</t>
  </si>
  <si>
    <t>12320-00000-000-000-000</t>
  </si>
  <si>
    <t>Viviendas</t>
  </si>
  <si>
    <t>12330-00000-000-000-000</t>
  </si>
  <si>
    <t>Edificios no Habitacionales</t>
  </si>
  <si>
    <t>12340-00000-000-000-000</t>
  </si>
  <si>
    <t>Infraestructura</t>
  </si>
  <si>
    <t>12350-00000-000-000-000</t>
  </si>
  <si>
    <t>Bienes Muebles</t>
  </si>
  <si>
    <t>12410-00000-000-000-000</t>
  </si>
  <si>
    <t>12420-00000-000-000-000</t>
  </si>
  <si>
    <t>Mobiliario y Eqpo Educacional y Recreativo</t>
  </si>
  <si>
    <t>12440-00000-000-000-000</t>
  </si>
  <si>
    <t>12430-00000-000-000-000</t>
  </si>
  <si>
    <t>12460-00000-000-000-000</t>
  </si>
  <si>
    <t>Maquinaria y otros Eqpos y Herramientas</t>
  </si>
  <si>
    <t xml:space="preserve"> FORMATO ESF-09</t>
  </si>
  <si>
    <t>Intangibles y Diferidos</t>
  </si>
  <si>
    <t>Activos Diferidos</t>
  </si>
  <si>
    <t>12500-00000-000-000-000</t>
  </si>
  <si>
    <t>Intangibles</t>
  </si>
  <si>
    <t>12510-00000-000-000-000</t>
  </si>
  <si>
    <t>Sofware</t>
  </si>
  <si>
    <t>12520-00000-000-000-000</t>
  </si>
  <si>
    <t>Patentes, Marcas y derechos</t>
  </si>
  <si>
    <t>12530-00000-000-000-000</t>
  </si>
  <si>
    <t>Concesiones y franquicias</t>
  </si>
  <si>
    <t>12540-00000-000-000-000</t>
  </si>
  <si>
    <t>Licencias</t>
  </si>
  <si>
    <t>12590-00000-000-000-000</t>
  </si>
  <si>
    <t>Otros Intangibles</t>
  </si>
  <si>
    <t>12700-00000-000-000-000</t>
  </si>
  <si>
    <t>Activo Diferido</t>
  </si>
  <si>
    <t>12710-00000-000-000-000</t>
  </si>
  <si>
    <t>Estudios y Evaluaciones de proyectos</t>
  </si>
  <si>
    <t>12720-00000-000-000-000</t>
  </si>
  <si>
    <t>12730-00000-000-000-000</t>
  </si>
  <si>
    <t>Gastos pagados x adelantado a largo plazo</t>
  </si>
  <si>
    <t>12740-00000-000-000-000</t>
  </si>
  <si>
    <t>Anticipo a largo plazo</t>
  </si>
  <si>
    <t>12750-00000-000-000-000</t>
  </si>
  <si>
    <t>Beneficios al retiro de empleados pagados x anticipado</t>
  </si>
  <si>
    <t>Otros Activos Diferidos</t>
  </si>
  <si>
    <t xml:space="preserve"> FORMATO ESF-10</t>
  </si>
  <si>
    <t>Estimaciones y Deterioros</t>
  </si>
  <si>
    <t>Criterios para la Determinación de las Estimaciones</t>
  </si>
  <si>
    <t>Observaciones</t>
  </si>
  <si>
    <t>(especificar otras)</t>
  </si>
  <si>
    <t xml:space="preserve"> FORMATO ESF-11</t>
  </si>
  <si>
    <t>Otros Activos</t>
  </si>
  <si>
    <t>Naturaleza</t>
  </si>
  <si>
    <t>Caracteristicas</t>
  </si>
  <si>
    <t>12920-00000-000-000-000</t>
  </si>
  <si>
    <t>Bienes en Arrendamiento Financiero.</t>
  </si>
  <si>
    <t>12930-00000-000-000-000</t>
  </si>
  <si>
    <t>Bienes en Comodato</t>
  </si>
  <si>
    <t xml:space="preserve"> FORMATO ESF-12</t>
  </si>
  <si>
    <t>Pasivo</t>
  </si>
  <si>
    <t>21110-00000-000-000-000</t>
  </si>
  <si>
    <t>21120-00000-000-000-000</t>
  </si>
  <si>
    <t>21130-00000-000-000-000</t>
  </si>
  <si>
    <t>21140-00000-000-000-000</t>
  </si>
  <si>
    <t>21150-00000-000-000-000</t>
  </si>
  <si>
    <t>21160-00000-000-000-000</t>
  </si>
  <si>
    <t>21170-00000-000-000-000</t>
  </si>
  <si>
    <t>Retenciones y Contribuciones por Pagar a Corto Plazo</t>
  </si>
  <si>
    <t>21180-00000-000-000-000</t>
  </si>
  <si>
    <t>21190-00000-000-000-000</t>
  </si>
  <si>
    <t xml:space="preserve"> FORMATO ESF-13</t>
  </si>
  <si>
    <t>21610-00000-000-000-000</t>
  </si>
  <si>
    <t>21620-00000-000-000-000</t>
  </si>
  <si>
    <t>Fondos en administarción a corto plazo</t>
  </si>
  <si>
    <t>21630-00000-000-000-000</t>
  </si>
  <si>
    <t>Fondos Contingentes a corto plazo</t>
  </si>
  <si>
    <t>21640-00000-000-000-000</t>
  </si>
  <si>
    <t>21650-00000-000-000-000</t>
  </si>
  <si>
    <t>Otros fondos de terceros a corto plazo</t>
  </si>
  <si>
    <t>22510-00000-000-000-000</t>
  </si>
  <si>
    <t>22520-00000-000-000-000</t>
  </si>
  <si>
    <t>22530-00000-000-000-000</t>
  </si>
  <si>
    <t>Fondos contingentes a Largo Plazo</t>
  </si>
  <si>
    <t>22540-00000-000-000-000</t>
  </si>
  <si>
    <t xml:space="preserve"> FORMATO ESF-14</t>
  </si>
  <si>
    <t>21510-00000-000-000-000</t>
  </si>
  <si>
    <t>Ingresos Cobrados por Adelantado a corto plazo</t>
  </si>
  <si>
    <t>21520-00000-000-000-000</t>
  </si>
  <si>
    <t>Intereses Cobrados por Adelantado a corto plazo</t>
  </si>
  <si>
    <t>21590-00000-000-000-000</t>
  </si>
  <si>
    <t>Otros pasivos diferidos a corto plazo</t>
  </si>
  <si>
    <t xml:space="preserve"> FORMATO EVHP-01</t>
  </si>
  <si>
    <t>Saldo Inicial</t>
  </si>
  <si>
    <t>Saldo Final</t>
  </si>
  <si>
    <t>Modificación</t>
  </si>
  <si>
    <t>31100-00000-000-000-000</t>
  </si>
  <si>
    <t>Aportaciones</t>
  </si>
  <si>
    <t>31200-00000-000-000-000</t>
  </si>
  <si>
    <t>Estatal, Privada</t>
  </si>
  <si>
    <t xml:space="preserve"> FORMATO EVHP-02</t>
  </si>
  <si>
    <t>Modificaciones al Patrimonio  Generado</t>
  </si>
  <si>
    <t>32100-00000-000-000-000</t>
  </si>
  <si>
    <t>Resultado Del Ejercicio ( Ahorro/ Desahorro )</t>
  </si>
  <si>
    <t>32200-00000-000-000-000</t>
  </si>
  <si>
    <t>Resultado Del Ejercicios Anteriores</t>
  </si>
  <si>
    <t>32310-00000-000-000-000</t>
  </si>
  <si>
    <t>Revaluos de Bienes e Inmuebles</t>
  </si>
  <si>
    <t>32320-00000-000-000-000</t>
  </si>
  <si>
    <t>Revaluos de Bienes Muebles</t>
  </si>
  <si>
    <t>32390-00000-000-000-000</t>
  </si>
  <si>
    <t>Otros Revaluos</t>
  </si>
  <si>
    <t>32520-00000-000-000-000</t>
  </si>
  <si>
    <t>Cambio por Errores Contables</t>
  </si>
  <si>
    <t xml:space="preserve"> FORMATO EA-01</t>
  </si>
  <si>
    <t>Notas al Estado de Actividades</t>
  </si>
  <si>
    <t>Ingresos de Gestión</t>
  </si>
  <si>
    <t>Producto</t>
  </si>
  <si>
    <t>Ingresos por Ventas de Bienes y Prestación de Servicios</t>
  </si>
  <si>
    <t xml:space="preserve"> FORMATO EA-02</t>
  </si>
  <si>
    <t xml:space="preserve"> FORMATO EA-03</t>
  </si>
  <si>
    <t>Otros Ingresos y Beneficios</t>
  </si>
  <si>
    <t>Gastos y Otras Perdidas</t>
  </si>
  <si>
    <t>% Gasto</t>
  </si>
  <si>
    <t>Explicación</t>
  </si>
  <si>
    <t>51000-00000-000-000-000</t>
  </si>
  <si>
    <t>51100-00000-000-000-000</t>
  </si>
  <si>
    <t>Servicios Personales</t>
  </si>
  <si>
    <t>51110-00000-000-000-000</t>
  </si>
  <si>
    <t>Remuneraciones al Personal Permanente</t>
  </si>
  <si>
    <t>51130-00000-000-000-000</t>
  </si>
  <si>
    <t>Remuneraciones Adicionales y Especiales</t>
  </si>
  <si>
    <t>51140-00000-000-000-000</t>
  </si>
  <si>
    <t>Seguridad Social</t>
  </si>
  <si>
    <t>51150-00000-000-000-000</t>
  </si>
  <si>
    <t>Otras Prestaciones Sociales y Economicas</t>
  </si>
  <si>
    <t>51200-00000-000-000-000</t>
  </si>
  <si>
    <t>51210-00000-000-000-000</t>
  </si>
  <si>
    <t>51220-00000-000-000-000</t>
  </si>
  <si>
    <t>Alimentos y Utensilios</t>
  </si>
  <si>
    <t>51230-00000-000-000-000</t>
  </si>
  <si>
    <t>51240-00000-000-000-000</t>
  </si>
  <si>
    <t>51250-00000-000-000-000</t>
  </si>
  <si>
    <t>51260-00000-000-000-000</t>
  </si>
  <si>
    <t>Combustibles, Lubricantes y Aditivos</t>
  </si>
  <si>
    <t>51270-00000-000-000-000</t>
  </si>
  <si>
    <t>51290-00000-000-000-000</t>
  </si>
  <si>
    <t>51300-00000-000-000-000</t>
  </si>
  <si>
    <t>Servicios Generales</t>
  </si>
  <si>
    <t>51310-00000-000-000-000</t>
  </si>
  <si>
    <t>Servicios Básicos</t>
  </si>
  <si>
    <t>51320-00000-000-000-000</t>
  </si>
  <si>
    <t>Servicios de Arrendamientos</t>
  </si>
  <si>
    <t>51330-00000-000-000-000</t>
  </si>
  <si>
    <t>Servicios Profesionales, Cientificos, Técnicos y Otros</t>
  </si>
  <si>
    <t>51340-00000-000-000-000</t>
  </si>
  <si>
    <t>Servicios Financieros Bancarios y Comerciales</t>
  </si>
  <si>
    <t>51350-00000-000-000-000</t>
  </si>
  <si>
    <t>51360-00000-000-000-000</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</si>
  <si>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</si>
  <si>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</si>
  <si>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</si>
  <si>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</si>
  <si>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</si>
  <si>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</si>
  <si>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</si>
  <si>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</si>
  <si>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52440-00000-000-000-000</t>
  </si>
  <si>
    <t>Ayudas Sociales</t>
  </si>
  <si>
    <t>52460-00000-000-000-000</t>
  </si>
  <si>
    <t>Donativos</t>
  </si>
  <si>
    <t>54000-00000-000-000-000</t>
  </si>
  <si>
    <t>54110-00000-000-000-000</t>
  </si>
  <si>
    <t>Intereses de la deuda Publica</t>
  </si>
  <si>
    <t>54310-00000-000-000-000</t>
  </si>
  <si>
    <t>Otros gastos de la Deuda Pública</t>
  </si>
  <si>
    <t>55000-00000-000-000-000</t>
  </si>
  <si>
    <t>Otros Gasto Y Perdidas Extraordinarias</t>
  </si>
  <si>
    <t>55100-00000-000-000-000</t>
  </si>
  <si>
    <t>Estimacion, Depreciaciones Deter. Obsolescencia</t>
  </si>
  <si>
    <t>55130-00000-000-000-000</t>
  </si>
  <si>
    <t>55140-00000-000-000-000</t>
  </si>
  <si>
    <t>55150-00000-000-000-000</t>
  </si>
  <si>
    <t>55180-00000-000-000-000</t>
  </si>
  <si>
    <t>55400-00000-000-000-000</t>
  </si>
  <si>
    <t>Aumento por Insuficiencia de Estimaciones</t>
  </si>
  <si>
    <t>55410-00000-000-000-000</t>
  </si>
  <si>
    <t>55900-00000-000-000-000</t>
  </si>
  <si>
    <t>Otros Gastos</t>
  </si>
  <si>
    <t>55910-00000-000-000-000</t>
  </si>
  <si>
    <t>Gastos de Ejercicios Anteriores</t>
  </si>
  <si>
    <t>5000</t>
  </si>
  <si>
    <t>GASTOS Y OTRAS PERDIDAS</t>
  </si>
  <si>
    <t xml:space="preserve"> FORMATO EFE-02</t>
  </si>
  <si>
    <t>Notas al Estado de Flujos de Efectivo</t>
  </si>
  <si>
    <t>Adquisiciones de Bienes Muebles e Inmuebles</t>
  </si>
  <si>
    <t>Detallar las adquisiciones de bienes muebles e inmuebles con su monto global y qué porcentaje de estas adquisiciones fueron realizadas mediante revaluaciones o subsidios de capital . Adicionalmente revelar el importe de los pagos que durante el período se hicieron por la compra de los elementos citados.</t>
  </si>
  <si>
    <t>12100,12300,12400 Y 12500 Bienes Muebles e Inmuebles</t>
  </si>
  <si>
    <t>Concepto</t>
  </si>
  <si>
    <t>Flujo</t>
  </si>
  <si>
    <t>12300-00000-000-000-000</t>
  </si>
  <si>
    <t>Bienes Inmuebles, Infraestructura y Construccion</t>
  </si>
  <si>
    <t>Construcciones en Proceso de Dom Publico</t>
  </si>
  <si>
    <t>Sub-Total</t>
  </si>
  <si>
    <t>12400-00000-000-000-000</t>
  </si>
  <si>
    <t>Mobiliario y Equipo de Administracion</t>
  </si>
  <si>
    <t>Mobiliario y Equipo Educacional y Visual</t>
  </si>
  <si>
    <t>Equipo de Transporte</t>
  </si>
  <si>
    <t>Maquinaria y Otros Eqpo y herramientas</t>
  </si>
  <si>
    <t>Activos Intangibles</t>
  </si>
  <si>
    <t>Comisión de Agua Potable y Alcantarillado del Municipio de Acapulco</t>
  </si>
  <si>
    <t>Efectivo en bancos - Tesorería</t>
  </si>
  <si>
    <t>Efectivo</t>
  </si>
  <si>
    <t>11120-00000-000-000-000</t>
  </si>
  <si>
    <t>Bancos/tesoreria</t>
  </si>
  <si>
    <t>Efectivo en bancos - Dependencias</t>
  </si>
  <si>
    <t>Inversiones Temporales (hasta 3 meses)</t>
  </si>
  <si>
    <t xml:space="preserve">Inversiones temporales </t>
  </si>
  <si>
    <t>Fondos con  afecación específica</t>
  </si>
  <si>
    <t>Depósitos de Fondos de Terceros y otros</t>
  </si>
  <si>
    <t>Total efectivo y equivalente</t>
  </si>
  <si>
    <t xml:space="preserve"> FORMATO EA-04</t>
  </si>
  <si>
    <t>Movimientos de partidas (o rubros) que no afectan al efectivo</t>
  </si>
  <si>
    <t>Depreciación</t>
  </si>
  <si>
    <t>Amortización</t>
  </si>
  <si>
    <t>Incremento en provisiones</t>
  </si>
  <si>
    <t>Incremento en Inversiones producido por revaluación</t>
  </si>
  <si>
    <t>Pasivos Diferidos y Otros</t>
  </si>
  <si>
    <t>41510-00000-000-000-000</t>
  </si>
  <si>
    <t>41730-00000-000-000-000</t>
  </si>
  <si>
    <t>Usuarios y Bancos</t>
  </si>
  <si>
    <t>42110-00000-000-000-000</t>
  </si>
  <si>
    <t>Participaciones</t>
  </si>
  <si>
    <t>42120-00000-000-000-000</t>
  </si>
  <si>
    <t>42130-00000-000-000-000</t>
  </si>
  <si>
    <t>Convenios</t>
  </si>
  <si>
    <t>42210-00000-000-000-000</t>
  </si>
  <si>
    <t>Subsidiosy subvenciones</t>
  </si>
  <si>
    <t>42230-00000-000-000-000</t>
  </si>
  <si>
    <t>11110-00000-000-000-000</t>
  </si>
  <si>
    <t>Fondos con efectaciones especificas</t>
  </si>
  <si>
    <t>11160-00000-000-000-000</t>
  </si>
  <si>
    <t>11130-00000-000-000-000</t>
  </si>
  <si>
    <t>Bancos/Dependencias y otros</t>
  </si>
  <si>
    <t>Pagos</t>
  </si>
  <si>
    <t>Ganacia/pérdida en venta de propiedad, planta y equipo</t>
  </si>
  <si>
    <t>“Bajo protesta de decir verdad declaramos que los Estados Financieros y sus Notas son razonablemente correctos y son responsabilidad del emisor”</t>
  </si>
  <si>
    <t>Derechos de Recibir Efectivos y Equivalentes y Bienes o Servicios a Recibir</t>
  </si>
  <si>
    <t>“Bajo protesta de decir verdad declaramos que los Estados Financieros y sus Notas son razonablemente correctos y son  responsabilidad del emisor”</t>
  </si>
  <si>
    <t>Ingresos</t>
  </si>
  <si>
    <t>"Bajo protesta de decir verdad declaramos que los Estados Financieros y sus Notas son razonablemente correctos y son responsabilidad del emisor"</t>
  </si>
  <si>
    <t>"Bajo protesta de decir verdad declaramos que los Estados Financieros y sus Notas son razonablemente correctos y  son responsabilidad del emisor"</t>
  </si>
  <si>
    <t xml:space="preserve">Partcipaciones y aportaciones por pagar a corto plazo </t>
  </si>
  <si>
    <t>Materiales de Administración</t>
  </si>
  <si>
    <t>Materiales y Arts de Construcción</t>
  </si>
  <si>
    <t>Vestuarios, Blancos y Prendas de protección</t>
  </si>
  <si>
    <t>Método</t>
  </si>
  <si>
    <t>Inventarios de Mercancías para Venta</t>
  </si>
  <si>
    <t>Inventarios de Mercancías Terminadas</t>
  </si>
  <si>
    <t>Inventarios de Materias Primas , materiales y suministros para su producción</t>
  </si>
  <si>
    <t>Inventarios de Mercancías en proceso de Elaboración</t>
  </si>
  <si>
    <t>Mobiliario y Eqpo de Administración</t>
  </si>
  <si>
    <t>Depreciación Acumulada</t>
  </si>
  <si>
    <t>Amortización Acumulada</t>
  </si>
  <si>
    <t>Derechos sobre bienes en régimen de arrendamiento financiero</t>
  </si>
  <si>
    <t>Clasificación</t>
  </si>
  <si>
    <t>Corto Plazo</t>
  </si>
  <si>
    <t>Largo Plazo</t>
  </si>
  <si>
    <t>Fondos y Bienes de Terceros en Garantía y/o Administación</t>
  </si>
  <si>
    <t>Particulares</t>
  </si>
  <si>
    <t>Intereses, Comisiones y Otros Gastos de la Deuda Pública</t>
  </si>
  <si>
    <t>Material de Construcción y Reparación</t>
  </si>
  <si>
    <t>Materiales de Admón y Emisión de Doctos</t>
  </si>
  <si>
    <t>Servicios de Instalación, Reparacion, Mantto y Conservación</t>
  </si>
  <si>
    <t>Disminución de Bienes x perdida</t>
  </si>
  <si>
    <t>Depreciación de Bienes Muebles</t>
  </si>
  <si>
    <t>Depreciación de Infraestructura</t>
  </si>
  <si>
    <t>Depreciación de Bienes Inmuebles</t>
  </si>
  <si>
    <t>Vestuarios, blancos, Prendas de Protección</t>
  </si>
  <si>
    <t>Materias Primas y Materiales de Producción</t>
  </si>
  <si>
    <t>Productos Químico y Farmacéuticos</t>
  </si>
  <si>
    <t>Gastos de Funcionamiento</t>
  </si>
  <si>
    <t>Servicio de comunicación Social y Publicidad</t>
  </si>
  <si>
    <t>Donación de Capital</t>
  </si>
  <si>
    <t>Comisión de Agua Potable y Alcantarillado de Acapulco</t>
  </si>
  <si>
    <t>Comisión de Agua Potable y Alcantarillado del Municipo de Acapulco</t>
  </si>
  <si>
    <t>Comisión de Agua Potable y Alcatarillado del Municipio de Acapulco</t>
  </si>
  <si>
    <t>Bienes Disponibles para su Transformación o Consumo (Almacenes)</t>
  </si>
  <si>
    <t>Bienes Disponibles para su Transformación o Consumo (Inventarios)</t>
  </si>
  <si>
    <t>COMISION DE AGUA POTABLE Y ALCANTARILLADO DEL MUNICIPIO DE ACAPULCO</t>
  </si>
  <si>
    <t>“Bajo protesta de decir verdad declaramos que los Estados Financieros y sus Notas son razonablemente correctos y responsabilidad del emisor”</t>
  </si>
  <si>
    <t>Recursos Propios</t>
  </si>
  <si>
    <t>Federal Estatal, Municipal y Recursos Propios</t>
  </si>
  <si>
    <t>Federal, Municipal y Recursos Propios</t>
  </si>
  <si>
    <t xml:space="preserve">Transferencias otorgadas para pagar a corto plazo </t>
  </si>
  <si>
    <t>"Bajo protesta de decir verdad declaramos que los Estados Financieros y sus Notas son razonablemente correctos y son responsabilidad del emisor.</t>
  </si>
  <si>
    <t xml:space="preserve"> FORMATO ESF-02</t>
  </si>
  <si>
    <t>Importe pendiente de cobro</t>
  </si>
  <si>
    <t>Montos sujetos a algún tipo de juicio</t>
  </si>
  <si>
    <t>Sin Juicio</t>
  </si>
  <si>
    <t>12130-00000-000-000-000</t>
  </si>
  <si>
    <t>12140-00000-000-000-000</t>
  </si>
  <si>
    <t>Estimación, De Activos Circulantes</t>
  </si>
  <si>
    <t>55110-00000-000-000-000</t>
  </si>
  <si>
    <t>Materiales y Suministros</t>
  </si>
  <si>
    <t>Donación</t>
  </si>
  <si>
    <t>Actualización de Hacienda</t>
  </si>
  <si>
    <t>Juicio Mercantil y Laboral</t>
  </si>
  <si>
    <t>12790-00000-000-000-000</t>
  </si>
  <si>
    <t>11141-51013-006-000-000</t>
  </si>
  <si>
    <t>Inversión Bancomer Cta 0186973663</t>
  </si>
  <si>
    <t>Inversión Banamex Cta 70137313586</t>
  </si>
  <si>
    <t>11450-00000-000-000-000</t>
  </si>
  <si>
    <t>Bienes en Transito</t>
  </si>
  <si>
    <t>Disminución del exceso de provisiones</t>
  </si>
  <si>
    <t>Pensiones y Jubilaciones</t>
  </si>
  <si>
    <t>42250-00000-000-000-000</t>
  </si>
  <si>
    <t>42270-00000-000-000-000</t>
  </si>
  <si>
    <t>Se aplica el 5% a la facturación, el cual fue aprobado mediante junta de consejo en noviembre del 2005 y se afecta a resultados</t>
  </si>
  <si>
    <t>Estimación Cuentas Incobrables Ingresos</t>
  </si>
  <si>
    <r>
      <rPr>
        <b/>
        <sz val="10"/>
        <rFont val="Arial"/>
        <family val="2"/>
      </rPr>
      <t>1.2.3 Bienes Inmuebles, Infraestructura y Construcciones en Proceso:</t>
    </r>
    <r>
      <rPr>
        <sz val="10"/>
        <rFont val="Arial"/>
        <family val="2"/>
      </rPr>
      <t xml:space="preserve"> 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t>
    </r>
  </si>
  <si>
    <r>
      <rPr>
        <b/>
        <sz val="10"/>
        <rFont val="Arial"/>
        <family val="2"/>
      </rPr>
      <t>1.2.4 Bienes Muebles:</t>
    </r>
    <r>
      <rPr>
        <sz val="10"/>
        <rFont val="Arial"/>
        <family val="2"/>
      </rPr>
      <t xml:space="preserve"> Representa el monto de los bienes muebles requeridos en el desempeño de las actividades del ente público.</t>
    </r>
  </si>
  <si>
    <r>
      <rPr>
        <b/>
        <sz val="10"/>
        <rFont val="Arial"/>
        <family val="2"/>
      </rPr>
      <t>2.1.5.1 Ingresos Cobrados por Adelantado a Corto Plazo:</t>
    </r>
    <r>
      <rPr>
        <sz val="10"/>
        <rFont val="Arial"/>
        <family val="2"/>
      </rPr>
      <t xml:space="preserve"> Representa las obligaciones por ingresos cobrados por adelantado que se reconocerán en un plazo menor o igual a doce meses.</t>
    </r>
  </si>
  <si>
    <t>21500-00000-000-000-000</t>
  </si>
  <si>
    <r>
      <t xml:space="preserve">1.2.1.3 Fideicomisos, Mandatos y Contratos Análogos: </t>
    </r>
    <r>
      <rPr>
        <sz val="10"/>
        <color theme="1"/>
        <rFont val="Arial"/>
        <family val="2"/>
      </rPr>
      <t>Representa el monto de los recursos destinados a fideicomisos, mandatos y contratos análogos para el ejercicio de las funciones encomendadas.</t>
    </r>
  </si>
  <si>
    <r>
      <t xml:space="preserve">1.2.1.4. Participaciones y Aportaciones de Capital.- </t>
    </r>
    <r>
      <rPr>
        <sz val="10"/>
        <rFont val="Arial"/>
        <family val="2"/>
      </rPr>
      <t>Representa el monto de las participaciones y aportaciones de capital directo o mediante la adquisición de acciones u otros valores representativos de capital en los sectores público, privado y externo.</t>
    </r>
  </si>
  <si>
    <t xml:space="preserve">Fideicomisos, Mandatos y Contratos Análogos: </t>
  </si>
  <si>
    <t xml:space="preserve">Almacenes. </t>
  </si>
  <si>
    <t>Inventarios.</t>
  </si>
  <si>
    <t>Inversiones Financieras.</t>
  </si>
  <si>
    <t>Fondos con Afectación Específica.</t>
  </si>
  <si>
    <t>Participaciones y Aportaciones de Capital.</t>
  </si>
  <si>
    <r>
      <t xml:space="preserve">1.1.1.2. Bancos/Tesorería: </t>
    </r>
    <r>
      <rPr>
        <sz val="10"/>
        <color theme="1"/>
        <rFont val="Arial"/>
        <family val="2"/>
      </rPr>
      <t>Representa el monto de efectivos disponibles propiedad del ente público en instituciones bancarias.</t>
    </r>
  </si>
  <si>
    <r>
      <t xml:space="preserve">1.1.1.3. Bancos/Dependencias y Otros: </t>
    </r>
    <r>
      <rPr>
        <sz val="10"/>
        <color theme="1"/>
        <rFont val="Arial"/>
        <family val="2"/>
      </rPr>
      <t xml:space="preserve">Representa el monto de efectivos disponibles propiedad de las dependencias y otros, en instituciones bancarias. </t>
    </r>
  </si>
  <si>
    <t xml:space="preserve">Efectivo </t>
  </si>
  <si>
    <t>Otros Activos No Circulantes.</t>
  </si>
  <si>
    <t>Cuentas por Pagar</t>
  </si>
  <si>
    <t>21100-00000-000-000-000</t>
  </si>
  <si>
    <t>21600-00000-000-000-000</t>
  </si>
  <si>
    <t>43000-00000-000-000-000</t>
  </si>
  <si>
    <t>Transferencias del Fondo Mexicano del Petróleo para la estabilizacion y el Desarrollo</t>
  </si>
  <si>
    <t>41000-00000-000-000-000</t>
  </si>
  <si>
    <t>Bienes Inmuebles, Infraestructura y construcciones en Proroceso</t>
  </si>
  <si>
    <t xml:space="preserve">Patrimonio Contribuido </t>
  </si>
  <si>
    <t>Poca Probabilidad de cobro</t>
  </si>
  <si>
    <t>Depositos de Fondos de terceros y otros</t>
  </si>
  <si>
    <t>Construcciones en Proceso en Bienes de Dominio Público</t>
  </si>
  <si>
    <t>Vehículos y equipo transporte</t>
  </si>
  <si>
    <t>Instrumental Médico y de Laboratorio</t>
  </si>
  <si>
    <r>
      <t xml:space="preserve">2.1.1.1 Servicios Personales por Pagar a Corto Plazo: </t>
    </r>
    <r>
      <rPr>
        <sz val="10"/>
        <rFont val="Arial"/>
        <family val="2"/>
      </rPr>
      <t>Representa los adeudos por las remuneraciones del personal al servicio del ente público, de carácter permanente o transitorio, que deberá pagar en un plazo menor o igual a doce meses.</t>
    </r>
  </si>
  <si>
    <r>
      <t xml:space="preserve">2.1.1.7 Retenciones y Contribuciones por Pagar a Corto Plazo: </t>
    </r>
    <r>
      <rPr>
        <sz val="10"/>
        <rFont val="Arial"/>
        <family val="2"/>
      </rPr>
      <t>Representa el monto de las retenciones efectuadas a contratistas y a proveedores de bienes y servicios, las retenciones sobre las remuneraciones realizadas al personal, así como las contribuciones por pagar, entre otras, cuya liquidación se prevé realizar en un plazo menor o igual a doce meses.</t>
    </r>
  </si>
  <si>
    <r>
      <t xml:space="preserve">2.1.1.6 Intereses, Comisiones y Otros Gastos de la Deuda Pública por Pagar a Corto Plazo: </t>
    </r>
    <r>
      <rPr>
        <sz val="10"/>
        <rFont val="Arial"/>
        <family val="2"/>
      </rPr>
      <t>Representa la obligación del pago de intereses, comisiones y otros gastos de la deuda pública derivados de los diversos créditos o financiamientos contratados con instituciones nacionales y extranjeras, privadas y mixtas de crédito y con otros acreedores.</t>
    </r>
  </si>
  <si>
    <t>Consumo de energia para los diversas plantas de tratamiento y rebombeos, carcamos y oficinas administrativas</t>
  </si>
  <si>
    <t>11910-00000-000-000-000</t>
  </si>
  <si>
    <t>11920-00000-000-000-000</t>
  </si>
  <si>
    <t>11930-00000-000-000-000</t>
  </si>
  <si>
    <t>11940-00000-000-000-000</t>
  </si>
  <si>
    <t>Adquisición con Fondos de Terceros</t>
  </si>
  <si>
    <t>Notas al Estado de Variación en la Hacienda Pública</t>
  </si>
  <si>
    <t>Productos Químicos y Farmacéuticos</t>
  </si>
  <si>
    <t>Combustibles y Lubricantes</t>
  </si>
  <si>
    <t>Intereses y comisiones y otros gastos de la deuda publica a corto plazo.</t>
  </si>
  <si>
    <t xml:space="preserve">Devoluciones de la ley de ingresos por pagar a corto plazo. </t>
  </si>
  <si>
    <t>Otras Cuentas por pagar.</t>
  </si>
  <si>
    <t>Servicios Personales a Corto Plazo.</t>
  </si>
  <si>
    <t>Proveedores por Pagar a Corto Plazo.</t>
  </si>
  <si>
    <t>Contratistas por Pagar a Corto Plazo.</t>
  </si>
  <si>
    <t>Cuentas por Pagar.</t>
  </si>
  <si>
    <t>Fondo con Afectación Específica</t>
  </si>
  <si>
    <r>
      <rPr>
        <b/>
        <sz val="10"/>
        <color theme="1"/>
        <rFont val="Arial"/>
        <family val="2"/>
      </rPr>
      <t>1.1.1.4. Inversiones Temporales (Hasta 3 Meses):</t>
    </r>
    <r>
      <rPr>
        <sz val="10"/>
        <color theme="1"/>
        <rFont val="Arial"/>
        <family val="2"/>
      </rPr>
      <t xml:space="preserve"> Representa el monto excedente de efectivos invertido por el ente público cuya recuperación se efectuara en plazo inferior a tres meses.</t>
    </r>
  </si>
  <si>
    <r>
      <rPr>
        <b/>
        <sz val="10"/>
        <color theme="1"/>
        <rFont val="Arial"/>
        <family val="2"/>
      </rPr>
      <t>1.1.1.5. Fondos con Afectación Especificas:</t>
    </r>
    <r>
      <rPr>
        <sz val="10"/>
        <color theme="1"/>
        <rFont val="Arial"/>
        <family val="2"/>
      </rPr>
      <t xml:space="preserve"> Representa el monto de los fondos con afectación específica que deben financiar determinados gastos o actividades..</t>
    </r>
  </si>
  <si>
    <t>Transferencias, Asignaciones, Subsidios y Subvenciones, Pensiones y Jubilaciones.</t>
  </si>
  <si>
    <t>Fondos en garantía a corto plazo</t>
  </si>
  <si>
    <t>Fondos de fideicomisos, mandatos y análogos a corto plazo</t>
  </si>
  <si>
    <t>Fondos en garantía a Largo Plazo</t>
  </si>
  <si>
    <t>Fondos en administarción a Largo Plazo</t>
  </si>
  <si>
    <t>Fondos de fideicomisos, mandatos y contratos análogos a largo Plazo</t>
  </si>
  <si>
    <t>Derechos a Recibir Efectivo y Equivalentes.</t>
  </si>
  <si>
    <t>Derechos a Recibir  Bienes o Servicios a Recibir.</t>
  </si>
  <si>
    <r>
      <t xml:space="preserve">1.1.3.1 Anticipo a Proveedores por Adquisición de Bienes y Prestación de Servicios a Corto Plazo: </t>
    </r>
    <r>
      <rPr>
        <sz val="10"/>
        <rFont val="Arial"/>
        <family val="2"/>
      </rPr>
      <t>Representa los anticipos entregados a proveedores por adquisición de bienes y prestación de servicios, previo a la recepción parcial o total, que serán exigibles en un plazo menor o igual a doce meses</t>
    </r>
  </si>
  <si>
    <r>
      <t xml:space="preserve">1.1.3.4 Anticipo a Contratistas por Obras Públicas a Corto Plazo: </t>
    </r>
    <r>
      <rPr>
        <sz val="10"/>
        <rFont val="Arial"/>
        <family val="2"/>
      </rPr>
      <t>Representa los anticipos entregados a contratistas por obras públicas, previo a la recepción parcial o total, que serán exigibles en un plazo menor o igual a doce meses.</t>
    </r>
  </si>
  <si>
    <r>
      <t xml:space="preserve">1.1.4.1 Inventario de Mercancías para Venta: </t>
    </r>
    <r>
      <rPr>
        <sz val="10"/>
        <rFont val="Arial"/>
        <family val="2"/>
      </rPr>
      <t>Representa el valor de artículos o bienes no duraderos que adquiere el ente público para destinarlos a la comercialización.</t>
    </r>
  </si>
  <si>
    <r>
      <t xml:space="preserve">1.1.4.2 Inventario de Mercancías Terminadas: </t>
    </r>
    <r>
      <rPr>
        <sz val="10"/>
        <rFont val="Arial"/>
        <family val="2"/>
      </rPr>
      <t>Representa el valor de las existencias de mercancía, una vez concluido el proceso de producción y está lista para su uso o comercialización.</t>
    </r>
  </si>
  <si>
    <r>
      <t>1.1.4.4 Inventario de Materias Primas, Materiales y Suministros para Producción:</t>
    </r>
    <r>
      <rPr>
        <sz val="10"/>
        <rFont val="Arial"/>
        <family val="2"/>
      </rPr>
      <t xml:space="preserve"> Representa el valor de las existencias de toda clase de materias primas en estado natural, transformadas o semi-transformadas de naturaleza vegetal, animal y mineral, materiales y suministros que se utilizan en los procesos productivos.</t>
    </r>
  </si>
  <si>
    <r>
      <t xml:space="preserve">1.1.4.5 Bienes en Tránsito: </t>
    </r>
    <r>
      <rPr>
        <sz val="10"/>
        <rFont val="Arial"/>
        <family val="2"/>
      </rPr>
      <t>Representa el valor de las mercancías para venta, materias primas, materiales y suministros propiedad del ente público, las cuales se trasladan por cuenta y riesgo del mismo.</t>
    </r>
  </si>
  <si>
    <r>
      <t xml:space="preserve">1.1.5.1 Almacén de Materiales y Suministros de Consumo: </t>
    </r>
    <r>
      <rPr>
        <sz val="10"/>
        <rFont val="Arial"/>
        <family val="2"/>
      </rPr>
      <t>Representa el valor de la existencia de toda clase de materiales y suministros de consumo, requeridos para la prestación de bienes y servicios y para el desempeño de las actividades administrativas del ente público.</t>
    </r>
  </si>
  <si>
    <r>
      <t xml:space="preserve">1.2.5.1 Software: </t>
    </r>
    <r>
      <rPr>
        <sz val="10"/>
        <rFont val="Arial"/>
        <family val="2"/>
      </rPr>
      <t>Representa el monto</t>
    </r>
    <r>
      <rPr>
        <b/>
        <sz val="10"/>
        <rFont val="Arial"/>
        <family val="2"/>
      </rPr>
      <t xml:space="preserve"> </t>
    </r>
    <r>
      <rPr>
        <sz val="10"/>
        <rFont val="Arial"/>
        <family val="2"/>
      </rPr>
      <t>de paquetes y programas de informática, para ser aplicados en los sistemas administrativos y operativos computarizados del ente público</t>
    </r>
  </si>
  <si>
    <r>
      <t xml:space="preserve">1.2.5.2 Patentes, Marcas y Derechos: </t>
    </r>
    <r>
      <rPr>
        <sz val="10"/>
        <rFont val="Arial"/>
        <family val="2"/>
      </rPr>
      <t>Representa el monto de patentes, marcas y derechos, para el desarrollo de las funciones del ente público.</t>
    </r>
  </si>
  <si>
    <r>
      <t xml:space="preserve">1.2.5.3 Concesiones y Franquicias: </t>
    </r>
    <r>
      <rPr>
        <sz val="10"/>
        <rFont val="Arial"/>
        <family val="2"/>
      </rPr>
      <t>Representa el monto de derechos de explotación y franquicias para el uso del ente público.</t>
    </r>
  </si>
  <si>
    <r>
      <t xml:space="preserve">1.2.5.4 Licencias: </t>
    </r>
    <r>
      <rPr>
        <sz val="10"/>
        <rFont val="Arial"/>
        <family val="2"/>
      </rPr>
      <t>Representa el monto de permisos informáticos e intelectuales así como permisos relacionados con negocios.</t>
    </r>
  </si>
  <si>
    <r>
      <t xml:space="preserve">1.2.5.9 Otros Activos Intangibles: </t>
    </r>
    <r>
      <rPr>
        <sz val="10"/>
        <rFont val="Arial"/>
        <family val="2"/>
      </rPr>
      <t>Representa el monto de derechos por el uso de activos de la propiedad industrial, comercial, intelectual y otros, no incluidos en las cuentas anteriores.</t>
    </r>
  </si>
  <si>
    <t>Ingresos Gestion</t>
  </si>
  <si>
    <t>Otros Activos Circulantes.</t>
  </si>
  <si>
    <r>
      <t xml:space="preserve">1.2.7.9 Otros Activos Diferidos: </t>
    </r>
    <r>
      <rPr>
        <sz val="10"/>
        <rFont val="Arial"/>
        <family val="2"/>
      </rPr>
      <t>Representa el monto de otros bienes y derechos; a favor del ente público, cuyo beneficio se recibirá, en un período mayor a doce meses, no incluidos en las cuentas anteriores.</t>
    </r>
  </si>
  <si>
    <r>
      <t xml:space="preserve">1.1.9.1 Valores en Garantía: </t>
    </r>
    <r>
      <rPr>
        <sz val="10"/>
        <rFont val="Arial"/>
        <family val="2"/>
      </rPr>
      <t>Representa el monto de los valores y títulos de crédito que reflejan derechos parciales para afianzar o asegurar el cobro, en un plazo menor o igual doce meses.</t>
    </r>
  </si>
  <si>
    <r>
      <t xml:space="preserve">1.1.9.3 Bienes Derivados de Embargos, Decomisos, Aseguramientos y Dación en Pago: </t>
    </r>
    <r>
      <rPr>
        <sz val="10"/>
        <rFont val="Arial"/>
        <family val="2"/>
      </rPr>
      <t>Representa el monto de los bienes derivados de embargos, decomisos, aseguramientos y dación en pago obtenidos para liquidar créditos fiscales o deudas de terceros.</t>
    </r>
  </si>
  <si>
    <r>
      <t xml:space="preserve">1.2.9.1 Bienes en Concesión: </t>
    </r>
    <r>
      <rPr>
        <sz val="10"/>
        <rFont val="Arial"/>
        <family val="2"/>
      </rPr>
      <t>Representa los bienes propiedad del ente público, otorgados en concesión.</t>
    </r>
  </si>
  <si>
    <r>
      <t xml:space="preserve">2.1.6.1 Fondos en Garantía a Corto Plazo: </t>
    </r>
    <r>
      <rPr>
        <sz val="10"/>
        <rFont val="Arial"/>
        <family val="2"/>
      </rPr>
      <t>Representa los fondos en garantía del cumplimiento de obligaciones contractuales o legales que, eventualmente, se tendrán que devolver a su titular en un plazo menor o igual a doce meses</t>
    </r>
  </si>
  <si>
    <r>
      <t xml:space="preserve">2.1.6.2 Fondos en Administración a Corto Plazo: </t>
    </r>
    <r>
      <rPr>
        <sz val="10"/>
        <rFont val="Arial"/>
        <family val="2"/>
      </rPr>
      <t>Representa los fondos de terceros, recibidos para su administración que, eventualmente, se tendrán que devolver a su titular en un plazo menor o igual a doce meses.</t>
    </r>
  </si>
  <si>
    <r>
      <t xml:space="preserve">2.1.6.3 Fondos Contingentes a Corto Plazo: </t>
    </r>
    <r>
      <rPr>
        <sz val="10"/>
        <rFont val="Arial"/>
        <family val="2"/>
      </rPr>
      <t>Representa los fondos recibidos para su administración para cubrir necesidades fortuitas en un plazo menor o igual a doce meses.</t>
    </r>
  </si>
  <si>
    <t>Fondos y Bienes de Terceros en Garantía y/o Administración a Largo Plazo</t>
  </si>
  <si>
    <t>Fondos y Bienes de Terceros en Garantía y/o Administración a Corto Plazo.</t>
  </si>
  <si>
    <t>Pasivos Diferidos a Corto y Otros:</t>
  </si>
  <si>
    <r>
      <t xml:space="preserve">2.1.1.2 Proveedores por Pagar a Corto Plazo: </t>
    </r>
    <r>
      <rPr>
        <sz val="10"/>
        <rFont val="Arial"/>
        <family val="2"/>
      </rPr>
      <t>Representa los adeudos con proveedores derivados de operaciones del ente público, con vencimiento menor o igual a doce meses.</t>
    </r>
  </si>
  <si>
    <r>
      <t xml:space="preserve">2.1.1.3 Contratistas por Obras Públicas por Pagar a Corto Plazo: </t>
    </r>
    <r>
      <rPr>
        <sz val="10"/>
        <rFont val="Arial"/>
        <family val="2"/>
      </rPr>
      <t>Representa los adeudos con contratistas derivados de obras, proyectos productivos y acciones de fomento, en un plazo menor o igual a doce meses.</t>
    </r>
  </si>
  <si>
    <r>
      <t xml:space="preserve">2.1.1.5 Transferencias Otorgadas por Pagar a Corto Plazo: </t>
    </r>
    <r>
      <rPr>
        <sz val="10"/>
        <rFont val="Arial"/>
        <family val="2"/>
      </rPr>
      <t>Representa los adeudos en forma directa o indirecta a los sectores público, privado y externo.</t>
    </r>
  </si>
  <si>
    <r>
      <t xml:space="preserve">2.1.1.4 Participaciones y Aportaciones por Pagar a Corto Plazo: </t>
    </r>
    <r>
      <rPr>
        <sz val="10"/>
        <rFont val="Arial"/>
        <family val="2"/>
      </rPr>
      <t>Representa los adeudos para cubrir las participaciones y aportaciones a las Entidades Federativas y los Municipios.</t>
    </r>
  </si>
  <si>
    <r>
      <t xml:space="preserve">2.1.1.9 Otras Cuentas por Pagar a Corto Plazo: </t>
    </r>
    <r>
      <rPr>
        <sz val="10"/>
        <rFont val="Arial"/>
        <family val="2"/>
      </rPr>
      <t>Representa el monto de los adeudos del ente público, que deberá pagar en un plazo menor o igual a doce meses, no incluidas en las cuentas anteriores.</t>
    </r>
  </si>
  <si>
    <r>
      <t xml:space="preserve">2.2.5.1 Fondos en Garantía a Largo Plazo: </t>
    </r>
    <r>
      <rPr>
        <sz val="10"/>
        <rFont val="Arial"/>
        <family val="2"/>
      </rPr>
      <t>Representa los fondos en garantía del cumplimiento de obligaciones contractuales o legales que, eventualmente, se tendrán que devolver a su titular en un plazo mayor a doce meses.</t>
    </r>
  </si>
  <si>
    <r>
      <t xml:space="preserve">2.2.5.2 Fondos en Administración a Largo Plazo: </t>
    </r>
    <r>
      <rPr>
        <sz val="10"/>
        <rFont val="Arial"/>
        <family val="2"/>
      </rPr>
      <t>Representa los fondos de terceros, recibidos para su administración que, eventualmente, se tendrán que devolver a su titular en un plazo mayor a doce meses.</t>
    </r>
  </si>
  <si>
    <r>
      <t xml:space="preserve">2.1.6.4 Fondos de Fideicomisos, Mandatos y Contratos Análogos a Corto Plazo: </t>
    </r>
    <r>
      <rPr>
        <sz val="10"/>
        <rFont val="Arial"/>
        <family val="2"/>
      </rPr>
      <t>Representa los recursos por entregar a instituciones para su manejo de acuerdo a su fin con el que fue creado, en un plazo menor o igual a doce meses.</t>
    </r>
  </si>
  <si>
    <r>
      <t xml:space="preserve">2.2.5.3 Fondos Contingentes a Largo Plazo: </t>
    </r>
    <r>
      <rPr>
        <sz val="10"/>
        <rFont val="Arial"/>
        <family val="2"/>
      </rPr>
      <t>Representa los fondos recibidos para su administración para cubrir necesidades fortuitas en un plazo mayor a doce meses.</t>
    </r>
  </si>
  <si>
    <r>
      <t xml:space="preserve">2.2.5.4 Fondos de Fideicomisos, Mandatos y Contratos Análogos a Largo Plazo: </t>
    </r>
    <r>
      <rPr>
        <sz val="10"/>
        <rFont val="Arial"/>
        <family val="2"/>
      </rPr>
      <t>Representa los recursos por entregar a instituciones para su manejo de acuerdo con el fin para el que fueron creados, en un plazo mayor a doce meses.</t>
    </r>
  </si>
  <si>
    <r>
      <t xml:space="preserve">2.1.5.2 Intereses Cobrados por Adelantado a Corto Plazo: </t>
    </r>
    <r>
      <rPr>
        <sz val="10"/>
        <rFont val="Arial"/>
        <family val="2"/>
      </rPr>
      <t>Representa las obligaciones por intereses cobrados por adelantado que se reconocerán en un plazo menor o igual a doce meses.</t>
    </r>
  </si>
  <si>
    <t>Transferencias, Asignaciones, Subsidios y Subvenciones, y Pensiones y Jubilaciones.</t>
  </si>
  <si>
    <r>
      <t xml:space="preserve">4.2.1.1 Participaciones: </t>
    </r>
    <r>
      <rPr>
        <sz val="10"/>
        <rFont val="Arial"/>
        <family val="2"/>
      </rPr>
      <t>Importe de los ingresos que reciben las Entidades Federativas y Municipios que se derivan de la adhesión al Sistema Nacional de Coordinación Fiscal, así como las que correspondan a sistemas estatales de coordinación fiscal, determinados por las leyes correspondientes</t>
    </r>
  </si>
  <si>
    <r>
      <t xml:space="preserve">4.2.1.2 Aportaciones: </t>
    </r>
    <r>
      <rPr>
        <sz val="10"/>
        <rFont val="Arial"/>
        <family val="2"/>
      </rPr>
      <t>Importe de los ingresos que reciben las Entidades Federativas y Municipios previstos en la Ley de Coordinación Fiscal, cuyo gasto está condicionado a la consecución y cumplimiento de los objetivos que para cada tipo de aportación establece la legislación aplicable en la materia.</t>
    </r>
  </si>
  <si>
    <r>
      <t xml:space="preserve">4.2.1.3 Convenios: </t>
    </r>
    <r>
      <rPr>
        <sz val="10"/>
        <rFont val="Arial"/>
        <family val="2"/>
      </rPr>
      <t>Importe de los ingresos que reciben las Entidades Federativas y Municipios derivados de convenios de coordinación, colaboración, reasignación o descentralización según corresponda, los cuales se acuerdan entre la Federación, las Entidades Federativas y/o los Municipios.</t>
    </r>
  </si>
  <si>
    <r>
      <t xml:space="preserve">4.2.2.1 Transferencias y Asignaciones: </t>
    </r>
    <r>
      <rPr>
        <sz val="10"/>
        <rFont val="Arial"/>
        <family val="2"/>
      </rPr>
      <t>Importe de los ingresos que reciben los entes públicos con el objeto de sufragar gastos inherentes a sus atribuciones.</t>
    </r>
  </si>
  <si>
    <r>
      <t>4.2.2.3 Subsidios y Subvenciones</t>
    </r>
    <r>
      <rPr>
        <sz val="10"/>
        <rFont val="Arial"/>
        <family val="2"/>
      </rPr>
      <t>: Importe de los ingresos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</si>
  <si>
    <r>
      <rPr>
        <b/>
        <sz val="10"/>
        <rFont val="Arial"/>
        <family val="2"/>
      </rPr>
      <t>Otros Ingresos y Beneficios</t>
    </r>
    <r>
      <rPr>
        <sz val="10"/>
        <rFont val="Arial"/>
        <family val="2"/>
      </rPr>
      <t>.</t>
    </r>
  </si>
  <si>
    <r>
      <t xml:space="preserve">4.3.1 Ingresos Financieros: </t>
    </r>
    <r>
      <rPr>
        <sz val="10"/>
        <rFont val="Arial"/>
        <family val="2"/>
      </rPr>
      <t>Comprende el importe de los ingresos por concepto de intereses ganados por la posesión de títulos, valores y demás instrumentos financieros, entre otros.</t>
    </r>
  </si>
  <si>
    <r>
      <t xml:space="preserve">4.3.2 Incremento por Variación de Inventarios: </t>
    </r>
    <r>
      <rPr>
        <sz val="10"/>
        <rFont val="Arial"/>
        <family val="2"/>
      </rPr>
      <t>Comprende la diferencia a favor entre el resultado en libros y el real de las existencias de inventarios al fin de cada período.</t>
    </r>
  </si>
  <si>
    <r>
      <t>4.3.3 Disminución del Exceso de Estimaciones por Pérdida o Deterioro u Obsolescencia:</t>
    </r>
    <r>
      <rPr>
        <sz val="10"/>
        <rFont val="Arial"/>
        <family val="2"/>
      </rPr>
      <t xml:space="preserve"> Comprende la disminución de la estimación por pérdida o deterioro u obsolescencia que se establece anualmente por contingencia de activos.</t>
    </r>
  </si>
  <si>
    <r>
      <t xml:space="preserve">4.3.4 Disminución del Exceso de Provisiones: </t>
    </r>
    <r>
      <rPr>
        <sz val="10"/>
        <rFont val="Arial"/>
        <family val="2"/>
      </rPr>
      <t>Comprende la disminución de la provisión que se establece anualmente por contingencia de pasivos.</t>
    </r>
  </si>
  <si>
    <r>
      <t xml:space="preserve">4.3.9 Otros Ingresos y Beneficios Varios: </t>
    </r>
    <r>
      <rPr>
        <sz val="10"/>
        <rFont val="Arial"/>
        <family val="2"/>
      </rPr>
      <t>Comprende el importe</t>
    </r>
    <r>
      <rPr>
        <b/>
        <sz val="10"/>
        <rFont val="Arial"/>
        <family val="2"/>
      </rPr>
      <t xml:space="preserve"> </t>
    </r>
    <r>
      <rPr>
        <sz val="10"/>
        <rFont val="Arial"/>
        <family val="2"/>
      </rPr>
      <t>de otros ingresos y beneficios varios no incluidos en los rubros anteriores, obtenidos por los entes públicos, como es la utilidad por venta de bienes inmuebles, muebles e intangibles sobre la par, entre otros; asimismo, considera los otros ingresos propios obtenidos por los Poderes Legislativo y Judicial, los Órganos Autónomos y las entidades de la administración pública paraestatal y paramunicipal por sus actividades diversas no inherentes a su operación que generan recurso, tales como donativos en efectivo, entre otros</t>
    </r>
  </si>
  <si>
    <t>GASTOS Y OTRAS PERDIDAS.</t>
  </si>
  <si>
    <r>
      <t xml:space="preserve">5.1.2 Materiales y Suministros: </t>
    </r>
    <r>
      <rPr>
        <sz val="10"/>
        <rFont val="Arial"/>
        <family val="2"/>
      </rPr>
      <t>Comprende el importe del gasto por toda clase de insumos y suministros requeridos para la prestación de bienes y servicios y para el desempeño de las actividades administrativas.</t>
    </r>
  </si>
  <si>
    <r>
      <t xml:space="preserve">5.1.3 Servicios Generales: </t>
    </r>
    <r>
      <rPr>
        <sz val="10"/>
        <rFont val="Arial"/>
        <family val="2"/>
      </rPr>
      <t>Comprende el importe del gasto por todo tipo de servicios que se contraten con particulares o instituciones del propio sector público; así como los servicios oficiales requeridos para el desempeño de actividades vinculadas con la función pública.</t>
    </r>
  </si>
  <si>
    <r>
      <t xml:space="preserve">5.1.1 Servicios Personales: </t>
    </r>
    <r>
      <rPr>
        <sz val="10"/>
        <rFont val="Arial"/>
        <family val="2"/>
      </rPr>
      <t>Comprende el importe del gasto por remuneraciones del personal de carácter permanente y transitorio al servicio del ente público y las obligaciones que de ello se deriven.</t>
    </r>
  </si>
  <si>
    <t>52400-00000-000-000-000</t>
  </si>
  <si>
    <r>
      <t xml:space="preserve">5.2.4 Ayudas Sociales: </t>
    </r>
    <r>
      <rPr>
        <sz val="10"/>
        <rFont val="Arial"/>
        <family val="2"/>
      </rPr>
      <t>Comprende el importe del gasto por las ayudas sociales que el ente público otorga a personas, instituciones y diversos sectores de la población para propósitos sociales.</t>
    </r>
  </si>
  <si>
    <t>Gastos de Funcionamiento.</t>
  </si>
  <si>
    <r>
      <t xml:space="preserve">1.1.4.3 Inventario de Mercancías en Proceso de Elaboración: </t>
    </r>
    <r>
      <rPr>
        <sz val="10"/>
        <rFont val="Arial"/>
        <family val="2"/>
      </rPr>
      <t>Representa el valor de la existencia de la mercancía que está en proceso de elaboración o transformación.</t>
    </r>
  </si>
  <si>
    <r>
      <t xml:space="preserve">1.1.6.1 Estimaciones para Cuentas Incobrables por Derechos a Recibir Efectivo o Equivalentes: </t>
    </r>
    <r>
      <rPr>
        <sz val="10"/>
        <rFont val="Arial"/>
        <family val="2"/>
      </rPr>
      <t>Representa el monto acumulado de la estimación que se establece anualmente por concepto de pérdidas crediticias esperadas de las cuentas incobrables por derechos a recibir efectivo o equivalentes.</t>
    </r>
  </si>
  <si>
    <r>
      <t xml:space="preserve">1.1.9.2 Bienes en Garantía (excluye depósitos de fondos): </t>
    </r>
    <r>
      <rPr>
        <sz val="10"/>
        <rFont val="Arial"/>
        <family val="2"/>
      </rPr>
      <t>Representa el monto de los documentos que avalan la propiedad de los bienes que reflejan derechos parciales para afianzar o asegurar su cobro, excepto los depósitos de fondos en un plazo menor o igual a doce meses.</t>
    </r>
  </si>
  <si>
    <r>
      <t xml:space="preserve">1.1.9.4 Adquisición con Fondos de Terceros: </t>
    </r>
    <r>
      <rPr>
        <sz val="10"/>
        <rFont val="Arial"/>
        <family val="2"/>
      </rPr>
      <t>Representa el monto de las adquisiciones de bienes y/o servicios realizadas con fondos de terceros, que se tendrán que comprobar, justificar y/o entregar, según sea el caso, a su titular o beneficiario designado, de conformidad con el convenio o contrato según corresponda.</t>
    </r>
  </si>
  <si>
    <r>
      <t xml:space="preserve">2.1.6.5 Otros Fondos de Terceros en Garantía y/o Administración a Corto Plazo: </t>
    </r>
    <r>
      <rPr>
        <sz val="10"/>
        <rFont val="Arial"/>
        <family val="2"/>
      </rPr>
      <t>Representa los fondos y bienes de propiedad de terceros, en garantía del cumplimiento de obligaciones contractuales o legales, o para su administración que eventualmente, se tendrán que devolver a su titular en un plazo menor o igual a doce meses, no incluidos en las cuentas anteriores.</t>
    </r>
  </si>
  <si>
    <r>
      <t xml:space="preserve">2.1.5.9 Otros Pasivos Diferidos a Corto Plazo: </t>
    </r>
    <r>
      <rPr>
        <sz val="10"/>
        <rFont val="Arial"/>
        <family val="2"/>
      </rPr>
      <t>Representa las obligaciones del ente público cuyo beneficio se recibió por anticipado y se reconocerá en un plazo menor o igual a doce meses, no incluidos en las cuentas anteriores.</t>
    </r>
  </si>
  <si>
    <r>
      <t xml:space="preserve">4.2.2.5 Pensiones y Jubilaciones: </t>
    </r>
    <r>
      <rPr>
        <sz val="10"/>
        <rFont val="Arial"/>
        <family val="2"/>
      </rPr>
      <t>Importe de los ingresos que reciben los entes públicos de seguridad social, que cubre el Gobierno Federal, Estatal o Municipal según corresponda, por el pago de pensiones y jubilaciones.</t>
    </r>
  </si>
  <si>
    <t>54100-00000-000-000-000</t>
  </si>
  <si>
    <t>Intereses, de la Deuda Pública.</t>
  </si>
  <si>
    <t>54300-00000-000-000-000</t>
  </si>
  <si>
    <r>
      <t xml:space="preserve">5.4.2 Comisiones de la Deuda Pública: </t>
    </r>
    <r>
      <rPr>
        <sz val="10"/>
        <rFont val="Arial"/>
        <family val="2"/>
      </rPr>
      <t>Comprende el importe del gasto por comisiones derivadas de los diversos créditos o financiamientos autorizados.</t>
    </r>
  </si>
  <si>
    <r>
      <t xml:space="preserve">5.4.3 Gastos de la Deuda Pública: </t>
    </r>
    <r>
      <rPr>
        <sz val="10"/>
        <rFont val="Arial"/>
        <family val="2"/>
      </rPr>
      <t>Comprende el importe de gastos distintos de comisiones que se realizan por operaciones de deuda pública.</t>
    </r>
  </si>
  <si>
    <t>Otros Gastos y Perdidas Extraordinarias.</t>
  </si>
  <si>
    <r>
      <t xml:space="preserve">5.5.1 Estimaciones, Depreciaciones, Deterioros, Obsolescencia y Amortizaciones: </t>
    </r>
    <r>
      <rPr>
        <sz val="10"/>
        <rFont val="Arial"/>
        <family val="2"/>
      </rPr>
      <t>Comprende el importe de gastos por estimaciones, el aumento por insuficiencia de estimaciones, depreciaciones, deterioros, obsolescencias y amortizaciones.</t>
    </r>
  </si>
  <si>
    <t>Hacienda Pública/Patrimonio Contribuido.</t>
  </si>
  <si>
    <r>
      <t xml:space="preserve">3.1.1 Aportaciones: </t>
    </r>
    <r>
      <rPr>
        <sz val="10"/>
        <rFont val="Arial"/>
        <family val="2"/>
      </rPr>
      <t>Representa los recursos aportados en efectivo o en especie, con fines permanentes de incrementar la Hacienda Pública/Patrimonio del ente público.</t>
    </r>
  </si>
  <si>
    <r>
      <t xml:space="preserve">3.1.2 Donaciones de Capital: </t>
    </r>
    <r>
      <rPr>
        <sz val="10"/>
        <rFont val="Arial"/>
        <family val="2"/>
      </rPr>
      <t>Representa el monto de las donaciones en especie, recibidas con el fin de dotar al ente público de activos necesarios para su funcionamiento.</t>
    </r>
  </si>
  <si>
    <t>Hacienda Pública/Patrimonio Generado.</t>
  </si>
  <si>
    <r>
      <t xml:space="preserve">3.2.3.1 Revalúo de Bienes Inmuebles: </t>
    </r>
    <r>
      <rPr>
        <sz val="10"/>
        <rFont val="Arial"/>
        <family val="2"/>
      </rPr>
      <t>Representa el importe de la actualización acumulada de los bienes inmuebles.</t>
    </r>
  </si>
  <si>
    <t>Revaluos</t>
  </si>
  <si>
    <r>
      <t xml:space="preserve">3.2.2 Resultados de Ejercicios Anteriores: </t>
    </r>
    <r>
      <rPr>
        <sz val="10"/>
        <rFont val="Arial"/>
        <family val="2"/>
      </rPr>
      <t>Representa el monto correspondiente de resultados de la gestión acumulados provenientes de ejercicios anteriores.</t>
    </r>
  </si>
  <si>
    <r>
      <t xml:space="preserve">3.2.3.2 Revalúo de Bienes Muebles: </t>
    </r>
    <r>
      <rPr>
        <sz val="10"/>
        <rFont val="Arial"/>
        <family val="2"/>
      </rPr>
      <t>Representa el importe de la actualización acumulada de los bienes muebles.</t>
    </r>
  </si>
  <si>
    <r>
      <t xml:space="preserve">3.2.3.9 Otros Revalúos: </t>
    </r>
    <r>
      <rPr>
        <sz val="10"/>
        <rFont val="Arial"/>
        <family val="2"/>
      </rPr>
      <t>Representa el importe de la actualización acumulada de los otros activos.</t>
    </r>
  </si>
  <si>
    <t>Rectificaciones  de Resultado de Ejercicios de Anteriores</t>
  </si>
  <si>
    <r>
      <t xml:space="preserve">3.2.5.2 Cambios por Errores Contables: </t>
    </r>
    <r>
      <rPr>
        <sz val="10"/>
        <rFont val="Arial"/>
        <family val="2"/>
      </rPr>
      <t>Representa el importe correspondiente a la corrección de las omisiones, inexactitudes e imprecisiones de registros en los estados financieros de los entes públicos, o bien por los registros contables extemporáneos, por correcciones por errores aritméticos, por errores en la aplicación de políticas contables, así como la inadvertencia o mala interpretación de hechos.</t>
    </r>
  </si>
  <si>
    <t>Inventarios</t>
  </si>
  <si>
    <t>Bienes Muebles:</t>
  </si>
  <si>
    <t>11900-00000-000-000-000</t>
  </si>
  <si>
    <t>Otros Activos Circulantes</t>
  </si>
  <si>
    <t>Otros Activos No Circulantes</t>
  </si>
  <si>
    <t>Fondos y Bienes de Terceros en Garantia y/o Administración a Corto Plazo</t>
  </si>
  <si>
    <t>22500-00000-000-000-000</t>
  </si>
  <si>
    <t>Fondos y Bienes de Terceros en Garantia y/o Administración a Largo Plazo</t>
  </si>
  <si>
    <t>Pasivos Diferidos a Corto plazo</t>
  </si>
  <si>
    <t>42000-00000-000-000-000</t>
  </si>
  <si>
    <t>Partcipaciones, Aportaciones, Convenios Incentivos,derivados de la Colaboración Fiscal, Fondos Distintos de Aportaciones, Transferencias, Asignaciones, Subsidios y Subvenciones, y Pensiones y Jubilaciones</t>
  </si>
  <si>
    <t xml:space="preserve"> FORMATO EFE-01</t>
  </si>
  <si>
    <t>Resultados del Ejercicio Ahorro/Desahorro</t>
  </si>
  <si>
    <t>Intereses , Comisiones y Otros Gastos de la Deuda Publica</t>
  </si>
  <si>
    <t>Flujos de Efectivo Netos de las Actividades de Operación</t>
  </si>
  <si>
    <t>Conciliación de los Flujos de Efectivos Netos de las Actividades de Operación y los Saldos de  Resultados del Ejercicio (Ahorro/Desahorro)</t>
  </si>
  <si>
    <t>51120-00000-000-000-000</t>
  </si>
  <si>
    <t>Remuneraciones al Personal Transitorio</t>
  </si>
  <si>
    <t>51160-00000-000-000-000</t>
  </si>
  <si>
    <t>Participaciones y Aportaciones de Capital</t>
  </si>
  <si>
    <t xml:space="preserve"> FORMATO EFE-03</t>
  </si>
  <si>
    <r>
      <t xml:space="preserve">Primeras Entradas Primeras Salidas </t>
    </r>
    <r>
      <rPr>
        <b/>
        <sz val="10"/>
        <color theme="1"/>
        <rFont val="Arial"/>
        <family val="2"/>
      </rPr>
      <t>(PEPS)</t>
    </r>
  </si>
  <si>
    <r>
      <t xml:space="preserve">1.1.2.2. Cuentas por Cobrar a Corto Plazo: </t>
    </r>
    <r>
      <rPr>
        <sz val="10"/>
        <color theme="1"/>
        <rFont val="Arial"/>
        <family val="2"/>
      </rPr>
      <t>Representa el monto de los derechos de cobro a favor del ente público, cuyo origen es distinto de los ingresos por contribuciones, productos y aprovechamientos que seran exigibles en un plazo menor o igual a doce meses.</t>
    </r>
  </si>
  <si>
    <r>
      <t xml:space="preserve">1.1.2.9 .Otros Derechos a Recibir Efectivo o Equivalentes a Corto Plazo: </t>
    </r>
    <r>
      <rPr>
        <sz val="10"/>
        <color rgb="FF000000"/>
        <rFont val="Arial"/>
        <family val="2"/>
      </rPr>
      <t>Representan los derechos de cobro originados en el desarrollo de las actividades del ente público, de los cuales se espera recibir una   contraprestación representada en recursos, bienes o servicios,en un plazo menor o igual a doce meses no incluidos en las cuentas anteriores.</t>
    </r>
  </si>
  <si>
    <r>
      <t xml:space="preserve">1.1.2.3. Deudores Diversos por Cobrar a Corto Plazo: </t>
    </r>
    <r>
      <rPr>
        <sz val="10"/>
        <color rgb="FF000000"/>
        <rFont val="Arial"/>
        <family val="2"/>
      </rPr>
      <t xml:space="preserve">Representa el monto de los derechos de cobro a favor del ente público por resposabilidad  y gastos a comprobar, entre otros. </t>
    </r>
  </si>
  <si>
    <t xml:space="preserve">Previsiones </t>
  </si>
  <si>
    <r>
      <t xml:space="preserve">1.1.3.5: Depósitos en garantía: </t>
    </r>
    <r>
      <rPr>
        <sz val="10"/>
        <rFont val="Arial"/>
        <family val="2"/>
      </rPr>
      <t>Representa  la cuenta en la que se registra el importe de las cantidades en guarda para garantizar algún bien o servicio.</t>
    </r>
  </si>
  <si>
    <r>
      <t xml:space="preserve">1.1.1.1. Efectivo: </t>
    </r>
    <r>
      <rPr>
        <sz val="10"/>
        <color theme="1"/>
        <rFont val="Arial"/>
        <family val="2"/>
      </rPr>
      <t>Representa el monto en dinero propiedad del ente público recibido en caja y aquél  que está a su cuidado y administración.</t>
    </r>
  </si>
  <si>
    <t>Efectivos y Equivalentes</t>
  </si>
  <si>
    <t>Efectivos y Equibalentes</t>
  </si>
  <si>
    <t xml:space="preserve">Bienes Muebles e Inmuebles </t>
  </si>
  <si>
    <r>
      <rPr>
        <b/>
        <sz val="10"/>
        <rFont val="Arial"/>
        <family val="2"/>
      </rPr>
      <t>4.1.5.1. Prdocutos</t>
    </r>
    <r>
      <rPr>
        <sz val="10"/>
        <rFont val="Arial"/>
        <family val="2"/>
      </rPr>
      <t xml:space="preserve"> Importe de los ingresos por concepto de servicios otorgados por funciones de derecho privado, tales como los intereses que generan las cuentas bancarias de los entes públicos, entre otros, de conformidad con la legislación aplicable en la materia.</t>
    </r>
  </si>
  <si>
    <r>
      <t xml:space="preserve">1.1.1. Efectivo y Equivalentes: </t>
    </r>
    <r>
      <rPr>
        <sz val="10"/>
        <color theme="1"/>
        <rFont val="Arial"/>
        <family val="2"/>
      </rPr>
      <t>Son recursos a corto plazo de gran liquidez que son fácilmente convertibles en importes determinados de efectivo, estando sujetos a un riesgo mínimo de cambio en su valor.</t>
    </r>
  </si>
  <si>
    <r>
      <rPr>
        <b/>
        <sz val="10"/>
        <color theme="1"/>
        <rFont val="Arial"/>
        <family val="2"/>
      </rPr>
      <t>1.1.1.6. Depositos de Fondos de Terceros en Garantía y/o Administración:</t>
    </r>
    <r>
      <rPr>
        <sz val="10"/>
        <color theme="1"/>
        <rFont val="Arial"/>
        <family val="2"/>
      </rPr>
      <t xml:space="preserve"> Representa los recursos propiedad de terceros que se encuentran en poder del ente público, en garantía del cumplimiento de obligaciones contractuales o legales o para su administración.</t>
    </r>
  </si>
  <si>
    <r>
      <t xml:space="preserve">4.1.7.3. Ingresos por Venta de Bienes y Prestación de Servicios de Entidades Parestatales y Fideicomisos No Empresariales y No Financieras: </t>
    </r>
    <r>
      <rPr>
        <sz val="10"/>
        <rFont val="Arial"/>
        <family val="2"/>
      </rPr>
      <t>Importe de los ingresos</t>
    </r>
    <r>
      <rPr>
        <b/>
        <sz val="10"/>
        <rFont val="Arial"/>
        <family val="2"/>
      </rPr>
      <t xml:space="preserve"> </t>
    </r>
    <r>
      <rPr>
        <sz val="10"/>
        <rFont val="Arial"/>
        <family val="2"/>
      </rPr>
      <t>propios obtenidos por las Entidades Paraestatales y Fideicomisos No Empresariales y No Financieros por sus actividades de producción comercialización o prestacion de servicios.</t>
    </r>
  </si>
  <si>
    <t>43990-00000-000-000-000</t>
  </si>
  <si>
    <t>Incremento salarial del 4% y mas prestaciones de acuerdo al pliego petitorio del Suspeg Seccion XXVII, y la C.A.P.A.M.A. para el ejercicio fiscal firmado el 24/02/22, mencionando que fueron ocupados puestos vacante de jefaturas no considerados en la plantilla laboral para el ejercicio 2022, aprobado por la junta de consejo y adminitracion de la C.A.P.A.M.A.</t>
  </si>
  <si>
    <t>Incremento salarial del 4% y mas prestaciones de acuerdo al pliego petitorio del Suspeg Seccion XXVII, y la C.A.P.A.M.A. asi como las reservas creadas para el pago de aguinaldo del ejercicio 2022 y la prima vacacional del 2° semestre del ejercicio 2022, aprobada por la junta de consejo de administración de la C.A.P.A.M.A. donde se incluye el incremento salarial del 4%.</t>
  </si>
  <si>
    <r>
      <t xml:space="preserve">3.2.1 Resultados del Ejercicio (Ahorro/Desahorro): </t>
    </r>
    <r>
      <rPr>
        <sz val="10"/>
        <rFont val="Arial"/>
        <family val="2"/>
      </rPr>
      <t>Representa el monto del resultado de la gestión del ejercicio, respecto de los ingresos y gastos corrientes.</t>
    </r>
  </si>
  <si>
    <t>Depósito en Garantía</t>
  </si>
  <si>
    <t>Transferencias y Asignaciones</t>
  </si>
  <si>
    <t>Valores en Garantía</t>
  </si>
  <si>
    <t>Bienes en Garantía (Excluye Depósitos en Garantía)</t>
  </si>
  <si>
    <t xml:space="preserve">Bienes Derivados de Embargos, Decomisos, Aseguramientos y Dación en Pagos </t>
  </si>
  <si>
    <t>42140-00000-000-000-000</t>
  </si>
  <si>
    <t>42150-00000-000-000-000</t>
  </si>
  <si>
    <t>Incentivos Derivados de la Colaboracion Fiscal</t>
  </si>
  <si>
    <t>Fondos Distintos de Aoprtaciones</t>
  </si>
  <si>
    <t>43110-00000-000-000-000</t>
  </si>
  <si>
    <t>Intereses Ganados de Titulos, Valores y demás Instrumentos Financieros</t>
  </si>
  <si>
    <t>43210-00000-000-000-000</t>
  </si>
  <si>
    <t>Incremento por variación de inventarios de Mercancías para Venta</t>
  </si>
  <si>
    <t>Incremento por variación de inventarios de Mercancías Terminadas</t>
  </si>
  <si>
    <t>43220-00000-000-000-000</t>
  </si>
  <si>
    <t>43230-00000-000-000-000</t>
  </si>
  <si>
    <t>Incremento por variación de inventarios de Mercancías en Proceso de Elaboración</t>
  </si>
  <si>
    <t>43240-00000-000-000-000</t>
  </si>
  <si>
    <t>43250-00000-000-000-000</t>
  </si>
  <si>
    <t>43310-00000-000-000-000</t>
  </si>
  <si>
    <t>Disminución del Exceso de Estimaciones por Perdida o Deterioro u Obsolescencia</t>
  </si>
  <si>
    <t>43410-00000-000-000-000</t>
  </si>
  <si>
    <t>43920-00000-000-000-000</t>
  </si>
  <si>
    <t>Bonificaciones y Descuentos Obtenidos</t>
  </si>
  <si>
    <t>43930-00000-000-000-000</t>
  </si>
  <si>
    <t>Diferencis por Tipo de Cambios a Favor</t>
  </si>
  <si>
    <t>Diferencias de Cotizaciones a Favor en Valores Negociables</t>
  </si>
  <si>
    <t>43940-00000-000-000-000</t>
  </si>
  <si>
    <t>43450-00000-000-000-000</t>
  </si>
  <si>
    <t>Resultados por Posicion Monetaria</t>
  </si>
  <si>
    <t>43460-00000-000-000-000</t>
  </si>
  <si>
    <t>Utilidades por Patricipación Patrimonial</t>
  </si>
  <si>
    <t>43470-00000-000-000-000</t>
  </si>
  <si>
    <t>Diferencias por Restructuración de Deudas Pública a Favor</t>
  </si>
  <si>
    <t>Otros ingresos y Beneficios Varios</t>
  </si>
  <si>
    <t>Del 1° de Enero al 31 de Diciembre de 2022</t>
  </si>
  <si>
    <t>del 1° de Enero al 31 de Diciembre de 2022.</t>
  </si>
  <si>
    <t>Del 1° de Enero al 31 de Diciembre de 2022.</t>
  </si>
  <si>
    <t xml:space="preserve"> del  1° de Enero al 31 de Diciembre de 2022.</t>
  </si>
  <si>
    <t>del 1° de Enero al 31 de DICiembre de 2022.</t>
  </si>
  <si>
    <t>Incremento por variación de inventarios de Materia Primas, Materialesy Suministros para Producción</t>
  </si>
  <si>
    <t>del 1° de Enero al 31 de Diciembre de 2022</t>
  </si>
  <si>
    <t>11400-00000-000-000-000</t>
  </si>
  <si>
    <t>12900-00000-000-000-000</t>
  </si>
  <si>
    <t>12910-00000-000-000-000</t>
  </si>
  <si>
    <t>Bienes en Concesión</t>
  </si>
  <si>
    <r>
      <t xml:space="preserve">1.2.9.2 Bienes en Arrendamiento Financiero: </t>
    </r>
    <r>
      <rPr>
        <sz val="10"/>
        <rFont val="Arial"/>
        <family val="2"/>
      </rPr>
      <t>Representa los bienes en propirdad del ente publico arrendamiento financiero en virtud del cual se tiene el uso o goce temporal con opción a compra. Estos bienes se depreciarán de acuerdo a los lineamientos que emita el CONAC.</t>
    </r>
  </si>
  <si>
    <r>
      <rPr>
        <b/>
        <sz val="10"/>
        <rFont val="Arial"/>
        <family val="2"/>
      </rPr>
      <t>1.2.9.3 Bienes en Comodato:</t>
    </r>
    <r>
      <rPr>
        <sz val="10"/>
        <rFont val="Arial"/>
        <family val="2"/>
      </rPr>
      <t xml:space="preserve"> Representa el monto de los bienes propiedad del ente público otorgados en comodato.</t>
    </r>
  </si>
  <si>
    <t>Incremento por variación de Almacenes de Materia Primas, Materialesy Suministros de Consumo</t>
  </si>
  <si>
    <t>43190-00000-000-000-000</t>
  </si>
  <si>
    <t>Otros Ingresos Financieros</t>
  </si>
  <si>
    <t>NOTAS DE DESGLOSE</t>
  </si>
  <si>
    <t>Formato CIPC-01</t>
  </si>
  <si>
    <t>NOMBRE DEL ENTE: COMISIÓN DE AGUA POTABLE Y ALCANTARILLADO DEL MUNICIPIO DE ACAPULCO</t>
  </si>
  <si>
    <t xml:space="preserve">Conciliación entre los Ingresos Presupuestarios y Contables </t>
  </si>
  <si>
    <t>Correspondientes del 01 de Enero al 31 de Diciembre de 2022</t>
  </si>
  <si>
    <t>(Cifras en pesos)</t>
  </si>
  <si>
    <t>1. Total de Ingresos Presupuestarios</t>
  </si>
  <si>
    <t xml:space="preserve">2. Más Ingresos Contables No Presupuestarios </t>
  </si>
  <si>
    <t xml:space="preserve">  Ingresos Financieros </t>
  </si>
  <si>
    <t>0.00</t>
  </si>
  <si>
    <t xml:space="preserve">  Incremento por Variación de Inventarios </t>
  </si>
  <si>
    <t xml:space="preserve">  Disminución del Exceso de Estimaciones por Pérdida o Deterioro u  Obsolescencia</t>
  </si>
  <si>
    <t xml:space="preserve">  Disminución del Exceso de Provisiones</t>
  </si>
  <si>
    <t xml:space="preserve">  Otros Ingresos y Beneficios Varios </t>
  </si>
  <si>
    <t xml:space="preserve">  Otros Ingresos Contables No Presupuestrios </t>
  </si>
  <si>
    <t xml:space="preserve">3. Menos Ingresos Presupuestarios No Contables </t>
  </si>
  <si>
    <t xml:space="preserve">  Aprovechamientos Patrimoniales </t>
  </si>
  <si>
    <t xml:space="preserve">  Ingresos Derivados de Financiamiento</t>
  </si>
  <si>
    <t xml:space="preserve">  Otros Ingresos Presupuestarios No Contables</t>
  </si>
  <si>
    <t xml:space="preserve">4. Total de Ingresos Contables </t>
  </si>
  <si>
    <t xml:space="preserve">Notas: </t>
  </si>
  <si>
    <t>1. Se deberán incluir los Ingresos Contables No Presupuestarios que no se regularizaron presupuestariamente durante el ejercicio.</t>
  </si>
  <si>
    <t>2. Los Ingresos Financieros y otros ingresos se regularizarán presupuestariamente de acuerdo a la legislación aplicable.</t>
  </si>
  <si>
    <t>"Bajo protesta de decir verdad declaramos que los Estados Financieros y sus Notas, son razonablemente correctos y son responsabilidad del emisor"</t>
  </si>
  <si>
    <t>Formato CEPGC-02</t>
  </si>
  <si>
    <t>NOMBRE DEL ENTE PÚBLICO: COMISIÓN DE AGUA POTABLE Y ALCANTARILLADO DEL MUNICIPIO DE ACAPULCO</t>
  </si>
  <si>
    <t xml:space="preserve">Conciliación entre los Egresos Presupuestarios y los Gastos Contables </t>
  </si>
  <si>
    <t>1. Total de Egresos Presupuestarios</t>
  </si>
  <si>
    <t xml:space="preserve">2. Menos Egresos Presupuestarios No Contables </t>
  </si>
  <si>
    <t xml:space="preserve">  Materias Primas y Materiales de Producción y Comercialización</t>
  </si>
  <si>
    <t xml:space="preserve">  Materiales y Suministros</t>
  </si>
  <si>
    <t xml:space="preserve">  Mobiliario y Equipo de Administración</t>
  </si>
  <si>
    <t xml:space="preserve">  Mobiliario y Equipo Educacional y Recreativo</t>
  </si>
  <si>
    <t xml:space="preserve">  Equipo y Instrumental Medico y de Laboratorio </t>
  </si>
  <si>
    <t xml:space="preserve">  Vehículos y Equipo de Transporte </t>
  </si>
  <si>
    <t xml:space="preserve">  Equipo de Defensa y Seguridad </t>
  </si>
  <si>
    <t xml:space="preserve">  Maquinaria, Otros Equipos y Herramientas </t>
  </si>
  <si>
    <t xml:space="preserve">  Activos Biológicos</t>
  </si>
  <si>
    <t xml:space="preserve">  Bienes Inmuebles</t>
  </si>
  <si>
    <t xml:space="preserve">  Activos Intangibles</t>
  </si>
  <si>
    <t xml:space="preserve">  Obra Pública en Bienes de Dominio Público</t>
  </si>
  <si>
    <t xml:space="preserve">  Obra Pública en Bienes Propios</t>
  </si>
  <si>
    <t xml:space="preserve">  Acciones y Participaciones de Capital</t>
  </si>
  <si>
    <t xml:space="preserve">  Compra de Títulos y Valores</t>
  </si>
  <si>
    <t xml:space="preserve">  Concesión de Préstamos</t>
  </si>
  <si>
    <t xml:space="preserve">  Inversiones en Fideicomisos, Mandatos y Otros Análogos</t>
  </si>
  <si>
    <t xml:space="preserve">  Provisiones para Contingencias y Otras Erogaciones  Especiales </t>
  </si>
  <si>
    <t xml:space="preserve">  Amortización de la Deuda Pública</t>
  </si>
  <si>
    <t xml:space="preserve">  Adeudos de Ejercicios Fiscales Anteriores ( ADEFAS)</t>
  </si>
  <si>
    <t xml:space="preserve">  Otros Egresos Presupuestarios No Contables</t>
  </si>
  <si>
    <t>3. Más Gastos Contables No Presupuestarios</t>
  </si>
  <si>
    <t xml:space="preserve">  Estimaciones, Depreciaciones, Deterioros, Obsolescencia y Amortizaciones </t>
  </si>
  <si>
    <t xml:space="preserve">  Provisiones </t>
  </si>
  <si>
    <t xml:space="preserve">  Disminución de Inventarios</t>
  </si>
  <si>
    <t xml:space="preserve">  Aumento por Insufiencia de Estimaciones por Pérdida o Deterioro u Obsolescencia</t>
  </si>
  <si>
    <t xml:space="preserve">  Aumento por Insuficiencia de Proviones</t>
  </si>
  <si>
    <t xml:space="preserve">  Otros Gastos</t>
  </si>
  <si>
    <t xml:space="preserve">  Otros Gastos Contables No Presupuestarios</t>
  </si>
  <si>
    <t xml:space="preserve">4. Total de Gastos Contables </t>
  </si>
  <si>
    <t>Nota: Se deberán incluir los Gastos Contables No Presupuestarios que no se regularizaron presupuestariamente durante el ejercicio.</t>
  </si>
  <si>
    <t>Usuarios: Particulares Gobierno Estatal Gobierno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</si>
</sst>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quot;$&quot;#,##0.00"/>
    <numFmt numFmtId="42" formatCode="_-&quot;$&quot;* #,##0_-;\-&quot;$&quot;* #,##0_-;_-&quot;$&quot;* &quot;-&quot;_-;_-@_-"/>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General_)"/>
    <numFmt numFmtId="168" formatCode="#,##0.00_ ;\-#,##0.00\ "/>
    <numFmt numFmtId="169" formatCode="&quot;$&quot;#,##0.00"/>
    <numFmt numFmtId="170" formatCode="0_ ;\-0\ "/>
    <numFmt numFmtId="171" formatCode="0.00_ ;\-0.00\ "/>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sz val="10"/>
      <color theme="1"/>
      <name val="Arial"/>
      <family val="2"/>
    </font>
    <font>
      <sz val="11"/>
      <color theme="1"/>
      <name val="Garamond"/>
      <family val="2"/>
    </font>
    <font>
      <b/>
      <sz val="10"/>
      <color theme="1"/>
      <name val="Arial"/>
      <family val="2"/>
    </font>
    <font>
      <sz val="11"/>
      <color rgb="FF000000"/>
      <name val="Calibri"/>
      <family val="2"/>
      <charset val="204"/>
    </font>
    <font>
      <b/>
      <sz val="10"/>
      <name val="Arial"/>
      <family val="2"/>
    </font>
    <font>
      <b/>
      <sz val="10"/>
      <color theme="4"/>
      <name val="Arial"/>
      <family val="2"/>
    </font>
    <font>
      <sz val="10"/>
      <name val="Arial"/>
      <family val="2"/>
    </font>
    <font>
      <b/>
      <sz val="9"/>
      <color theme="4"/>
      <name val="Arial"/>
      <family val="2"/>
    </font>
    <font>
      <b/>
      <sz val="11"/>
      <color theme="1"/>
      <name val="Arial"/>
      <family val="2"/>
    </font>
    <font>
      <b/>
      <sz val="9"/>
      <name val="Arial"/>
      <family val="2"/>
    </font>
    <font>
      <b/>
      <sz val="9"/>
      <color theme="1"/>
      <name val="Arial"/>
      <family val="2"/>
    </font>
    <font>
      <sz val="9"/>
      <color theme="1"/>
      <name val="Arial"/>
      <family val="2"/>
    </font>
    <font>
      <sz val="10"/>
      <color theme="1"/>
      <name val="Calibri"/>
      <family val="2"/>
      <scheme val="minor"/>
    </font>
    <font>
      <sz val="12"/>
      <name val="Times New Roman"/>
      <family val="1"/>
    </font>
    <font>
      <sz val="10"/>
      <color rgb="FF000000"/>
      <name val="Arial"/>
      <family val="2"/>
    </font>
    <font>
      <sz val="11"/>
      <color theme="1"/>
      <name val="Arial"/>
      <family val="2"/>
    </font>
    <font>
      <sz val="7"/>
      <color rgb="FF000000"/>
      <name val="Arial"/>
      <family val="2"/>
    </font>
    <font>
      <b/>
      <sz val="10"/>
      <color rgb="FF000000"/>
      <name val="Arial"/>
      <family val="2"/>
    </font>
    <font>
      <b/>
      <sz val="11"/>
      <name val="Arial"/>
      <family val="2"/>
    </font>
    <font>
      <sz val="10"/>
      <name val="Arial"/>
      <family val="2"/>
    </font>
    <font>
      <sz val="10"/>
      <name val="Arial"/>
    </font>
    <font>
      <sz val="8"/>
      <color theme="1"/>
      <name val="Arial"/>
      <family val="2"/>
    </font>
    <font>
      <b/>
      <sz val="8"/>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rgb="FFFFFFFF"/>
      </patternFill>
    </fill>
    <fill>
      <patternFill patternType="solid">
        <fgColor theme="0" tint="-0.14999847407452621"/>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diagonal/>
    </border>
    <border>
      <left style="thin">
        <color rgb="FF000000"/>
      </left>
      <right/>
      <top/>
      <bottom/>
      <diagonal/>
    </border>
    <border>
      <left style="thin">
        <color rgb="FF000000"/>
      </left>
      <right style="thin">
        <color rgb="FF000000"/>
      </right>
      <top style="thin">
        <color indexed="64"/>
      </top>
      <bottom style="thin">
        <color indexed="64"/>
      </bottom>
      <diagonal/>
    </border>
    <border>
      <left style="thin">
        <color rgb="FF000000"/>
      </left>
      <right/>
      <top style="thin">
        <color auto="1"/>
      </top>
      <bottom style="thin">
        <color auto="1"/>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auto="1"/>
      </top>
      <bottom style="thin">
        <color rgb="FF000000"/>
      </bottom>
      <diagonal/>
    </border>
    <border>
      <left style="thin">
        <color rgb="FF000000"/>
      </left>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style="thin">
        <color auto="1"/>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style="thin">
        <color auto="1"/>
      </right>
      <top style="thin">
        <color indexed="64"/>
      </top>
      <bottom style="thin">
        <color rgb="FF000000"/>
      </bottom>
      <diagonal/>
    </border>
    <border>
      <left/>
      <right/>
      <top style="thin">
        <color auto="1"/>
      </top>
      <bottom/>
      <diagonal/>
    </border>
    <border>
      <left style="thin">
        <color indexed="64"/>
      </left>
      <right/>
      <top style="thin">
        <color auto="1"/>
      </top>
      <bottom style="thin">
        <color indexed="64"/>
      </bottom>
      <diagonal/>
    </border>
    <border>
      <left style="thin">
        <color rgb="FF000000"/>
      </left>
      <right/>
      <top style="thin">
        <color auto="1"/>
      </top>
      <bottom style="thin">
        <color indexed="64"/>
      </bottom>
      <diagonal/>
    </border>
    <border>
      <left/>
      <right/>
      <top style="thin">
        <color auto="1"/>
      </top>
      <bottom style="thin">
        <color auto="1"/>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bottom/>
      <diagonal/>
    </border>
    <border>
      <left style="medium">
        <color indexed="64"/>
      </left>
      <right style="thin">
        <color indexed="64"/>
      </right>
      <top/>
      <bottom style="thin">
        <color indexed="64"/>
      </bottom>
      <diagonal/>
    </border>
    <border>
      <left/>
      <right style="thin">
        <color indexed="64"/>
      </right>
      <top/>
      <bottom style="thin">
        <color auto="1"/>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indexed="64"/>
      </right>
      <top style="thin">
        <color auto="1"/>
      </top>
      <bottom style="thin">
        <color rgb="FF000000"/>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284">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4" borderId="0" applyNumberFormat="0" applyBorder="0" applyAlignment="0" applyProtection="0"/>
    <xf numFmtId="0" fontId="43" fillId="16" borderId="1" applyNumberFormat="0" applyAlignment="0" applyProtection="0"/>
    <xf numFmtId="0" fontId="44" fillId="1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7" fillId="7" borderId="1" applyNumberFormat="0" applyAlignment="0" applyProtection="0"/>
    <xf numFmtId="0" fontId="48" fillId="3" borderId="0" applyNumberFormat="0" applyBorder="0" applyAlignment="0" applyProtection="0"/>
    <xf numFmtId="0" fontId="50" fillId="22" borderId="0" applyNumberFormat="0" applyBorder="0" applyAlignment="0" applyProtection="0"/>
    <xf numFmtId="0" fontId="49" fillId="23" borderId="4" applyNumberFormat="0" applyFont="0" applyAlignment="0" applyProtection="0"/>
    <xf numFmtId="0" fontId="51" fillId="16"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1" fillId="0" borderId="9" applyNumberFormat="0" applyFill="0" applyAlignment="0" applyProtection="0"/>
    <xf numFmtId="0" fontId="38" fillId="0" borderId="0"/>
    <xf numFmtId="43" fontId="38" fillId="0" borderId="0" applyFont="0" applyFill="0" applyBorder="0" applyAlignment="0" applyProtection="0"/>
    <xf numFmtId="44" fontId="38" fillId="0" borderId="0" applyFont="0" applyFill="0" applyBorder="0" applyAlignment="0" applyProtection="0"/>
    <xf numFmtId="164" fontId="38" fillId="0" borderId="0" applyFont="0" applyFill="0" applyBorder="0" applyAlignment="0" applyProtection="0"/>
    <xf numFmtId="0" fontId="37" fillId="0" borderId="0"/>
    <xf numFmtId="43" fontId="37" fillId="0" borderId="0" applyFont="0" applyFill="0" applyBorder="0" applyAlignment="0" applyProtection="0"/>
    <xf numFmtId="44" fontId="37" fillId="0" borderId="0" applyFont="0" applyFill="0" applyBorder="0" applyAlignment="0" applyProtection="0"/>
    <xf numFmtId="0" fontId="39" fillId="0" borderId="0"/>
    <xf numFmtId="9" fontId="37" fillId="0" borderId="0" applyFont="0" applyFill="0" applyBorder="0" applyAlignment="0" applyProtection="0"/>
    <xf numFmtId="165" fontId="39" fillId="0" borderId="0" applyFont="0" applyFill="0" applyBorder="0" applyAlignment="0" applyProtection="0"/>
    <xf numFmtId="0" fontId="37" fillId="0" borderId="0">
      <alignment wrapText="1"/>
    </xf>
    <xf numFmtId="0" fontId="37" fillId="0" borderId="0">
      <alignment wrapText="1"/>
    </xf>
    <xf numFmtId="0" fontId="36" fillId="0" borderId="0"/>
    <xf numFmtId="0" fontId="35" fillId="0" borderId="0"/>
    <xf numFmtId="0" fontId="34" fillId="0" borderId="0"/>
    <xf numFmtId="0" fontId="33" fillId="0" borderId="0"/>
    <xf numFmtId="0" fontId="32" fillId="0" borderId="0"/>
    <xf numFmtId="0" fontId="57" fillId="0" borderId="0" applyNumberFormat="0" applyFill="0" applyBorder="0" applyAlignment="0" applyProtection="0">
      <alignment vertical="top"/>
      <protection locked="0"/>
    </xf>
    <xf numFmtId="0" fontId="37" fillId="0" borderId="0"/>
    <xf numFmtId="0" fontId="37" fillId="0" borderId="0"/>
    <xf numFmtId="0" fontId="32" fillId="0" borderId="0"/>
    <xf numFmtId="166" fontId="32" fillId="0" borderId="0" applyFont="0" applyFill="0" applyBorder="0" applyAlignment="0" applyProtection="0"/>
    <xf numFmtId="43" fontId="32" fillId="0" borderId="0" applyFont="0" applyFill="0" applyBorder="0" applyAlignment="0" applyProtection="0"/>
    <xf numFmtId="0" fontId="37" fillId="0" borderId="0"/>
    <xf numFmtId="0" fontId="31" fillId="0" borderId="0"/>
    <xf numFmtId="166"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43" fillId="16" borderId="13" applyNumberFormat="0" applyAlignment="0" applyProtection="0"/>
    <xf numFmtId="0" fontId="47" fillId="7" borderId="13" applyNumberFormat="0" applyAlignment="0" applyProtection="0"/>
    <xf numFmtId="0" fontId="49" fillId="23" borderId="14" applyNumberFormat="0" applyFont="0" applyAlignment="0" applyProtection="0"/>
    <xf numFmtId="0" fontId="51" fillId="16" borderId="15" applyNumberFormat="0" applyAlignment="0" applyProtection="0"/>
    <xf numFmtId="0" fontId="46" fillId="0" borderId="16" applyNumberFormat="0" applyFill="0" applyAlignment="0" applyProtection="0"/>
    <xf numFmtId="0" fontId="51" fillId="0" borderId="17" applyNumberFormat="0" applyFill="0" applyAlignment="0" applyProtection="0"/>
    <xf numFmtId="164" fontId="37"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6" fontId="30" fillId="0" borderId="0" applyFont="0" applyFill="0" applyBorder="0" applyAlignment="0" applyProtection="0"/>
    <xf numFmtId="43" fontId="30" fillId="0" borderId="0" applyFont="0" applyFill="0" applyBorder="0" applyAlignment="0" applyProtection="0"/>
    <xf numFmtId="0" fontId="29" fillId="0" borderId="0"/>
    <xf numFmtId="43" fontId="29" fillId="0" borderId="0" applyFont="0" applyFill="0" applyBorder="0" applyAlignment="0" applyProtection="0"/>
    <xf numFmtId="43" fontId="49" fillId="0" borderId="0" applyFont="0" applyFill="0" applyBorder="0" applyAlignment="0" applyProtection="0"/>
    <xf numFmtId="0" fontId="58" fillId="0" borderId="0"/>
    <xf numFmtId="0" fontId="29" fillId="0" borderId="0"/>
    <xf numFmtId="0" fontId="28" fillId="0" borderId="0"/>
    <xf numFmtId="0" fontId="28" fillId="0" borderId="0"/>
    <xf numFmtId="0" fontId="27" fillId="0" borderId="0"/>
    <xf numFmtId="0" fontId="27" fillId="0" borderId="0"/>
    <xf numFmtId="43" fontId="27" fillId="0" borderId="0" applyFont="0" applyFill="0" applyBorder="0" applyAlignment="0" applyProtection="0"/>
    <xf numFmtId="0" fontId="60" fillId="0" borderId="0"/>
    <xf numFmtId="0" fontId="27" fillId="0" borderId="0"/>
    <xf numFmtId="0" fontId="26" fillId="0" borderId="0"/>
    <xf numFmtId="0" fontId="25" fillId="0" borderId="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4" fillId="0" borderId="0"/>
    <xf numFmtId="43" fontId="24" fillId="0" borderId="0" applyFont="0" applyFill="0" applyBorder="0" applyAlignment="0" applyProtection="0"/>
    <xf numFmtId="0" fontId="24" fillId="0" borderId="0"/>
    <xf numFmtId="167" fontId="37" fillId="0" borderId="0"/>
    <xf numFmtId="43" fontId="24" fillId="0" borderId="0" applyFont="0" applyFill="0" applyBorder="0" applyAlignment="0" applyProtection="0"/>
    <xf numFmtId="44" fontId="24" fillId="0" borderId="0" applyFont="0" applyFill="0" applyBorder="0" applyAlignment="0" applyProtection="0"/>
    <xf numFmtId="0" fontId="24" fillId="0" borderId="0"/>
    <xf numFmtId="0" fontId="62" fillId="0" borderId="0"/>
    <xf numFmtId="0" fontId="24" fillId="0" borderId="0"/>
    <xf numFmtId="0" fontId="23" fillId="0" borderId="0"/>
    <xf numFmtId="0" fontId="23" fillId="0" borderId="0"/>
    <xf numFmtId="43" fontId="23"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0" fontId="22" fillId="0" borderId="0"/>
    <xf numFmtId="0" fontId="37" fillId="0" borderId="0"/>
    <xf numFmtId="0" fontId="21" fillId="0" borderId="0"/>
    <xf numFmtId="43" fontId="21" fillId="0" borderId="0" applyFont="0" applyFill="0" applyBorder="0" applyAlignment="0" applyProtection="0"/>
    <xf numFmtId="0" fontId="21" fillId="0" borderId="0"/>
    <xf numFmtId="0" fontId="20"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65"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78"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79" fillId="0" borderId="0" applyFont="0" applyFill="0" applyBorder="0" applyAlignment="0" applyProtection="0"/>
  </cellStyleXfs>
  <cellXfs count="974">
    <xf numFmtId="0" fontId="0" fillId="0" borderId="0" xfId="0"/>
    <xf numFmtId="0" fontId="37" fillId="0" borderId="0" xfId="46"/>
    <xf numFmtId="0" fontId="24" fillId="0" borderId="0" xfId="107"/>
    <xf numFmtId="0" fontId="59" fillId="0" borderId="0" xfId="107" applyFont="1" applyBorder="1"/>
    <xf numFmtId="4" fontId="59" fillId="0" borderId="0" xfId="107" applyNumberFormat="1" applyFont="1" applyFill="1" applyBorder="1" applyAlignment="1">
      <alignment horizontal="right" vertical="center" wrapText="1"/>
    </xf>
    <xf numFmtId="0" fontId="59" fillId="0" borderId="0" xfId="107" applyFont="1"/>
    <xf numFmtId="0" fontId="37" fillId="0" borderId="0" xfId="109" applyFont="1" applyFill="1" applyBorder="1" applyAlignment="1">
      <alignment horizontal="center" vertical="top" wrapText="1"/>
    </xf>
    <xf numFmtId="0" fontId="59" fillId="0" borderId="0" xfId="107" applyFont="1" applyFill="1"/>
    <xf numFmtId="0" fontId="61" fillId="0" borderId="0" xfId="107" applyFont="1" applyAlignment="1">
      <alignment horizontal="right"/>
    </xf>
    <xf numFmtId="0" fontId="64" fillId="0" borderId="0" xfId="95" applyFont="1" applyAlignment="1">
      <alignment horizontal="right"/>
    </xf>
    <xf numFmtId="0" fontId="63" fillId="0" borderId="0" xfId="0" applyFont="1" applyAlignment="1">
      <alignment horizontal="justify"/>
    </xf>
    <xf numFmtId="0" fontId="59" fillId="0" borderId="11" xfId="107" applyFont="1" applyBorder="1"/>
    <xf numFmtId="49" fontId="59" fillId="0" borderId="20" xfId="107" applyNumberFormat="1" applyFont="1" applyFill="1" applyBorder="1" applyAlignment="1">
      <alignment horizontal="left" vertical="center" wrapText="1"/>
    </xf>
    <xf numFmtId="4" fontId="59" fillId="0" borderId="21" xfId="107" applyNumberFormat="1" applyFont="1" applyFill="1" applyBorder="1" applyAlignment="1">
      <alignment horizontal="left" vertical="center" wrapText="1"/>
    </xf>
    <xf numFmtId="4" fontId="59" fillId="0" borderId="22" xfId="107" applyNumberFormat="1" applyFont="1" applyFill="1" applyBorder="1" applyAlignment="1">
      <alignment horizontal="right" vertical="center" wrapText="1"/>
    </xf>
    <xf numFmtId="49" fontId="59" fillId="0" borderId="23" xfId="107" applyNumberFormat="1" applyFont="1" applyFill="1" applyBorder="1" applyAlignment="1">
      <alignment horizontal="left" vertical="center" wrapText="1"/>
    </xf>
    <xf numFmtId="4" fontId="59" fillId="0" borderId="21" xfId="107" applyNumberFormat="1" applyFont="1" applyFill="1" applyBorder="1" applyAlignment="1">
      <alignment horizontal="right" vertical="center" wrapText="1"/>
    </xf>
    <xf numFmtId="49" fontId="59" fillId="0" borderId="11" xfId="119" applyNumberFormat="1" applyFont="1" applyFill="1" applyBorder="1" applyAlignment="1">
      <alignment horizontal="left" vertical="center" wrapText="1"/>
    </xf>
    <xf numFmtId="4" fontId="59" fillId="0" borderId="11" xfId="107" applyNumberFormat="1" applyFont="1" applyFill="1" applyBorder="1" applyAlignment="1">
      <alignment horizontal="right" vertical="center" wrapText="1"/>
    </xf>
    <xf numFmtId="0" fontId="59" fillId="0" borderId="11" xfId="107" applyFont="1" applyFill="1" applyBorder="1"/>
    <xf numFmtId="0" fontId="59" fillId="0" borderId="11" xfId="95" applyFont="1" applyBorder="1" applyAlignment="1">
      <alignment vertical="center"/>
    </xf>
    <xf numFmtId="49" fontId="59" fillId="0" borderId="11" xfId="95" applyNumberFormat="1" applyFont="1" applyFill="1" applyBorder="1" applyAlignment="1">
      <alignment horizontal="left" vertical="center" wrapText="1"/>
    </xf>
    <xf numFmtId="4" fontId="59" fillId="0" borderId="11" xfId="95" applyNumberFormat="1" applyFont="1" applyFill="1" applyBorder="1" applyAlignment="1">
      <alignment horizontal="center" vertical="center" wrapText="1"/>
    </xf>
    <xf numFmtId="4" fontId="59" fillId="0" borderId="11" xfId="95" applyNumberFormat="1" applyFont="1" applyFill="1" applyBorder="1" applyAlignment="1">
      <alignment horizontal="right" vertical="center" wrapText="1"/>
    </xf>
    <xf numFmtId="0" fontId="59" fillId="0" borderId="0" xfId="162" applyFont="1"/>
    <xf numFmtId="0" fontId="61" fillId="0" borderId="0" xfId="162" applyFont="1" applyAlignment="1">
      <alignment horizontal="right"/>
    </xf>
    <xf numFmtId="0" fontId="14" fillId="0" borderId="0" xfId="162"/>
    <xf numFmtId="0" fontId="64" fillId="0" borderId="0" xfId="162" applyFont="1" applyAlignment="1">
      <alignment horizontal="right"/>
    </xf>
    <xf numFmtId="49" fontId="59" fillId="0" borderId="42" xfId="162" applyNumberFormat="1" applyFont="1" applyFill="1" applyBorder="1" applyAlignment="1">
      <alignment horizontal="left" vertical="center" wrapText="1"/>
    </xf>
    <xf numFmtId="4" fontId="59" fillId="0" borderId="31" xfId="0" applyNumberFormat="1" applyFont="1" applyBorder="1" applyAlignment="1">
      <alignment horizontal="right" vertical="center" wrapText="1"/>
    </xf>
    <xf numFmtId="0" fontId="59" fillId="0" borderId="19" xfId="162" applyFont="1" applyBorder="1" applyAlignment="1">
      <alignment wrapText="1"/>
    </xf>
    <xf numFmtId="0" fontId="59" fillId="0" borderId="19" xfId="162" applyFont="1" applyBorder="1" applyAlignment="1">
      <alignment horizontal="left" vertical="center"/>
    </xf>
    <xf numFmtId="49" fontId="61" fillId="0" borderId="11" xfId="162" applyNumberFormat="1" applyFont="1" applyFill="1" applyBorder="1" applyAlignment="1">
      <alignment horizontal="left" vertical="center" wrapText="1"/>
    </xf>
    <xf numFmtId="0" fontId="59" fillId="0" borderId="22" xfId="162" applyFont="1" applyBorder="1" applyAlignment="1">
      <alignment wrapText="1"/>
    </xf>
    <xf numFmtId="0" fontId="59" fillId="0" borderId="10" xfId="162" applyFont="1" applyBorder="1" applyAlignment="1">
      <alignment vertical="center"/>
    </xf>
    <xf numFmtId="4" fontId="61" fillId="0" borderId="38" xfId="162" applyNumberFormat="1" applyFont="1" applyFill="1" applyBorder="1" applyAlignment="1">
      <alignment horizontal="right" vertical="center" wrapText="1"/>
    </xf>
    <xf numFmtId="49" fontId="61" fillId="0" borderId="28" xfId="162" applyNumberFormat="1" applyFont="1" applyFill="1" applyBorder="1" applyAlignment="1">
      <alignment horizontal="left" vertical="center" wrapText="1"/>
    </xf>
    <xf numFmtId="0" fontId="59" fillId="0" borderId="10" xfId="162" applyFont="1" applyBorder="1"/>
    <xf numFmtId="4" fontId="61" fillId="0" borderId="44" xfId="162" applyNumberFormat="1" applyFont="1" applyFill="1" applyBorder="1" applyAlignment="1">
      <alignment horizontal="right" vertical="center" wrapText="1"/>
    </xf>
    <xf numFmtId="0" fontId="14" fillId="0" borderId="0" xfId="164"/>
    <xf numFmtId="0" fontId="66" fillId="0" borderId="0" xfId="164" applyFont="1" applyAlignment="1">
      <alignment horizontal="right"/>
    </xf>
    <xf numFmtId="0" fontId="63" fillId="0" borderId="0" xfId="165" applyFont="1" applyFill="1" applyBorder="1" applyAlignment="1">
      <alignment vertical="top"/>
    </xf>
    <xf numFmtId="0" fontId="64" fillId="0" borderId="0" xfId="164" applyFont="1" applyAlignment="1">
      <alignment horizontal="right"/>
    </xf>
    <xf numFmtId="0" fontId="59" fillId="0" borderId="10" xfId="164" applyFont="1" applyBorder="1"/>
    <xf numFmtId="49" fontId="59" fillId="0" borderId="20" xfId="164" applyNumberFormat="1" applyFont="1" applyFill="1" applyBorder="1" applyAlignment="1">
      <alignment horizontal="left" vertical="center" wrapText="1"/>
    </xf>
    <xf numFmtId="4" fontId="59" fillId="0" borderId="30" xfId="164" applyNumberFormat="1" applyFont="1" applyFill="1" applyBorder="1" applyAlignment="1">
      <alignment horizontal="right" vertical="center" wrapText="1"/>
    </xf>
    <xf numFmtId="4" fontId="59" fillId="0" borderId="21" xfId="164" applyNumberFormat="1" applyFont="1" applyFill="1" applyBorder="1" applyAlignment="1">
      <alignment horizontal="right" wrapText="1"/>
    </xf>
    <xf numFmtId="4" fontId="59" fillId="0" borderId="26" xfId="164" applyNumberFormat="1" applyFont="1" applyFill="1" applyBorder="1" applyAlignment="1">
      <alignment horizontal="right" wrapText="1"/>
    </xf>
    <xf numFmtId="4" fontId="59" fillId="0" borderId="12" xfId="164" applyNumberFormat="1" applyFont="1" applyFill="1" applyBorder="1" applyAlignment="1">
      <alignment horizontal="right" wrapText="1"/>
    </xf>
    <xf numFmtId="0" fontId="59" fillId="0" borderId="10" xfId="164" applyFont="1" applyBorder="1" applyAlignment="1">
      <alignment vertical="center"/>
    </xf>
    <xf numFmtId="0" fontId="59" fillId="0" borderId="10" xfId="164" applyFont="1" applyBorder="1" applyAlignment="1">
      <alignment vertical="top"/>
    </xf>
    <xf numFmtId="49" fontId="61" fillId="0" borderId="11" xfId="164" applyNumberFormat="1" applyFont="1" applyFill="1" applyBorder="1" applyAlignment="1">
      <alignment horizontal="left" vertical="center" wrapText="1"/>
    </xf>
    <xf numFmtId="4" fontId="61" fillId="0" borderId="11" xfId="164" applyNumberFormat="1" applyFont="1" applyFill="1" applyBorder="1" applyAlignment="1">
      <alignment horizontal="right" vertical="center" wrapText="1"/>
    </xf>
    <xf numFmtId="0" fontId="59" fillId="0" borderId="0" xfId="167" applyFont="1"/>
    <xf numFmtId="0" fontId="64" fillId="0" borderId="0" xfId="167" applyFont="1" applyAlignment="1">
      <alignment horizontal="right"/>
    </xf>
    <xf numFmtId="0" fontId="63" fillId="0" borderId="0" xfId="168" applyFont="1" applyFill="1" applyBorder="1" applyAlignment="1">
      <alignment vertical="top"/>
    </xf>
    <xf numFmtId="0" fontId="61" fillId="24" borderId="11" xfId="167" applyFont="1" applyFill="1" applyBorder="1" applyAlignment="1">
      <alignment horizontal="left" vertical="center"/>
    </xf>
    <xf numFmtId="0" fontId="59" fillId="24" borderId="25" xfId="167" applyFont="1" applyFill="1" applyBorder="1" applyAlignment="1">
      <alignment horizontal="center" vertical="center" wrapText="1"/>
    </xf>
    <xf numFmtId="0" fontId="59" fillId="24" borderId="26" xfId="167" applyFont="1" applyFill="1" applyBorder="1" applyAlignment="1">
      <alignment horizontal="center" vertical="center" wrapText="1"/>
    </xf>
    <xf numFmtId="0" fontId="59" fillId="24" borderId="12" xfId="167" applyFont="1" applyFill="1" applyBorder="1" applyAlignment="1">
      <alignment horizontal="center" vertical="center" wrapText="1"/>
    </xf>
    <xf numFmtId="49" fontId="59" fillId="0" borderId="20" xfId="167" applyNumberFormat="1" applyFont="1" applyFill="1" applyBorder="1" applyAlignment="1">
      <alignment horizontal="left" vertical="center" wrapText="1"/>
    </xf>
    <xf numFmtId="4" fontId="59" fillId="0" borderId="30" xfId="167" applyNumberFormat="1" applyFont="1" applyFill="1" applyBorder="1" applyAlignment="1">
      <alignment horizontal="right" vertical="center" wrapText="1"/>
    </xf>
    <xf numFmtId="0" fontId="59" fillId="0" borderId="11" xfId="167" applyFont="1" applyBorder="1"/>
    <xf numFmtId="49" fontId="59" fillId="0" borderId="23" xfId="167" applyNumberFormat="1" applyFont="1" applyFill="1" applyBorder="1" applyAlignment="1">
      <alignment horizontal="left" vertical="center" wrapText="1"/>
    </xf>
    <xf numFmtId="4" fontId="59" fillId="0" borderId="31" xfId="167" applyNumberFormat="1" applyFont="1" applyFill="1" applyBorder="1" applyAlignment="1">
      <alignment horizontal="right" wrapText="1"/>
    </xf>
    <xf numFmtId="49" fontId="61" fillId="0" borderId="23" xfId="167" applyNumberFormat="1" applyFont="1" applyFill="1" applyBorder="1" applyAlignment="1">
      <alignment horizontal="left" vertical="center" wrapText="1"/>
    </xf>
    <xf numFmtId="4" fontId="61" fillId="0" borderId="31" xfId="167" applyNumberFormat="1" applyFont="1" applyFill="1" applyBorder="1" applyAlignment="1">
      <alignment horizontal="right" wrapText="1"/>
    </xf>
    <xf numFmtId="0" fontId="59" fillId="0" borderId="11" xfId="162" applyFont="1" applyBorder="1"/>
    <xf numFmtId="4" fontId="59" fillId="0" borderId="11" xfId="162" applyNumberFormat="1" applyFont="1" applyFill="1" applyBorder="1" applyAlignment="1">
      <alignment horizontal="right" wrapText="1"/>
    </xf>
    <xf numFmtId="4" fontId="59" fillId="0" borderId="11" xfId="162" applyNumberFormat="1" applyFont="1" applyFill="1" applyBorder="1" applyAlignment="1">
      <alignment horizontal="right" vertical="center" wrapText="1"/>
    </xf>
    <xf numFmtId="49" fontId="59" fillId="0" borderId="23" xfId="162" applyNumberFormat="1" applyFont="1" applyFill="1" applyBorder="1" applyAlignment="1">
      <alignment horizontal="left" vertical="center" wrapText="1"/>
    </xf>
    <xf numFmtId="0" fontId="66" fillId="0" borderId="0" xfId="167" applyFont="1" applyAlignment="1">
      <alignment horizontal="right"/>
    </xf>
    <xf numFmtId="0" fontId="59" fillId="0" borderId="0" xfId="171" applyFont="1"/>
    <xf numFmtId="0" fontId="59" fillId="0" borderId="11" xfId="171" applyFont="1" applyBorder="1"/>
    <xf numFmtId="49" fontId="59" fillId="0" borderId="20" xfId="171" applyNumberFormat="1" applyFont="1" applyFill="1" applyBorder="1" applyAlignment="1">
      <alignment horizontal="left" vertical="center" wrapText="1"/>
    </xf>
    <xf numFmtId="4" fontId="59" fillId="0" borderId="11" xfId="171" applyNumberFormat="1" applyFont="1" applyFill="1" applyBorder="1" applyAlignment="1">
      <alignment horizontal="right" vertical="center" wrapText="1"/>
    </xf>
    <xf numFmtId="4" fontId="59" fillId="0" borderId="11" xfId="171" applyNumberFormat="1" applyFont="1" applyFill="1" applyBorder="1" applyAlignment="1">
      <alignment horizontal="right" wrapText="1"/>
    </xf>
    <xf numFmtId="49" fontId="59" fillId="0" borderId="23" xfId="171" applyNumberFormat="1" applyFont="1" applyFill="1" applyBorder="1" applyAlignment="1">
      <alignment horizontal="left" vertical="center" wrapText="1"/>
    </xf>
    <xf numFmtId="0" fontId="59" fillId="0" borderId="0" xfId="164" applyFont="1"/>
    <xf numFmtId="4" fontId="61" fillId="25" borderId="11" xfId="166" applyNumberFormat="1" applyFont="1" applyFill="1" applyBorder="1" applyAlignment="1">
      <alignment horizontal="center" vertical="center" wrapText="1"/>
    </xf>
    <xf numFmtId="0" fontId="59" fillId="0" borderId="11" xfId="164" applyFont="1" applyBorder="1" applyAlignment="1">
      <alignment horizontal="left"/>
    </xf>
    <xf numFmtId="49" fontId="59" fillId="0" borderId="11" xfId="164" applyNumberFormat="1" applyFont="1" applyFill="1" applyBorder="1" applyAlignment="1">
      <alignment horizontal="left" vertical="center" wrapText="1"/>
    </xf>
    <xf numFmtId="4" fontId="59" fillId="0" borderId="11" xfId="164" applyNumberFormat="1" applyFont="1" applyFill="1" applyBorder="1" applyAlignment="1">
      <alignment wrapText="1"/>
    </xf>
    <xf numFmtId="168" fontId="37" fillId="0" borderId="11" xfId="47" applyNumberFormat="1" applyFont="1" applyFill="1" applyBorder="1" applyAlignment="1">
      <alignment horizontal="right"/>
    </xf>
    <xf numFmtId="4" fontId="59" fillId="0" borderId="11" xfId="164" applyNumberFormat="1" applyFont="1" applyBorder="1" applyAlignment="1">
      <alignment wrapText="1"/>
    </xf>
    <xf numFmtId="0" fontId="59" fillId="0" borderId="11" xfId="164" applyFont="1" applyBorder="1" applyAlignment="1">
      <alignment horizontal="left" wrapText="1"/>
    </xf>
    <xf numFmtId="9" fontId="37" fillId="0" borderId="11" xfId="165" applyNumberFormat="1" applyFont="1" applyFill="1" applyBorder="1" applyAlignment="1">
      <alignment horizontal="center"/>
    </xf>
    <xf numFmtId="43" fontId="37" fillId="0" borderId="11" xfId="47" applyFont="1" applyFill="1" applyBorder="1" applyAlignment="1">
      <alignment horizontal="right"/>
    </xf>
    <xf numFmtId="4" fontId="59" fillId="0" borderId="11" xfId="164" applyNumberFormat="1" applyFont="1" applyBorder="1" applyAlignment="1">
      <alignment horizontal="left" wrapText="1"/>
    </xf>
    <xf numFmtId="4" fontId="61" fillId="0" borderId="11" xfId="164" applyNumberFormat="1" applyFont="1" applyFill="1" applyBorder="1" applyAlignment="1">
      <alignment wrapText="1"/>
    </xf>
    <xf numFmtId="0" fontId="59" fillId="0" borderId="18" xfId="164" applyFont="1" applyBorder="1" applyAlignment="1">
      <alignment horizontal="left"/>
    </xf>
    <xf numFmtId="49" fontId="59" fillId="0" borderId="18" xfId="164" applyNumberFormat="1" applyFont="1" applyFill="1" applyBorder="1" applyAlignment="1">
      <alignment horizontal="left" vertical="center" wrapText="1"/>
    </xf>
    <xf numFmtId="4" fontId="59" fillId="0" borderId="18" xfId="164" applyNumberFormat="1" applyFont="1" applyFill="1" applyBorder="1" applyAlignment="1">
      <alignment wrapText="1"/>
    </xf>
    <xf numFmtId="4" fontId="59" fillId="0" borderId="18" xfId="164" applyNumberFormat="1" applyFont="1" applyBorder="1" applyAlignment="1">
      <alignment wrapText="1"/>
    </xf>
    <xf numFmtId="0" fontId="59" fillId="0" borderId="18" xfId="164" applyFont="1" applyBorder="1" applyAlignment="1">
      <alignment horizontal="left" wrapText="1"/>
    </xf>
    <xf numFmtId="4" fontId="59" fillId="0" borderId="0" xfId="164" applyNumberFormat="1" applyFont="1"/>
    <xf numFmtId="0" fontId="37" fillId="0" borderId="11" xfId="165" applyFont="1" applyFill="1" applyBorder="1" applyAlignment="1">
      <alignment horizontal="left"/>
    </xf>
    <xf numFmtId="4" fontId="59" fillId="0" borderId="11" xfId="164" applyNumberFormat="1" applyFont="1" applyFill="1" applyBorder="1" applyAlignment="1">
      <alignment horizontal="right" wrapText="1"/>
    </xf>
    <xf numFmtId="9" fontId="59" fillId="0" borderId="11" xfId="164" applyNumberFormat="1" applyFont="1" applyBorder="1" applyAlignment="1">
      <alignment horizontal="center" wrapText="1"/>
    </xf>
    <xf numFmtId="0" fontId="59" fillId="0" borderId="11" xfId="164" applyFont="1" applyBorder="1"/>
    <xf numFmtId="0" fontId="61" fillId="0" borderId="21" xfId="164" applyFont="1" applyFill="1" applyBorder="1" applyAlignment="1">
      <alignment horizontal="left" vertical="center" wrapText="1"/>
    </xf>
    <xf numFmtId="4" fontId="59" fillId="0" borderId="11" xfId="164" applyNumberFormat="1" applyFont="1" applyBorder="1"/>
    <xf numFmtId="0" fontId="71" fillId="0" borderId="0" xfId="174" applyFont="1"/>
    <xf numFmtId="0" fontId="64" fillId="0" borderId="0" xfId="174" applyFont="1" applyAlignment="1">
      <alignment horizontal="right"/>
    </xf>
    <xf numFmtId="0" fontId="61" fillId="0" borderId="0" xfId="175" applyFont="1" applyAlignment="1">
      <alignment horizontal="center"/>
    </xf>
    <xf numFmtId="0" fontId="61" fillId="0" borderId="11" xfId="174" applyFont="1" applyBorder="1" applyAlignment="1">
      <alignment horizontal="left"/>
    </xf>
    <xf numFmtId="49" fontId="61" fillId="0" borderId="11" xfId="174" applyNumberFormat="1" applyFont="1" applyFill="1" applyBorder="1" applyAlignment="1">
      <alignment horizontal="left" vertical="center" wrapText="1"/>
    </xf>
    <xf numFmtId="4" fontId="59" fillId="0" borderId="11" xfId="174" applyNumberFormat="1" applyFont="1" applyFill="1" applyBorder="1" applyAlignment="1">
      <alignment wrapText="1"/>
    </xf>
    <xf numFmtId="4" fontId="59" fillId="0" borderId="11" xfId="174" applyNumberFormat="1" applyFont="1" applyBorder="1" applyAlignment="1">
      <alignment wrapText="1"/>
    </xf>
    <xf numFmtId="0" fontId="59" fillId="0" borderId="11" xfId="174" applyFont="1" applyBorder="1" applyAlignment="1">
      <alignment horizontal="left" wrapText="1"/>
    </xf>
    <xf numFmtId="0" fontId="59" fillId="0" borderId="11" xfId="174" applyFont="1" applyBorder="1" applyAlignment="1">
      <alignment horizontal="left"/>
    </xf>
    <xf numFmtId="49" fontId="59" fillId="0" borderId="11" xfId="174" applyNumberFormat="1" applyFont="1" applyFill="1" applyBorder="1" applyAlignment="1">
      <alignment horizontal="left" vertical="center" wrapText="1"/>
    </xf>
    <xf numFmtId="0" fontId="59" fillId="0" borderId="25" xfId="174" applyFont="1" applyBorder="1" applyAlignment="1">
      <alignment horizontal="left"/>
    </xf>
    <xf numFmtId="0" fontId="59" fillId="0" borderId="12" xfId="174" applyFont="1" applyBorder="1" applyAlignment="1">
      <alignment horizontal="left" wrapText="1"/>
    </xf>
    <xf numFmtId="4" fontId="61" fillId="0" borderId="11" xfId="174" applyNumberFormat="1" applyFont="1" applyFill="1" applyBorder="1" applyAlignment="1">
      <alignment wrapText="1"/>
    </xf>
    <xf numFmtId="0" fontId="59" fillId="0" borderId="18" xfId="174" applyFont="1" applyBorder="1" applyAlignment="1">
      <alignment horizontal="left"/>
    </xf>
    <xf numFmtId="49" fontId="61" fillId="0" borderId="18" xfId="174" applyNumberFormat="1" applyFont="1" applyFill="1" applyBorder="1" applyAlignment="1">
      <alignment horizontal="left" vertical="center" wrapText="1"/>
    </xf>
    <xf numFmtId="4" fontId="61" fillId="0" borderId="18" xfId="174" applyNumberFormat="1" applyFont="1" applyFill="1" applyBorder="1" applyAlignment="1">
      <alignment wrapText="1"/>
    </xf>
    <xf numFmtId="0" fontId="59" fillId="0" borderId="18" xfId="174" applyFont="1" applyBorder="1" applyAlignment="1">
      <alignment horizontal="left" wrapText="1"/>
    </xf>
    <xf numFmtId="0" fontId="37" fillId="0" borderId="25" xfId="168" applyFont="1" applyFill="1" applyBorder="1" applyAlignment="1">
      <alignment horizontal="left"/>
    </xf>
    <xf numFmtId="0" fontId="37" fillId="0" borderId="11" xfId="168" applyFont="1" applyFill="1" applyBorder="1" applyAlignment="1">
      <alignment horizontal="justify"/>
    </xf>
    <xf numFmtId="0" fontId="63" fillId="0" borderId="12" xfId="168" applyFont="1" applyFill="1" applyBorder="1" applyAlignment="1">
      <alignment horizontal="left"/>
    </xf>
    <xf numFmtId="0" fontId="37" fillId="0" borderId="11" xfId="168" applyFont="1" applyFill="1" applyBorder="1" applyAlignment="1">
      <alignment horizontal="justify" wrapText="1"/>
    </xf>
    <xf numFmtId="4" fontId="59" fillId="0" borderId="26" xfId="174" applyNumberFormat="1" applyFont="1" applyFill="1" applyBorder="1" applyAlignment="1">
      <alignment wrapText="1"/>
    </xf>
    <xf numFmtId="0" fontId="37" fillId="0" borderId="11" xfId="168" applyFont="1" applyFill="1" applyBorder="1" applyAlignment="1">
      <alignment horizontal="left"/>
    </xf>
    <xf numFmtId="9" fontId="37" fillId="0" borderId="11" xfId="168" applyNumberFormat="1" applyFont="1" applyFill="1" applyBorder="1" applyAlignment="1">
      <alignment horizontal="center"/>
    </xf>
    <xf numFmtId="0" fontId="59" fillId="0" borderId="11" xfId="174" applyFont="1" applyBorder="1"/>
    <xf numFmtId="0" fontId="61" fillId="0" borderId="21" xfId="174" applyFont="1" applyFill="1" applyBorder="1" applyAlignment="1">
      <alignment horizontal="left" vertical="center" wrapText="1"/>
    </xf>
    <xf numFmtId="4" fontId="61" fillId="0" borderId="11" xfId="174" applyNumberFormat="1" applyFont="1" applyFill="1" applyBorder="1" applyAlignment="1">
      <alignment horizontal="right" vertical="center" wrapText="1"/>
    </xf>
    <xf numFmtId="4" fontId="61" fillId="0" borderId="11" xfId="174" applyNumberFormat="1" applyFont="1" applyFill="1" applyBorder="1" applyAlignment="1">
      <alignment horizontal="right" wrapText="1"/>
    </xf>
    <xf numFmtId="0" fontId="59" fillId="0" borderId="11" xfId="171" applyFont="1" applyBorder="1" applyAlignment="1">
      <alignment horizontal="left"/>
    </xf>
    <xf numFmtId="0" fontId="72" fillId="0" borderId="0" xfId="0" applyFont="1"/>
    <xf numFmtId="0" fontId="59" fillId="24" borderId="11" xfId="164" applyFont="1" applyFill="1" applyBorder="1" applyAlignment="1">
      <alignment horizontal="left" vertical="center"/>
    </xf>
    <xf numFmtId="4" fontId="59" fillId="24" borderId="30" xfId="164" applyNumberFormat="1" applyFont="1" applyFill="1" applyBorder="1" applyAlignment="1">
      <alignment horizontal="right" vertical="center" wrapText="1"/>
    </xf>
    <xf numFmtId="49" fontId="59" fillId="0" borderId="31" xfId="164" applyNumberFormat="1" applyFont="1" applyFill="1" applyBorder="1" applyAlignment="1">
      <alignment horizontal="center" vertical="center" wrapText="1"/>
    </xf>
    <xf numFmtId="4" fontId="59" fillId="0" borderId="22" xfId="164" applyNumberFormat="1" applyFont="1" applyFill="1" applyBorder="1" applyAlignment="1">
      <alignment horizontal="right" wrapText="1"/>
    </xf>
    <xf numFmtId="49" fontId="61" fillId="0" borderId="23" xfId="164" applyNumberFormat="1" applyFont="1" applyFill="1" applyBorder="1" applyAlignment="1">
      <alignment horizontal="left" vertical="center" wrapText="1"/>
    </xf>
    <xf numFmtId="4" fontId="61" fillId="0" borderId="31" xfId="164" applyNumberFormat="1" applyFont="1" applyFill="1" applyBorder="1" applyAlignment="1">
      <alignment horizontal="right" wrapText="1"/>
    </xf>
    <xf numFmtId="4" fontId="59" fillId="0" borderId="31" xfId="164" applyNumberFormat="1" applyFont="1" applyFill="1" applyBorder="1" applyAlignment="1">
      <alignment horizontal="right" wrapText="1"/>
    </xf>
    <xf numFmtId="0" fontId="64" fillId="0" borderId="0" xfId="177" applyFont="1" applyAlignment="1">
      <alignment horizontal="right"/>
    </xf>
    <xf numFmtId="0" fontId="73" fillId="0" borderId="0" xfId="0" applyFont="1" applyAlignment="1">
      <alignment vertical="center"/>
    </xf>
    <xf numFmtId="0" fontId="59" fillId="0" borderId="0" xfId="179" applyFont="1"/>
    <xf numFmtId="0" fontId="64" fillId="0" borderId="0" xfId="179" applyFont="1" applyAlignment="1">
      <alignment horizontal="right"/>
    </xf>
    <xf numFmtId="0" fontId="61" fillId="25" borderId="11" xfId="179" applyFont="1" applyFill="1" applyBorder="1" applyAlignment="1">
      <alignment horizontal="center" vertical="center"/>
    </xf>
    <xf numFmtId="0" fontId="59" fillId="25" borderId="11" xfId="179" applyFont="1" applyFill="1" applyBorder="1" applyAlignment="1">
      <alignment horizontal="center" vertical="center"/>
    </xf>
    <xf numFmtId="4" fontId="59" fillId="25" borderId="11" xfId="181" applyNumberFormat="1" applyFont="1" applyFill="1" applyBorder="1" applyAlignment="1">
      <alignment horizontal="center" vertical="center" wrapText="1"/>
    </xf>
    <xf numFmtId="0" fontId="59" fillId="25" borderId="11" xfId="179" applyFont="1" applyFill="1" applyBorder="1" applyAlignment="1">
      <alignment horizontal="center" vertical="center" wrapText="1"/>
    </xf>
    <xf numFmtId="49" fontId="59" fillId="0" borderId="50" xfId="179" applyNumberFormat="1" applyFont="1" applyFill="1" applyBorder="1" applyAlignment="1">
      <alignment horizontal="left" vertical="center" wrapText="1"/>
    </xf>
    <xf numFmtId="4" fontId="59" fillId="0" borderId="0" xfId="0" applyNumberFormat="1" applyFont="1" applyAlignment="1">
      <alignment wrapText="1"/>
    </xf>
    <xf numFmtId="4" fontId="59" fillId="0" borderId="11" xfId="179" applyNumberFormat="1" applyFont="1" applyFill="1" applyBorder="1" applyAlignment="1">
      <alignment horizontal="center" wrapText="1"/>
    </xf>
    <xf numFmtId="4" fontId="59" fillId="0" borderId="22" xfId="179" applyNumberFormat="1" applyFont="1" applyFill="1" applyBorder="1" applyAlignment="1">
      <alignment horizontal="right" wrapText="1"/>
    </xf>
    <xf numFmtId="0" fontId="59" fillId="0" borderId="11" xfId="179" applyFont="1" applyBorder="1" applyAlignment="1">
      <alignment vertical="center"/>
    </xf>
    <xf numFmtId="4" fontId="59" fillId="0" borderId="43" xfId="179" applyNumberFormat="1" applyFont="1" applyFill="1" applyBorder="1" applyAlignment="1">
      <alignment horizontal="right" vertical="center" wrapText="1"/>
    </xf>
    <xf numFmtId="49" fontId="59" fillId="0" borderId="24" xfId="179" applyNumberFormat="1" applyFont="1" applyFill="1" applyBorder="1" applyAlignment="1">
      <alignment horizontal="center" vertical="center" wrapText="1"/>
    </xf>
    <xf numFmtId="0" fontId="59" fillId="0" borderId="11" xfId="179" applyFont="1" applyBorder="1"/>
    <xf numFmtId="49" fontId="59" fillId="0" borderId="11" xfId="179" applyNumberFormat="1" applyFont="1" applyFill="1" applyBorder="1" applyAlignment="1">
      <alignment horizontal="left" vertical="center" wrapText="1"/>
    </xf>
    <xf numFmtId="4" fontId="59" fillId="0" borderId="11" xfId="179" applyNumberFormat="1" applyFont="1" applyFill="1" applyBorder="1" applyAlignment="1">
      <alignment horizontal="right" vertical="center" wrapText="1"/>
    </xf>
    <xf numFmtId="4" fontId="59" fillId="0" borderId="31" xfId="179" applyNumberFormat="1" applyFont="1" applyFill="1" applyBorder="1" applyAlignment="1">
      <alignment horizontal="right" wrapText="1"/>
    </xf>
    <xf numFmtId="0" fontId="37" fillId="0" borderId="25" xfId="180" applyFont="1" applyFill="1" applyBorder="1" applyAlignment="1">
      <alignment horizontal="left" vertical="top"/>
    </xf>
    <xf numFmtId="4" fontId="59" fillId="0" borderId="11" xfId="179" applyNumberFormat="1" applyFont="1" applyFill="1" applyBorder="1" applyAlignment="1">
      <alignment horizontal="right" wrapText="1"/>
    </xf>
    <xf numFmtId="44" fontId="59" fillId="0" borderId="0" xfId="48" applyFont="1"/>
    <xf numFmtId="44" fontId="63" fillId="0" borderId="0" xfId="48" applyFont="1" applyFill="1" applyBorder="1" applyAlignment="1">
      <alignment vertical="top"/>
    </xf>
    <xf numFmtId="44" fontId="61" fillId="25" borderId="53" xfId="48" applyFont="1" applyFill="1" applyBorder="1" applyAlignment="1">
      <alignment horizontal="center" vertical="center" wrapText="1"/>
    </xf>
    <xf numFmtId="0" fontId="73" fillId="27" borderId="55" xfId="0" applyFont="1" applyFill="1" applyBorder="1" applyAlignment="1">
      <alignment horizontal="center" vertical="top" wrapText="1"/>
    </xf>
    <xf numFmtId="0" fontId="73" fillId="27" borderId="11" xfId="0" applyFont="1" applyFill="1" applyBorder="1" applyAlignment="1">
      <alignment vertical="top" wrapText="1"/>
    </xf>
    <xf numFmtId="0" fontId="73" fillId="27" borderId="56" xfId="0" applyFont="1" applyFill="1" applyBorder="1" applyAlignment="1">
      <alignment vertical="top" wrapText="1"/>
    </xf>
    <xf numFmtId="0" fontId="75" fillId="27" borderId="0" xfId="0" applyFont="1" applyFill="1" applyBorder="1" applyAlignment="1">
      <alignment vertical="top" wrapText="1"/>
    </xf>
    <xf numFmtId="0" fontId="73" fillId="27" borderId="56" xfId="0" applyFont="1" applyFill="1" applyBorder="1" applyAlignment="1">
      <alignment vertical="center" wrapText="1"/>
    </xf>
    <xf numFmtId="0" fontId="76" fillId="27" borderId="11" xfId="0" applyFont="1" applyFill="1" applyBorder="1" applyAlignment="1">
      <alignment vertical="top" wrapText="1"/>
    </xf>
    <xf numFmtId="44" fontId="59" fillId="0" borderId="11" xfId="48" applyFont="1" applyFill="1" applyBorder="1"/>
    <xf numFmtId="0" fontId="76" fillId="27" borderId="57" xfId="0" applyFont="1" applyFill="1" applyBorder="1" applyAlignment="1">
      <alignment horizontal="center" vertical="top" wrapText="1"/>
    </xf>
    <xf numFmtId="0" fontId="76" fillId="27" borderId="58" xfId="0" applyFont="1" applyFill="1" applyBorder="1" applyAlignment="1">
      <alignment vertical="top" wrapText="1"/>
    </xf>
    <xf numFmtId="44" fontId="76" fillId="27" borderId="58" xfId="48" applyFont="1" applyFill="1" applyBorder="1" applyAlignment="1">
      <alignment vertical="top" wrapText="1"/>
    </xf>
    <xf numFmtId="0" fontId="37" fillId="0" borderId="0" xfId="0" applyFont="1"/>
    <xf numFmtId="0" fontId="73" fillId="27" borderId="55" xfId="0" applyFont="1" applyFill="1" applyBorder="1" applyAlignment="1">
      <alignment horizontal="center" vertical="center" wrapText="1"/>
    </xf>
    <xf numFmtId="168" fontId="73" fillId="0" borderId="11" xfId="48" applyNumberFormat="1" applyFont="1" applyFill="1" applyBorder="1" applyAlignment="1">
      <alignment vertical="center" wrapText="1"/>
    </xf>
    <xf numFmtId="168" fontId="76" fillId="0" borderId="11" xfId="48" applyNumberFormat="1" applyFont="1" applyFill="1" applyBorder="1" applyAlignment="1">
      <alignment vertical="top" wrapText="1"/>
    </xf>
    <xf numFmtId="168" fontId="73" fillId="0" borderId="61" xfId="48" applyNumberFormat="1" applyFont="1" applyFill="1" applyBorder="1" applyAlignment="1">
      <alignment vertical="top" wrapText="1"/>
    </xf>
    <xf numFmtId="0" fontId="73" fillId="27" borderId="61" xfId="0" applyFont="1" applyFill="1" applyBorder="1" applyAlignment="1">
      <alignment vertical="top" wrapText="1"/>
    </xf>
    <xf numFmtId="168" fontId="73" fillId="27" borderId="62" xfId="0" applyNumberFormat="1" applyFont="1" applyFill="1" applyBorder="1" applyAlignment="1">
      <alignment vertical="top" wrapText="1"/>
    </xf>
    <xf numFmtId="168" fontId="73" fillId="27" borderId="56" xfId="0" applyNumberFormat="1" applyFont="1" applyFill="1" applyBorder="1" applyAlignment="1">
      <alignment vertical="top" wrapText="1"/>
    </xf>
    <xf numFmtId="7" fontId="76" fillId="27" borderId="58" xfId="48" applyNumberFormat="1" applyFont="1" applyFill="1" applyBorder="1" applyAlignment="1">
      <alignment vertical="top" wrapText="1"/>
    </xf>
    <xf numFmtId="0" fontId="13" fillId="0" borderId="0" xfId="201"/>
    <xf numFmtId="0" fontId="66" fillId="0" borderId="0" xfId="179" applyFont="1" applyAlignment="1">
      <alignment horizontal="right"/>
    </xf>
    <xf numFmtId="0" fontId="68" fillId="0" borderId="0" xfId="202" applyFont="1" applyFill="1" applyBorder="1" applyAlignment="1">
      <alignment vertical="top"/>
    </xf>
    <xf numFmtId="0" fontId="66" fillId="0" borderId="0" xfId="201" applyFont="1" applyAlignment="1">
      <alignment horizontal="right"/>
    </xf>
    <xf numFmtId="0" fontId="69" fillId="25" borderId="11" xfId="201" applyFont="1" applyFill="1" applyBorder="1" applyAlignment="1">
      <alignment horizontal="center" vertical="center"/>
    </xf>
    <xf numFmtId="0" fontId="69" fillId="25" borderId="12" xfId="201" applyFont="1" applyFill="1" applyBorder="1" applyAlignment="1">
      <alignment horizontal="center" vertical="center"/>
    </xf>
    <xf numFmtId="0" fontId="69" fillId="25" borderId="11" xfId="203" applyNumberFormat="1" applyFont="1" applyFill="1" applyBorder="1" applyAlignment="1">
      <alignment horizontal="center" vertical="center" wrapText="1"/>
    </xf>
    <xf numFmtId="0" fontId="13" fillId="0" borderId="0" xfId="204"/>
    <xf numFmtId="0" fontId="61" fillId="0" borderId="0" xfId="204" applyFont="1" applyAlignment="1">
      <alignment horizontal="center"/>
    </xf>
    <xf numFmtId="0" fontId="61" fillId="25" borderId="11" xfId="204" applyFont="1" applyFill="1" applyBorder="1" applyAlignment="1">
      <alignment horizontal="center" vertical="center"/>
    </xf>
    <xf numFmtId="0" fontId="61" fillId="25" borderId="12" xfId="204" applyFont="1" applyFill="1" applyBorder="1" applyAlignment="1">
      <alignment horizontal="center" vertical="center"/>
    </xf>
    <xf numFmtId="0" fontId="61" fillId="25" borderId="11" xfId="190" applyNumberFormat="1" applyFont="1" applyFill="1" applyBorder="1" applyAlignment="1">
      <alignment horizontal="center" vertical="center" wrapText="1"/>
    </xf>
    <xf numFmtId="0" fontId="59" fillId="0" borderId="63" xfId="204" applyFont="1" applyBorder="1" applyAlignment="1">
      <alignment horizontal="center"/>
    </xf>
    <xf numFmtId="0" fontId="59" fillId="0" borderId="63" xfId="204" applyFont="1" applyBorder="1" applyAlignment="1">
      <alignment horizontal="left"/>
    </xf>
    <xf numFmtId="0" fontId="59" fillId="0" borderId="65" xfId="204" applyFont="1" applyBorder="1" applyAlignment="1">
      <alignment horizontal="center"/>
    </xf>
    <xf numFmtId="43" fontId="59" fillId="0" borderId="11" xfId="47" applyFont="1" applyBorder="1" applyAlignment="1">
      <alignment horizontal="center"/>
    </xf>
    <xf numFmtId="0" fontId="59" fillId="0" borderId="10" xfId="204" applyFont="1" applyBorder="1" applyAlignment="1">
      <alignment horizontal="center"/>
    </xf>
    <xf numFmtId="0" fontId="59" fillId="0" borderId="11" xfId="204" applyFont="1" applyBorder="1" applyAlignment="1">
      <alignment horizontal="center"/>
    </xf>
    <xf numFmtId="0" fontId="59" fillId="0" borderId="66" xfId="204" applyFont="1" applyBorder="1" applyAlignment="1">
      <alignment horizontal="center"/>
    </xf>
    <xf numFmtId="0" fontId="59" fillId="0" borderId="63" xfId="204" applyFont="1" applyBorder="1" applyAlignment="1"/>
    <xf numFmtId="0" fontId="59" fillId="0" borderId="47" xfId="204" applyFont="1" applyBorder="1" applyAlignment="1">
      <alignment horizontal="center"/>
    </xf>
    <xf numFmtId="0" fontId="61" fillId="0" borderId="20" xfId="204" applyFont="1" applyFill="1" applyBorder="1" applyAlignment="1">
      <alignment horizontal="center" vertical="center" wrapText="1"/>
    </xf>
    <xf numFmtId="0" fontId="59" fillId="0" borderId="0" xfId="205" applyFont="1" applyAlignment="1">
      <alignment horizontal="center"/>
    </xf>
    <xf numFmtId="0" fontId="59" fillId="0" borderId="0" xfId="205" applyFont="1"/>
    <xf numFmtId="0" fontId="64" fillId="0" borderId="0" xfId="206" applyFont="1" applyAlignment="1">
      <alignment horizontal="right"/>
    </xf>
    <xf numFmtId="0" fontId="12" fillId="0" borderId="0" xfId="205"/>
    <xf numFmtId="0" fontId="67" fillId="0" borderId="0" xfId="205" applyFont="1" applyAlignment="1">
      <alignment vertical="center"/>
    </xf>
    <xf numFmtId="0" fontId="74" fillId="0" borderId="0" xfId="205" applyFont="1" applyAlignment="1">
      <alignment vertical="center"/>
    </xf>
    <xf numFmtId="0" fontId="67" fillId="0" borderId="0" xfId="205" applyFont="1" applyAlignment="1"/>
    <xf numFmtId="0" fontId="63" fillId="0" borderId="0" xfId="207" applyFont="1" applyFill="1" applyBorder="1" applyAlignment="1">
      <alignment vertical="top"/>
    </xf>
    <xf numFmtId="0" fontId="64" fillId="0" borderId="0" xfId="208" applyFont="1" applyAlignment="1">
      <alignment horizontal="right"/>
    </xf>
    <xf numFmtId="0" fontId="61" fillId="25" borderId="52" xfId="205" applyFont="1" applyFill="1" applyBorder="1" applyAlignment="1">
      <alignment horizontal="center" vertical="center"/>
    </xf>
    <xf numFmtId="0" fontId="61" fillId="25" borderId="53" xfId="205" applyFont="1" applyFill="1" applyBorder="1" applyAlignment="1">
      <alignment horizontal="center" vertical="center"/>
    </xf>
    <xf numFmtId="4" fontId="61" fillId="25" borderId="53" xfId="209" applyNumberFormat="1" applyFont="1" applyFill="1" applyBorder="1" applyAlignment="1">
      <alignment horizontal="center" vertical="center" wrapText="1"/>
    </xf>
    <xf numFmtId="4" fontId="61" fillId="25" borderId="54" xfId="209" applyNumberFormat="1" applyFont="1" applyFill="1" applyBorder="1" applyAlignment="1">
      <alignment horizontal="center" vertical="center" wrapText="1"/>
    </xf>
    <xf numFmtId="4" fontId="59" fillId="0" borderId="11" xfId="205" applyNumberFormat="1" applyFont="1" applyFill="1" applyBorder="1" applyAlignment="1">
      <alignment horizontal="right" wrapText="1"/>
    </xf>
    <xf numFmtId="0" fontId="59" fillId="0" borderId="55" xfId="205" applyFont="1" applyBorder="1" applyAlignment="1">
      <alignment horizontal="center"/>
    </xf>
    <xf numFmtId="0" fontId="59" fillId="0" borderId="11" xfId="205" applyFont="1" applyBorder="1"/>
    <xf numFmtId="0" fontId="59" fillId="0" borderId="56" xfId="205" applyFont="1" applyBorder="1"/>
    <xf numFmtId="0" fontId="59" fillId="0" borderId="58" xfId="205" applyFont="1" applyBorder="1" applyAlignment="1">
      <alignment horizontal="center" vertical="center"/>
    </xf>
    <xf numFmtId="0" fontId="59" fillId="0" borderId="59" xfId="205" applyFont="1" applyBorder="1"/>
    <xf numFmtId="0" fontId="61" fillId="0" borderId="0" xfId="205" applyFont="1" applyAlignment="1">
      <alignment horizontal="center"/>
    </xf>
    <xf numFmtId="4" fontId="59" fillId="0" borderId="11" xfId="205" applyNumberFormat="1" applyFont="1" applyFill="1" applyBorder="1" applyAlignment="1">
      <alignment horizontal="center" vertical="center" wrapText="1"/>
    </xf>
    <xf numFmtId="0" fontId="66" fillId="0" borderId="0" xfId="206" applyFont="1" applyAlignment="1">
      <alignment horizontal="right"/>
    </xf>
    <xf numFmtId="0" fontId="59" fillId="0" borderId="10" xfId="204" applyFont="1" applyBorder="1"/>
    <xf numFmtId="0" fontId="59" fillId="0" borderId="68" xfId="204" applyFont="1" applyBorder="1" applyAlignment="1">
      <alignment horizontal="center"/>
    </xf>
    <xf numFmtId="0" fontId="59" fillId="0" borderId="67" xfId="204" applyFont="1" applyBorder="1" applyAlignment="1">
      <alignment horizontal="center"/>
    </xf>
    <xf numFmtId="0" fontId="59" fillId="0" borderId="48" xfId="204" applyFont="1" applyBorder="1" applyAlignment="1">
      <alignment horizontal="center"/>
    </xf>
    <xf numFmtId="0" fontId="59" fillId="0" borderId="66" xfId="204" applyFont="1" applyBorder="1" applyAlignment="1">
      <alignment horizontal="left"/>
    </xf>
    <xf numFmtId="169" fontId="59" fillId="0" borderId="11" xfId="204" applyNumberFormat="1" applyFont="1" applyBorder="1" applyAlignment="1">
      <alignment horizontal="right"/>
    </xf>
    <xf numFmtId="169" fontId="59" fillId="0" borderId="63" xfId="204" applyNumberFormat="1" applyFont="1" applyBorder="1" applyAlignment="1">
      <alignment horizontal="right"/>
    </xf>
    <xf numFmtId="4" fontId="59" fillId="0" borderId="39" xfId="162" applyNumberFormat="1" applyFont="1" applyFill="1" applyBorder="1" applyAlignment="1">
      <alignment horizontal="center" vertical="center" wrapText="1"/>
    </xf>
    <xf numFmtId="0" fontId="61" fillId="0" borderId="49" xfId="171" applyFont="1" applyFill="1" applyBorder="1" applyAlignment="1">
      <alignment horizontal="left" vertical="center" wrapText="1"/>
    </xf>
    <xf numFmtId="4" fontId="61" fillId="0" borderId="11" xfId="171" applyNumberFormat="1" applyFont="1" applyFill="1" applyBorder="1" applyAlignment="1">
      <alignment horizontal="right" vertical="center" wrapText="1"/>
    </xf>
    <xf numFmtId="0" fontId="61" fillId="0" borderId="23" xfId="162" applyFont="1" applyFill="1" applyBorder="1" applyAlignment="1">
      <alignment horizontal="left" vertical="center" wrapText="1"/>
    </xf>
    <xf numFmtId="4" fontId="61" fillId="0" borderId="11" xfId="162" applyNumberFormat="1" applyFont="1" applyFill="1" applyBorder="1" applyAlignment="1">
      <alignment horizontal="right" vertical="center" wrapText="1"/>
    </xf>
    <xf numFmtId="0" fontId="63" fillId="0" borderId="0" xfId="60" applyFont="1" applyAlignment="1">
      <alignment vertical="center"/>
    </xf>
    <xf numFmtId="0" fontId="59" fillId="0" borderId="11" xfId="167" applyFont="1" applyBorder="1" applyAlignment="1">
      <alignment vertical="top"/>
    </xf>
    <xf numFmtId="0" fontId="61" fillId="0" borderId="10" xfId="167" applyFont="1" applyBorder="1"/>
    <xf numFmtId="4" fontId="61" fillId="24" borderId="11" xfId="166" applyNumberFormat="1" applyFont="1" applyFill="1" applyBorder="1" applyAlignment="1">
      <alignment horizontal="center" vertical="center" wrapText="1"/>
    </xf>
    <xf numFmtId="0" fontId="61" fillId="24" borderId="11" xfId="171" applyFont="1" applyFill="1" applyBorder="1" applyAlignment="1">
      <alignment horizontal="center" vertical="center"/>
    </xf>
    <xf numFmtId="0" fontId="61" fillId="24" borderId="12" xfId="171" applyFont="1" applyFill="1" applyBorder="1" applyAlignment="1">
      <alignment horizontal="center" vertical="center"/>
    </xf>
    <xf numFmtId="4" fontId="61" fillId="24" borderId="11" xfId="173" applyNumberFormat="1" applyFont="1" applyFill="1" applyBorder="1" applyAlignment="1">
      <alignment horizontal="center" vertical="center" wrapText="1"/>
    </xf>
    <xf numFmtId="0" fontId="61" fillId="24" borderId="12" xfId="162" applyFont="1" applyFill="1" applyBorder="1" applyAlignment="1">
      <alignment horizontal="center" vertical="center"/>
    </xf>
    <xf numFmtId="4" fontId="61" fillId="24" borderId="11" xfId="163" applyNumberFormat="1" applyFont="1" applyFill="1" applyBorder="1" applyAlignment="1">
      <alignment horizontal="center" vertical="center" wrapText="1"/>
    </xf>
    <xf numFmtId="0" fontId="61" fillId="24" borderId="11" xfId="174" applyFont="1" applyFill="1" applyBorder="1" applyAlignment="1">
      <alignment horizontal="center" vertical="center"/>
    </xf>
    <xf numFmtId="4" fontId="61" fillId="24" borderId="11" xfId="169" applyNumberFormat="1" applyFont="1" applyFill="1" applyBorder="1" applyAlignment="1">
      <alignment horizontal="center" vertical="center" wrapText="1"/>
    </xf>
    <xf numFmtId="0" fontId="59" fillId="0" borderId="0" xfId="225" applyFont="1"/>
    <xf numFmtId="0" fontId="64" fillId="0" borderId="0" xfId="225" applyFont="1" applyAlignment="1">
      <alignment horizontal="right"/>
    </xf>
    <xf numFmtId="0" fontId="59" fillId="25" borderId="11" xfId="225" applyFont="1" applyFill="1" applyBorder="1" applyAlignment="1">
      <alignment horizontal="center" vertical="center" wrapText="1"/>
    </xf>
    <xf numFmtId="0" fontId="59" fillId="24" borderId="11" xfId="225" applyFont="1" applyFill="1" applyBorder="1" applyAlignment="1">
      <alignment horizontal="center" vertical="center"/>
    </xf>
    <xf numFmtId="0" fontId="59" fillId="24" borderId="11" xfId="225" applyFont="1" applyFill="1" applyBorder="1" applyAlignment="1">
      <alignment horizontal="left" vertical="center" wrapText="1"/>
    </xf>
    <xf numFmtId="4" fontId="59" fillId="24" borderId="10" xfId="226" applyNumberFormat="1" applyFont="1" applyFill="1" applyBorder="1" applyAlignment="1">
      <alignment horizontal="right" vertical="center" wrapText="1"/>
    </xf>
    <xf numFmtId="49" fontId="59" fillId="0" borderId="24" xfId="225" applyNumberFormat="1" applyFont="1" applyFill="1" applyBorder="1" applyAlignment="1">
      <alignment horizontal="center" vertical="center" wrapText="1"/>
    </xf>
    <xf numFmtId="4" fontId="59" fillId="0" borderId="22" xfId="225" applyNumberFormat="1" applyFont="1" applyFill="1" applyBorder="1" applyAlignment="1">
      <alignment horizontal="right" wrapText="1"/>
    </xf>
    <xf numFmtId="4" fontId="59" fillId="24" borderId="10" xfId="226" applyNumberFormat="1" applyFont="1" applyFill="1" applyBorder="1" applyAlignment="1">
      <alignment horizontal="left" vertical="center" wrapText="1"/>
    </xf>
    <xf numFmtId="0" fontId="59" fillId="24" borderId="11" xfId="225" applyFont="1" applyFill="1" applyBorder="1" applyAlignment="1">
      <alignment horizontal="left" vertical="center"/>
    </xf>
    <xf numFmtId="0" fontId="59" fillId="24" borderId="10" xfId="225" applyFont="1" applyFill="1" applyBorder="1" applyAlignment="1">
      <alignment horizontal="center" vertical="center"/>
    </xf>
    <xf numFmtId="4" fontId="59" fillId="24" borderId="30" xfId="225" applyNumberFormat="1" applyFont="1" applyFill="1" applyBorder="1" applyAlignment="1">
      <alignment horizontal="right" vertical="center" wrapText="1"/>
    </xf>
    <xf numFmtId="49" fontId="59" fillId="0" borderId="31" xfId="225" applyNumberFormat="1" applyFont="1" applyFill="1" applyBorder="1" applyAlignment="1">
      <alignment horizontal="center" vertical="center" wrapText="1"/>
    </xf>
    <xf numFmtId="0" fontId="59" fillId="0" borderId="11" xfId="225" applyFont="1" applyBorder="1"/>
    <xf numFmtId="49" fontId="61" fillId="0" borderId="23" xfId="225" applyNumberFormat="1" applyFont="1" applyFill="1" applyBorder="1" applyAlignment="1">
      <alignment horizontal="left" vertical="center" wrapText="1"/>
    </xf>
    <xf numFmtId="4" fontId="61" fillId="0" borderId="31" xfId="225" applyNumberFormat="1" applyFont="1" applyFill="1" applyBorder="1" applyAlignment="1">
      <alignment horizontal="right" wrapText="1"/>
    </xf>
    <xf numFmtId="4" fontId="59" fillId="0" borderId="31" xfId="225" applyNumberFormat="1" applyFont="1" applyFill="1" applyBorder="1" applyAlignment="1">
      <alignment horizontal="right" wrapText="1"/>
    </xf>
    <xf numFmtId="0" fontId="61" fillId="24" borderId="11" xfId="107" applyFont="1" applyFill="1" applyBorder="1" applyAlignment="1">
      <alignment horizontal="center" vertical="center"/>
    </xf>
    <xf numFmtId="0" fontId="61" fillId="24" borderId="12" xfId="107" applyFont="1" applyFill="1" applyBorder="1" applyAlignment="1">
      <alignment horizontal="center" vertical="center"/>
    </xf>
    <xf numFmtId="44" fontId="73" fillId="0" borderId="11" xfId="48" applyFont="1" applyFill="1" applyBorder="1" applyAlignment="1">
      <alignment horizontal="right" vertical="top" wrapText="1"/>
    </xf>
    <xf numFmtId="44" fontId="76" fillId="0" borderId="11" xfId="48" applyFont="1" applyFill="1" applyBorder="1" applyAlignment="1">
      <alignment horizontal="right" vertical="top" wrapText="1"/>
    </xf>
    <xf numFmtId="10" fontId="37" fillId="0" borderId="11" xfId="165" applyNumberFormat="1" applyFont="1" applyFill="1" applyBorder="1" applyAlignment="1">
      <alignment horizontal="center"/>
    </xf>
    <xf numFmtId="0" fontId="77" fillId="0" borderId="0" xfId="0" applyFont="1" applyAlignment="1">
      <alignment horizontal="justify"/>
    </xf>
    <xf numFmtId="0" fontId="67" fillId="0" borderId="0" xfId="101" applyFont="1" applyAlignment="1">
      <alignment horizontal="center"/>
    </xf>
    <xf numFmtId="4" fontId="61" fillId="24" borderId="11" xfId="108" applyNumberFormat="1" applyFont="1" applyFill="1" applyBorder="1" applyAlignment="1">
      <alignment horizontal="center" vertical="center" wrapText="1"/>
    </xf>
    <xf numFmtId="0" fontId="67" fillId="0" borderId="0" xfId="107" applyFont="1" applyAlignment="1">
      <alignment horizontal="center"/>
    </xf>
    <xf numFmtId="4" fontId="59" fillId="0" borderId="47" xfId="107" applyNumberFormat="1" applyFont="1" applyFill="1" applyBorder="1" applyAlignment="1">
      <alignment horizontal="right" vertical="center" wrapText="1"/>
    </xf>
    <xf numFmtId="0" fontId="59" fillId="0" borderId="11" xfId="107" applyFont="1" applyBorder="1" applyAlignment="1">
      <alignment vertical="center"/>
    </xf>
    <xf numFmtId="4" fontId="63" fillId="0" borderId="11" xfId="0" applyNumberFormat="1" applyFont="1" applyBorder="1" applyAlignment="1">
      <alignment horizontal="right" wrapText="1"/>
    </xf>
    <xf numFmtId="168" fontId="73" fillId="0" borderId="11" xfId="48" applyNumberFormat="1" applyFont="1" applyFill="1" applyBorder="1" applyAlignment="1">
      <alignment wrapText="1"/>
    </xf>
    <xf numFmtId="0" fontId="61" fillId="0" borderId="11" xfId="201" applyFont="1" applyBorder="1" applyAlignment="1">
      <alignment horizontal="center"/>
    </xf>
    <xf numFmtId="0" fontId="61" fillId="0" borderId="11" xfId="201" applyFont="1" applyBorder="1" applyAlignment="1">
      <alignment horizontal="left"/>
    </xf>
    <xf numFmtId="44" fontId="61" fillId="0" borderId="63" xfId="48" applyFont="1" applyBorder="1" applyAlignment="1">
      <alignment horizontal="center"/>
    </xf>
    <xf numFmtId="4" fontId="61" fillId="0" borderId="63" xfId="48" applyNumberFormat="1" applyFont="1" applyBorder="1" applyAlignment="1">
      <alignment horizontal="right"/>
    </xf>
    <xf numFmtId="0" fontId="59" fillId="0" borderId="11" xfId="201" applyFont="1" applyBorder="1" applyAlignment="1">
      <alignment horizontal="center"/>
    </xf>
    <xf numFmtId="0" fontId="59" fillId="0" borderId="11" xfId="201" applyFont="1" applyBorder="1" applyAlignment="1">
      <alignment horizontal="left"/>
    </xf>
    <xf numFmtId="168" fontId="59" fillId="0" borderId="19" xfId="48" applyNumberFormat="1" applyFont="1" applyBorder="1" applyAlignment="1">
      <alignment horizontal="right"/>
    </xf>
    <xf numFmtId="4" fontId="61" fillId="0" borderId="11" xfId="48" applyNumberFormat="1" applyFont="1" applyFill="1" applyBorder="1" applyAlignment="1">
      <alignment horizontal="right" vertical="center" wrapText="1"/>
    </xf>
    <xf numFmtId="2" fontId="61" fillId="0" borderId="11" xfId="48" applyNumberFormat="1" applyFont="1" applyFill="1" applyBorder="1" applyAlignment="1">
      <alignment horizontal="right" vertical="center" wrapText="1"/>
    </xf>
    <xf numFmtId="2" fontId="59" fillId="0" borderId="11" xfId="48" applyNumberFormat="1" applyFont="1" applyFill="1" applyBorder="1" applyAlignment="1">
      <alignment horizontal="right" vertical="center" wrapText="1"/>
    </xf>
    <xf numFmtId="44" fontId="61" fillId="0" borderId="19" xfId="48" applyFont="1" applyBorder="1" applyAlignment="1">
      <alignment horizontal="center"/>
    </xf>
    <xf numFmtId="11" fontId="59" fillId="0" borderId="11" xfId="201" applyNumberFormat="1" applyFont="1" applyBorder="1" applyAlignment="1">
      <alignment horizontal="center"/>
    </xf>
    <xf numFmtId="11" fontId="59" fillId="0" borderId="11" xfId="201" applyNumberFormat="1" applyFont="1" applyBorder="1" applyAlignment="1">
      <alignment horizontal="left"/>
    </xf>
    <xf numFmtId="11" fontId="59" fillId="0" borderId="11" xfId="48" applyNumberFormat="1" applyFont="1" applyBorder="1" applyAlignment="1">
      <alignment horizontal="center"/>
    </xf>
    <xf numFmtId="4" fontId="59" fillId="0" borderId="19" xfId="48" applyNumberFormat="1" applyFont="1" applyBorder="1" applyAlignment="1">
      <alignment horizontal="right"/>
    </xf>
    <xf numFmtId="2" fontId="59" fillId="0" borderId="19" xfId="48" applyNumberFormat="1" applyFont="1" applyBorder="1" applyAlignment="1">
      <alignment horizontal="right"/>
    </xf>
    <xf numFmtId="0" fontId="61" fillId="0" borderId="10" xfId="201" applyFont="1" applyBorder="1" applyAlignment="1">
      <alignment horizontal="center"/>
    </xf>
    <xf numFmtId="0" fontId="61" fillId="0" borderId="10" xfId="201" applyFont="1" applyBorder="1" applyAlignment="1">
      <alignment horizontal="left"/>
    </xf>
    <xf numFmtId="0" fontId="59" fillId="0" borderId="10" xfId="201" applyFont="1" applyBorder="1" applyAlignment="1">
      <alignment horizontal="left"/>
    </xf>
    <xf numFmtId="4" fontId="59" fillId="0" borderId="11" xfId="48" applyNumberFormat="1" applyFont="1" applyBorder="1" applyAlignment="1">
      <alignment horizontal="right"/>
    </xf>
    <xf numFmtId="4" fontId="59" fillId="0" borderId="11" xfId="48" applyNumberFormat="1" applyFont="1" applyFill="1" applyBorder="1" applyAlignment="1">
      <alignment horizontal="right" vertical="center" wrapText="1"/>
    </xf>
    <xf numFmtId="0" fontId="59" fillId="0" borderId="47" xfId="201" applyFont="1" applyBorder="1" applyAlignment="1">
      <alignment horizontal="center"/>
    </xf>
    <xf numFmtId="4" fontId="59" fillId="0" borderId="32" xfId="48" applyNumberFormat="1" applyFont="1" applyBorder="1" applyAlignment="1">
      <alignment horizontal="right"/>
    </xf>
    <xf numFmtId="4" fontId="59" fillId="0" borderId="19" xfId="201" applyNumberFormat="1" applyFont="1" applyBorder="1" applyAlignment="1">
      <alignment horizontal="right"/>
    </xf>
    <xf numFmtId="0" fontId="59" fillId="0" borderId="64" xfId="201" applyFont="1" applyBorder="1" applyAlignment="1">
      <alignment horizontal="center"/>
    </xf>
    <xf numFmtId="0" fontId="61" fillId="0" borderId="63" xfId="201" applyFont="1" applyBorder="1" applyAlignment="1">
      <alignment horizontal="left"/>
    </xf>
    <xf numFmtId="169" fontId="61" fillId="0" borderId="63" xfId="201" applyNumberFormat="1" applyFont="1" applyBorder="1" applyAlignment="1">
      <alignment horizontal="right"/>
    </xf>
    <xf numFmtId="4" fontId="59" fillId="0" borderId="63" xfId="201" applyNumberFormat="1" applyFont="1" applyBorder="1" applyAlignment="1">
      <alignment horizontal="right"/>
    </xf>
    <xf numFmtId="2" fontId="59" fillId="0" borderId="63" xfId="201" applyNumberFormat="1" applyFont="1" applyBorder="1" applyAlignment="1">
      <alignment horizontal="right"/>
    </xf>
    <xf numFmtId="0" fontId="61" fillId="0" borderId="64" xfId="201" applyFont="1" applyBorder="1" applyAlignment="1">
      <alignment horizontal="center"/>
    </xf>
    <xf numFmtId="0" fontId="59" fillId="0" borderId="45" xfId="201" applyFont="1" applyBorder="1" applyAlignment="1">
      <alignment horizontal="center"/>
    </xf>
    <xf numFmtId="0" fontId="59" fillId="0" borderId="32" xfId="201" applyFont="1" applyBorder="1" applyAlignment="1">
      <alignment horizontal="left"/>
    </xf>
    <xf numFmtId="169" fontId="61" fillId="0" borderId="19" xfId="201" applyNumberFormat="1" applyFont="1" applyBorder="1" applyAlignment="1">
      <alignment horizontal="right"/>
    </xf>
    <xf numFmtId="4" fontId="61" fillId="0" borderId="19" xfId="201" applyNumberFormat="1" applyFont="1" applyBorder="1" applyAlignment="1">
      <alignment horizontal="right"/>
    </xf>
    <xf numFmtId="0" fontId="59" fillId="0" borderId="11" xfId="201" applyFont="1" applyBorder="1"/>
    <xf numFmtId="0" fontId="61" fillId="0" borderId="50" xfId="201" applyFont="1" applyFill="1" applyBorder="1" applyAlignment="1">
      <alignment horizontal="left" vertical="center" wrapText="1"/>
    </xf>
    <xf numFmtId="44" fontId="61" fillId="0" borderId="11" xfId="48" applyFont="1" applyFill="1" applyBorder="1" applyAlignment="1">
      <alignment horizontal="right" vertical="center" wrapText="1"/>
    </xf>
    <xf numFmtId="169" fontId="61" fillId="0" borderId="11" xfId="48" applyNumberFormat="1" applyFont="1" applyFill="1" applyBorder="1" applyAlignment="1">
      <alignment horizontal="right" vertical="center" wrapText="1"/>
    </xf>
    <xf numFmtId="4" fontId="61" fillId="0" borderId="11" xfId="48" applyNumberFormat="1" applyFont="1" applyBorder="1" applyAlignment="1">
      <alignment horizontal="right"/>
    </xf>
    <xf numFmtId="0" fontId="77" fillId="0" borderId="0" xfId="0" applyFont="1" applyAlignment="1">
      <alignment horizontal="justify" wrapText="1"/>
    </xf>
    <xf numFmtId="10" fontId="61" fillId="24" borderId="11" xfId="48" applyNumberFormat="1" applyFont="1" applyFill="1" applyBorder="1" applyAlignment="1">
      <alignment horizontal="center" vertical="center" wrapText="1"/>
    </xf>
    <xf numFmtId="0" fontId="76" fillId="0" borderId="11" xfId="0" applyFont="1" applyFill="1" applyBorder="1" applyAlignment="1">
      <alignment vertical="top" wrapText="1"/>
    </xf>
    <xf numFmtId="44" fontId="73" fillId="27" borderId="11" xfId="0" applyNumberFormat="1" applyFont="1" applyFill="1" applyBorder="1" applyAlignment="1">
      <alignment vertical="top" wrapText="1"/>
    </xf>
    <xf numFmtId="0" fontId="73" fillId="0" borderId="11" xfId="0" applyFont="1" applyFill="1" applyBorder="1" applyAlignment="1">
      <alignment vertical="top" wrapText="1"/>
    </xf>
    <xf numFmtId="10" fontId="76" fillId="0" borderId="11" xfId="48" applyNumberFormat="1" applyFont="1" applyFill="1" applyBorder="1" applyAlignment="1">
      <alignment horizontal="center" vertical="top" wrapText="1"/>
    </xf>
    <xf numFmtId="10" fontId="61" fillId="0" borderId="11" xfId="48" applyNumberFormat="1" applyFont="1" applyFill="1" applyBorder="1" applyAlignment="1">
      <alignment horizontal="center" vertical="center" wrapText="1"/>
    </xf>
    <xf numFmtId="44" fontId="59" fillId="0" borderId="11" xfId="48" applyFont="1" applyFill="1" applyBorder="1" applyAlignment="1">
      <alignment horizontal="right" vertical="center" wrapText="1"/>
    </xf>
    <xf numFmtId="7" fontId="59" fillId="0" borderId="11" xfId="48" applyNumberFormat="1" applyFont="1" applyFill="1" applyBorder="1" applyAlignment="1">
      <alignment horizontal="right" vertical="center" wrapText="1"/>
    </xf>
    <xf numFmtId="44" fontId="61" fillId="24" borderId="11" xfId="48" applyFont="1" applyFill="1" applyBorder="1" applyAlignment="1">
      <alignment horizontal="right" vertical="center" wrapText="1"/>
    </xf>
    <xf numFmtId="7" fontId="73" fillId="0" borderId="11" xfId="48" applyNumberFormat="1" applyFont="1" applyFill="1" applyBorder="1" applyAlignment="1">
      <alignment horizontal="right" vertical="top" wrapText="1"/>
    </xf>
    <xf numFmtId="7" fontId="61" fillId="0" borderId="11" xfId="48" applyNumberFormat="1" applyFont="1" applyFill="1" applyBorder="1" applyAlignment="1">
      <alignment horizontal="right" vertical="center" wrapText="1"/>
    </xf>
    <xf numFmtId="44" fontId="76" fillId="27" borderId="11" xfId="48" applyFont="1" applyFill="1" applyBorder="1" applyAlignment="1">
      <alignment horizontal="right" vertical="top" wrapText="1"/>
    </xf>
    <xf numFmtId="7" fontId="61" fillId="0" borderId="19" xfId="48" applyNumberFormat="1" applyFont="1" applyBorder="1" applyAlignment="1">
      <alignment horizontal="right"/>
    </xf>
    <xf numFmtId="0" fontId="59" fillId="0" borderId="0" xfId="247" applyFont="1"/>
    <xf numFmtId="0" fontId="61" fillId="0" borderId="0" xfId="247" applyFont="1" applyAlignment="1">
      <alignment horizontal="right"/>
    </xf>
    <xf numFmtId="49" fontId="61" fillId="0" borderId="11" xfId="247" applyNumberFormat="1" applyFont="1" applyFill="1" applyBorder="1" applyAlignment="1">
      <alignment horizontal="left" vertical="center" wrapText="1"/>
    </xf>
    <xf numFmtId="0" fontId="59" fillId="0" borderId="11" xfId="247" applyFont="1" applyBorder="1"/>
    <xf numFmtId="49" fontId="61" fillId="0" borderId="73" xfId="247" applyNumberFormat="1" applyFont="1" applyFill="1" applyBorder="1" applyAlignment="1">
      <alignment horizontal="left" vertical="center" wrapText="1"/>
    </xf>
    <xf numFmtId="4" fontId="61" fillId="0" borderId="72" xfId="247" applyNumberFormat="1" applyFont="1" applyFill="1" applyBorder="1" applyAlignment="1">
      <alignment horizontal="right" vertical="center" wrapText="1"/>
    </xf>
    <xf numFmtId="4" fontId="61" fillId="0" borderId="36" xfId="247" applyNumberFormat="1" applyFont="1" applyFill="1" applyBorder="1" applyAlignment="1">
      <alignment horizontal="right" vertical="center" wrapText="1"/>
    </xf>
    <xf numFmtId="0" fontId="59" fillId="0" borderId="19" xfId="247" applyFont="1" applyBorder="1" applyAlignment="1">
      <alignment vertical="center"/>
    </xf>
    <xf numFmtId="4" fontId="59" fillId="24" borderId="74" xfId="248" applyNumberFormat="1" applyFont="1" applyFill="1" applyBorder="1" applyAlignment="1">
      <alignment horizontal="right" vertical="center" wrapText="1"/>
    </xf>
    <xf numFmtId="4" fontId="59" fillId="0" borderId="40" xfId="247" applyNumberFormat="1" applyFont="1" applyFill="1" applyBorder="1" applyAlignment="1">
      <alignment horizontal="center" wrapText="1"/>
    </xf>
    <xf numFmtId="0" fontId="59" fillId="0" borderId="11" xfId="247" applyFont="1" applyBorder="1" applyAlignment="1">
      <alignment vertical="center"/>
    </xf>
    <xf numFmtId="4" fontId="61" fillId="24" borderId="11" xfId="248" applyNumberFormat="1" applyFont="1" applyFill="1" applyBorder="1" applyAlignment="1">
      <alignment horizontal="right" vertical="center" wrapText="1"/>
    </xf>
    <xf numFmtId="4" fontId="59" fillId="0" borderId="11" xfId="247" applyNumberFormat="1" applyFont="1" applyFill="1" applyBorder="1" applyAlignment="1">
      <alignment horizontal="center" wrapText="1"/>
    </xf>
    <xf numFmtId="0" fontId="59" fillId="0" borderId="11" xfId="247" applyFont="1" applyBorder="1" applyAlignment="1">
      <alignment horizontal="left" vertical="center"/>
    </xf>
    <xf numFmtId="4" fontId="61" fillId="0" borderId="34" xfId="0" applyNumberFormat="1" applyFont="1" applyBorder="1" applyAlignment="1">
      <alignment horizontal="right" vertical="center" wrapText="1"/>
    </xf>
    <xf numFmtId="0" fontId="4" fillId="0" borderId="0" xfId="249"/>
    <xf numFmtId="49" fontId="59" fillId="0" borderId="75" xfId="162" applyNumberFormat="1" applyFont="1" applyFill="1" applyBorder="1" applyAlignment="1">
      <alignment horizontal="left" vertical="center" wrapText="1"/>
    </xf>
    <xf numFmtId="4" fontId="59" fillId="0" borderId="40" xfId="0" applyNumberFormat="1" applyFont="1" applyBorder="1" applyAlignment="1">
      <alignment horizontal="right" vertical="center" wrapText="1"/>
    </xf>
    <xf numFmtId="4" fontId="59" fillId="0" borderId="41" xfId="0" applyNumberFormat="1" applyFont="1" applyBorder="1" applyAlignment="1">
      <alignment horizontal="right" vertical="center" wrapText="1"/>
    </xf>
    <xf numFmtId="0" fontId="59" fillId="0" borderId="30" xfId="162" applyFont="1" applyBorder="1" applyAlignment="1">
      <alignment horizontal="center" vertical="center"/>
    </xf>
    <xf numFmtId="0" fontId="59" fillId="0" borderId="46" xfId="162" applyFont="1" applyBorder="1" applyAlignment="1">
      <alignment wrapText="1"/>
    </xf>
    <xf numFmtId="0" fontId="59" fillId="0" borderId="48" xfId="162" applyFont="1" applyBorder="1" applyAlignment="1">
      <alignment wrapText="1"/>
    </xf>
    <xf numFmtId="4" fontId="61" fillId="0" borderId="72" xfId="0" applyNumberFormat="1" applyFont="1" applyBorder="1" applyAlignment="1">
      <alignment horizontal="right" vertical="center" wrapText="1"/>
    </xf>
    <xf numFmtId="4" fontId="59" fillId="0" borderId="33" xfId="0" applyNumberFormat="1" applyFont="1" applyBorder="1" applyAlignment="1">
      <alignment horizontal="right" vertical="center" wrapText="1"/>
    </xf>
    <xf numFmtId="4" fontId="61" fillId="0" borderId="76" xfId="0" applyNumberFormat="1" applyFont="1" applyBorder="1" applyAlignment="1">
      <alignment horizontal="right" vertical="center" wrapText="1"/>
    </xf>
    <xf numFmtId="0" fontId="59" fillId="0" borderId="0" xfId="162" applyFont="1" applyBorder="1" applyAlignment="1">
      <alignment horizontal="center" vertical="center"/>
    </xf>
    <xf numFmtId="0" fontId="59" fillId="0" borderId="11" xfId="247" applyFont="1" applyBorder="1" applyAlignment="1">
      <alignment vertical="top"/>
    </xf>
    <xf numFmtId="49" fontId="59" fillId="0" borderId="23" xfId="247" applyNumberFormat="1" applyFont="1" applyFill="1" applyBorder="1" applyAlignment="1">
      <alignment horizontal="left" vertical="center" wrapText="1"/>
    </xf>
    <xf numFmtId="44" fontId="4" fillId="0" borderId="0" xfId="48" applyFont="1"/>
    <xf numFmtId="0" fontId="59" fillId="0" borderId="59" xfId="249" applyFont="1" applyBorder="1"/>
    <xf numFmtId="0" fontId="59" fillId="0" borderId="58" xfId="249" applyFont="1" applyBorder="1" applyAlignment="1">
      <alignment horizontal="center" vertical="center"/>
    </xf>
    <xf numFmtId="0" fontId="59" fillId="0" borderId="56" xfId="249" applyFont="1" applyBorder="1"/>
    <xf numFmtId="0" fontId="59" fillId="0" borderId="11" xfId="249" applyFont="1" applyBorder="1"/>
    <xf numFmtId="0" fontId="59" fillId="0" borderId="55" xfId="249" applyFont="1" applyBorder="1" applyAlignment="1">
      <alignment horizontal="center"/>
    </xf>
    <xf numFmtId="4" fontId="59" fillId="0" borderId="11" xfId="249" applyNumberFormat="1" applyFont="1" applyFill="1" applyBorder="1" applyAlignment="1">
      <alignment horizontal="right" wrapText="1"/>
    </xf>
    <xf numFmtId="4" fontId="59" fillId="0" borderId="11" xfId="249" applyNumberFormat="1" applyFont="1" applyFill="1" applyBorder="1" applyAlignment="1">
      <alignment horizontal="center" wrapText="1"/>
    </xf>
    <xf numFmtId="4" fontId="61" fillId="25" borderId="54" xfId="251" applyNumberFormat="1" applyFont="1" applyFill="1" applyBorder="1" applyAlignment="1">
      <alignment horizontal="center" vertical="center" wrapText="1"/>
    </xf>
    <xf numFmtId="4" fontId="61" fillId="25" borderId="53" xfId="251" applyNumberFormat="1" applyFont="1" applyFill="1" applyBorder="1" applyAlignment="1">
      <alignment horizontal="center" vertical="center" wrapText="1"/>
    </xf>
    <xf numFmtId="0" fontId="61" fillId="25" borderId="53" xfId="249" applyFont="1" applyFill="1" applyBorder="1" applyAlignment="1">
      <alignment horizontal="center" vertical="center"/>
    </xf>
    <xf numFmtId="0" fontId="61" fillId="25" borderId="52" xfId="249" applyFont="1" applyFill="1" applyBorder="1" applyAlignment="1">
      <alignment horizontal="center" vertical="center"/>
    </xf>
    <xf numFmtId="0" fontId="67" fillId="0" borderId="0" xfId="249" applyFont="1" applyAlignment="1"/>
    <xf numFmtId="0" fontId="67" fillId="0" borderId="0" xfId="249" applyFont="1" applyAlignment="1">
      <alignment vertical="center"/>
    </xf>
    <xf numFmtId="0" fontId="74" fillId="0" borderId="0" xfId="249" applyFont="1" applyAlignment="1">
      <alignment vertical="center"/>
    </xf>
    <xf numFmtId="0" fontId="59" fillId="0" borderId="0" xfId="249" applyFont="1"/>
    <xf numFmtId="0" fontId="59" fillId="0" borderId="0" xfId="249" applyFont="1" applyAlignment="1">
      <alignment horizontal="center"/>
    </xf>
    <xf numFmtId="0" fontId="59" fillId="0" borderId="0" xfId="254" applyFont="1" applyAlignment="1">
      <alignment horizontal="center"/>
    </xf>
    <xf numFmtId="0" fontId="59" fillId="0" borderId="0" xfId="254" applyFont="1"/>
    <xf numFmtId="0" fontId="66" fillId="0" borderId="0" xfId="252" applyFont="1" applyAlignment="1">
      <alignment horizontal="right"/>
    </xf>
    <xf numFmtId="0" fontId="61" fillId="25" borderId="52" xfId="254" applyFont="1" applyFill="1" applyBorder="1" applyAlignment="1">
      <alignment horizontal="center" vertical="center"/>
    </xf>
    <xf numFmtId="0" fontId="61" fillId="25" borderId="53" xfId="254" applyFont="1" applyFill="1" applyBorder="1" applyAlignment="1">
      <alignment horizontal="center" vertical="center"/>
    </xf>
    <xf numFmtId="4" fontId="61" fillId="25" borderId="53" xfId="256" applyNumberFormat="1" applyFont="1" applyFill="1" applyBorder="1" applyAlignment="1">
      <alignment horizontal="center" vertical="center" wrapText="1"/>
    </xf>
    <xf numFmtId="4" fontId="61" fillId="25" borderId="54" xfId="256" applyNumberFormat="1" applyFont="1" applyFill="1" applyBorder="1" applyAlignment="1">
      <alignment horizontal="center" vertical="center" wrapText="1"/>
    </xf>
    <xf numFmtId="4" fontId="59" fillId="0" borderId="11" xfId="254" applyNumberFormat="1" applyFont="1" applyFill="1" applyBorder="1" applyAlignment="1">
      <alignment horizontal="left" wrapText="1"/>
    </xf>
    <xf numFmtId="168" fontId="73" fillId="0" borderId="11" xfId="48" applyNumberFormat="1" applyFont="1" applyFill="1" applyBorder="1" applyAlignment="1">
      <alignment vertical="top" wrapText="1"/>
    </xf>
    <xf numFmtId="0" fontId="59" fillId="0" borderId="55" xfId="254" applyFont="1" applyBorder="1" applyAlignment="1">
      <alignment horizontal="center"/>
    </xf>
    <xf numFmtId="0" fontId="59" fillId="0" borderId="11" xfId="254" applyFont="1" applyBorder="1"/>
    <xf numFmtId="168" fontId="59" fillId="0" borderId="56" xfId="254" applyNumberFormat="1" applyFont="1" applyBorder="1"/>
    <xf numFmtId="0" fontId="59" fillId="0" borderId="58" xfId="254" applyFont="1" applyBorder="1" applyAlignment="1">
      <alignment horizontal="center" vertical="center"/>
    </xf>
    <xf numFmtId="0" fontId="59" fillId="0" borderId="59" xfId="254" applyFont="1" applyBorder="1"/>
    <xf numFmtId="0" fontId="4" fillId="0" borderId="0" xfId="258"/>
    <xf numFmtId="0" fontId="4" fillId="0" borderId="0" xfId="258" applyAlignment="1">
      <alignment horizontal="center"/>
    </xf>
    <xf numFmtId="4" fontId="59" fillId="0" borderId="11" xfId="258" applyNumberFormat="1" applyFont="1" applyFill="1" applyBorder="1" applyAlignment="1">
      <alignment horizontal="right" wrapText="1"/>
    </xf>
    <xf numFmtId="10" fontId="61" fillId="0" borderId="11" xfId="258" applyNumberFormat="1" applyFont="1" applyFill="1" applyBorder="1" applyAlignment="1">
      <alignment horizontal="center" wrapText="1"/>
    </xf>
    <xf numFmtId="10" fontId="59" fillId="0" borderId="11" xfId="258" applyNumberFormat="1" applyFont="1" applyBorder="1" applyAlignment="1">
      <alignment horizontal="center"/>
    </xf>
    <xf numFmtId="49" fontId="59" fillId="0" borderId="11" xfId="258" applyNumberFormat="1" applyFont="1" applyFill="1" applyBorder="1" applyAlignment="1">
      <alignment horizontal="left" vertical="center" wrapText="1"/>
    </xf>
    <xf numFmtId="0" fontId="59" fillId="0" borderId="11" xfId="258" applyFont="1" applyBorder="1"/>
    <xf numFmtId="49" fontId="61" fillId="0" borderId="11" xfId="258" applyNumberFormat="1" applyFont="1" applyFill="1" applyBorder="1" applyAlignment="1">
      <alignment horizontal="left" vertical="center" wrapText="1"/>
    </xf>
    <xf numFmtId="0" fontId="61" fillId="0" borderId="11" xfId="258" applyFont="1" applyBorder="1"/>
    <xf numFmtId="10" fontId="61" fillId="0" borderId="11" xfId="258" applyNumberFormat="1" applyFont="1" applyBorder="1" applyAlignment="1">
      <alignment horizontal="center"/>
    </xf>
    <xf numFmtId="4" fontId="61" fillId="24" borderId="11" xfId="259" applyNumberFormat="1" applyFont="1" applyFill="1" applyBorder="1" applyAlignment="1">
      <alignment horizontal="center" vertical="center" wrapText="1"/>
    </xf>
    <xf numFmtId="0" fontId="61" fillId="24" borderId="12" xfId="258" applyFont="1" applyFill="1" applyBorder="1" applyAlignment="1">
      <alignment horizontal="left" vertical="center"/>
    </xf>
    <xf numFmtId="0" fontId="61" fillId="24" borderId="11" xfId="258" applyFont="1" applyFill="1" applyBorder="1" applyAlignment="1">
      <alignment horizontal="left" vertical="center"/>
    </xf>
    <xf numFmtId="0" fontId="59" fillId="0" borderId="0" xfId="261" applyFont="1"/>
    <xf numFmtId="0" fontId="64" fillId="0" borderId="0" xfId="262" applyFont="1" applyAlignment="1">
      <alignment horizontal="right"/>
    </xf>
    <xf numFmtId="0" fontId="63" fillId="0" borderId="0" xfId="264" applyFont="1" applyFill="1" applyBorder="1" applyAlignment="1">
      <alignment vertical="top"/>
    </xf>
    <xf numFmtId="0" fontId="71" fillId="0" borderId="0" xfId="261" applyFont="1"/>
    <xf numFmtId="0" fontId="37" fillId="0" borderId="28" xfId="264" applyFont="1" applyFill="1" applyBorder="1" applyAlignment="1">
      <alignment vertical="top"/>
    </xf>
    <xf numFmtId="0" fontId="63" fillId="0" borderId="28" xfId="264" applyFont="1" applyFill="1" applyBorder="1" applyAlignment="1">
      <alignment vertical="top"/>
    </xf>
    <xf numFmtId="0" fontId="61" fillId="25" borderId="11" xfId="261" applyFont="1" applyFill="1" applyBorder="1" applyAlignment="1">
      <alignment horizontal="center" vertical="center"/>
    </xf>
    <xf numFmtId="0" fontId="61" fillId="25" borderId="12" xfId="261" applyFont="1" applyFill="1" applyBorder="1" applyAlignment="1">
      <alignment horizontal="center" vertical="center"/>
    </xf>
    <xf numFmtId="4" fontId="61" fillId="25" borderId="11" xfId="265" applyNumberFormat="1" applyFont="1" applyFill="1" applyBorder="1" applyAlignment="1">
      <alignment horizontal="center" vertical="center" wrapText="1"/>
    </xf>
    <xf numFmtId="0" fontId="59" fillId="0" borderId="11" xfId="261" applyFont="1" applyBorder="1" applyAlignment="1">
      <alignment horizontal="center" vertical="center"/>
    </xf>
    <xf numFmtId="49" fontId="59" fillId="0" borderId="20" xfId="261" applyNumberFormat="1" applyFont="1" applyFill="1" applyBorder="1" applyAlignment="1">
      <alignment horizontal="left" vertical="center" wrapText="1"/>
    </xf>
    <xf numFmtId="4" fontId="59" fillId="0" borderId="11" xfId="261" applyNumberFormat="1" applyFont="1" applyFill="1" applyBorder="1" applyAlignment="1">
      <alignment horizontal="right" vertical="center" wrapText="1"/>
    </xf>
    <xf numFmtId="4" fontId="59" fillId="0" borderId="11" xfId="261" applyNumberFormat="1" applyFont="1" applyFill="1" applyBorder="1" applyAlignment="1">
      <alignment horizontal="center" vertical="center" wrapText="1"/>
    </xf>
    <xf numFmtId="0" fontId="59" fillId="0" borderId="11" xfId="261" applyFont="1" applyBorder="1" applyAlignment="1">
      <alignment horizontal="center" vertical="justify"/>
    </xf>
    <xf numFmtId="4" fontId="59" fillId="0" borderId="11" xfId="261" applyNumberFormat="1" applyFont="1" applyFill="1" applyBorder="1" applyAlignment="1">
      <alignment horizontal="right" wrapText="1"/>
    </xf>
    <xf numFmtId="4" fontId="59" fillId="0" borderId="11" xfId="261" applyNumberFormat="1" applyFont="1" applyFill="1" applyBorder="1" applyAlignment="1">
      <alignment horizontal="center" wrapText="1"/>
    </xf>
    <xf numFmtId="49" fontId="59" fillId="0" borderId="20" xfId="261" applyNumberFormat="1" applyFont="1" applyFill="1" applyBorder="1" applyAlignment="1">
      <alignment horizontal="center" vertical="center" wrapText="1"/>
    </xf>
    <xf numFmtId="0" fontId="61" fillId="0" borderId="23" xfId="261" applyFont="1" applyFill="1" applyBorder="1" applyAlignment="1">
      <alignment horizontal="center" vertical="center" wrapText="1"/>
    </xf>
    <xf numFmtId="4" fontId="61" fillId="0" borderId="11" xfId="261" applyNumberFormat="1" applyFont="1" applyFill="1" applyBorder="1" applyAlignment="1">
      <alignment horizontal="right" vertical="center" wrapText="1"/>
    </xf>
    <xf numFmtId="0" fontId="59" fillId="0" borderId="0" xfId="257" applyFont="1"/>
    <xf numFmtId="0" fontId="63" fillId="0" borderId="0" xfId="268" applyFont="1" applyFill="1" applyBorder="1" applyAlignment="1">
      <alignment vertical="top"/>
    </xf>
    <xf numFmtId="0" fontId="63" fillId="0" borderId="28" xfId="268" applyFont="1" applyFill="1" applyBorder="1" applyAlignment="1">
      <alignment vertical="top"/>
    </xf>
    <xf numFmtId="0" fontId="59" fillId="25" borderId="11" xfId="257" applyFont="1" applyFill="1" applyBorder="1" applyAlignment="1">
      <alignment horizontal="center" vertical="center"/>
    </xf>
    <xf numFmtId="0" fontId="59" fillId="25" borderId="12" xfId="257" applyFont="1" applyFill="1" applyBorder="1" applyAlignment="1">
      <alignment horizontal="center" vertical="center"/>
    </xf>
    <xf numFmtId="4" fontId="59" fillId="25" borderId="11" xfId="269" applyNumberFormat="1" applyFont="1" applyFill="1" applyBorder="1" applyAlignment="1">
      <alignment horizontal="center" vertical="center" wrapText="1"/>
    </xf>
    <xf numFmtId="49" fontId="59" fillId="0" borderId="20" xfId="257" applyNumberFormat="1" applyFont="1" applyFill="1" applyBorder="1" applyAlignment="1">
      <alignment horizontal="left" vertical="center" wrapText="1"/>
    </xf>
    <xf numFmtId="4" fontId="59" fillId="0" borderId="11" xfId="257" applyNumberFormat="1" applyFont="1" applyFill="1" applyBorder="1" applyAlignment="1">
      <alignment horizontal="right" vertical="center" wrapText="1"/>
    </xf>
    <xf numFmtId="11" fontId="59" fillId="0" borderId="11" xfId="257" applyNumberFormat="1" applyFont="1" applyBorder="1" applyAlignment="1">
      <alignment vertical="center" wrapText="1"/>
    </xf>
    <xf numFmtId="0" fontId="59" fillId="0" borderId="11" xfId="257" applyFont="1" applyBorder="1" applyAlignment="1">
      <alignment horizontal="left" vertical="center"/>
    </xf>
    <xf numFmtId="0" fontId="59" fillId="0" borderId="11" xfId="257" applyFont="1" applyBorder="1"/>
    <xf numFmtId="49" fontId="61" fillId="0" borderId="20" xfId="257" applyNumberFormat="1" applyFont="1" applyFill="1" applyBorder="1" applyAlignment="1">
      <alignment horizontal="left" vertical="center" wrapText="1"/>
    </xf>
    <xf numFmtId="4" fontId="61" fillId="0" borderId="11" xfId="257" applyNumberFormat="1" applyFont="1" applyFill="1" applyBorder="1" applyAlignment="1">
      <alignment horizontal="right" vertical="center" wrapText="1"/>
    </xf>
    <xf numFmtId="0" fontId="59" fillId="0" borderId="70" xfId="257" applyFont="1" applyBorder="1"/>
    <xf numFmtId="49" fontId="59" fillId="0" borderId="0" xfId="257" applyNumberFormat="1" applyFont="1" applyFill="1" applyBorder="1" applyAlignment="1">
      <alignment horizontal="left" vertical="center" wrapText="1"/>
    </xf>
    <xf numFmtId="4" fontId="59" fillId="0" borderId="70" xfId="257" applyNumberFormat="1" applyFont="1" applyFill="1" applyBorder="1" applyAlignment="1">
      <alignment horizontal="right" vertical="center" wrapText="1"/>
    </xf>
    <xf numFmtId="4" fontId="59" fillId="0" borderId="70" xfId="257" applyNumberFormat="1" applyFont="1" applyFill="1" applyBorder="1" applyAlignment="1">
      <alignment horizontal="right" wrapText="1"/>
    </xf>
    <xf numFmtId="0" fontId="59" fillId="0" borderId="11" xfId="257" applyFont="1" applyBorder="1" applyAlignment="1">
      <alignment vertical="justify"/>
    </xf>
    <xf numFmtId="0" fontId="59" fillId="0" borderId="11" xfId="257" applyFont="1" applyBorder="1" applyAlignment="1">
      <alignment horizontal="center" vertical="center"/>
    </xf>
    <xf numFmtId="49" fontId="59" fillId="0" borderId="51" xfId="257" applyNumberFormat="1" applyFont="1" applyFill="1" applyBorder="1" applyAlignment="1">
      <alignment horizontal="left" vertical="center" wrapText="1"/>
    </xf>
    <xf numFmtId="49" fontId="61" fillId="0" borderId="28" xfId="257" applyNumberFormat="1" applyFont="1" applyFill="1" applyBorder="1" applyAlignment="1">
      <alignment horizontal="left" vertical="center" wrapText="1"/>
    </xf>
    <xf numFmtId="0" fontId="59" fillId="0" borderId="0" xfId="257" applyFont="1" applyBorder="1"/>
    <xf numFmtId="49" fontId="61" fillId="0" borderId="0" xfId="257" applyNumberFormat="1" applyFont="1" applyFill="1" applyBorder="1" applyAlignment="1">
      <alignment horizontal="left" vertical="center" wrapText="1"/>
    </xf>
    <xf numFmtId="4" fontId="61" fillId="0" borderId="0" xfId="257" applyNumberFormat="1" applyFont="1" applyFill="1" applyBorder="1" applyAlignment="1">
      <alignment horizontal="right" vertical="center" wrapText="1"/>
    </xf>
    <xf numFmtId="0" fontId="59" fillId="0" borderId="23" xfId="257" applyFont="1" applyFill="1" applyBorder="1" applyAlignment="1">
      <alignment horizontal="left" vertical="center" wrapText="1"/>
    </xf>
    <xf numFmtId="0" fontId="59" fillId="0" borderId="0" xfId="257" applyFont="1" applyFill="1" applyBorder="1" applyAlignment="1">
      <alignment horizontal="left" vertical="center" wrapText="1"/>
    </xf>
    <xf numFmtId="4" fontId="61" fillId="0" borderId="10" xfId="257" applyNumberFormat="1" applyFont="1" applyFill="1" applyBorder="1" applyAlignment="1">
      <alignment horizontal="right" vertical="center" wrapText="1"/>
    </xf>
    <xf numFmtId="0" fontId="59" fillId="0" borderId="10" xfId="257" applyFont="1" applyBorder="1"/>
    <xf numFmtId="0" fontId="59" fillId="0" borderId="11" xfId="257" applyFont="1" applyFill="1" applyBorder="1" applyAlignment="1">
      <alignment horizontal="left" vertical="center" wrapText="1"/>
    </xf>
    <xf numFmtId="4" fontId="61" fillId="0" borderId="31" xfId="0" applyNumberFormat="1" applyFont="1" applyBorder="1" applyAlignment="1">
      <alignment horizontal="right" vertical="center" wrapText="1"/>
    </xf>
    <xf numFmtId="0" fontId="59" fillId="0" borderId="31" xfId="162" applyFont="1" applyBorder="1" applyAlignment="1">
      <alignment horizontal="center" vertical="center"/>
    </xf>
    <xf numFmtId="4" fontId="59" fillId="0" borderId="31" xfId="162" applyNumberFormat="1" applyFont="1" applyBorder="1" applyAlignment="1">
      <alignment wrapText="1"/>
    </xf>
    <xf numFmtId="0" fontId="59" fillId="0" borderId="0" xfId="270" applyFont="1"/>
    <xf numFmtId="0" fontId="64" fillId="0" borderId="0" xfId="270" applyFont="1" applyAlignment="1">
      <alignment horizontal="right"/>
    </xf>
    <xf numFmtId="0" fontId="59" fillId="24" borderId="10" xfId="270" applyFont="1" applyFill="1" applyBorder="1" applyAlignment="1">
      <alignment vertical="top"/>
    </xf>
    <xf numFmtId="0" fontId="59" fillId="24" borderId="11" xfId="270" applyFont="1" applyFill="1" applyBorder="1" applyAlignment="1">
      <alignment horizontal="left" vertical="center"/>
    </xf>
    <xf numFmtId="4" fontId="59" fillId="0" borderId="30" xfId="270" applyNumberFormat="1" applyFont="1" applyFill="1" applyBorder="1" applyAlignment="1">
      <alignment horizontal="right" vertical="center" wrapText="1"/>
    </xf>
    <xf numFmtId="4" fontId="59" fillId="0" borderId="31" xfId="270" applyNumberFormat="1" applyFont="1" applyFill="1" applyBorder="1" applyAlignment="1">
      <alignment horizontal="right" wrapText="1"/>
    </xf>
    <xf numFmtId="4" fontId="59" fillId="0" borderId="37" xfId="270" applyNumberFormat="1" applyFont="1" applyFill="1" applyBorder="1" applyAlignment="1">
      <alignment horizontal="right" vertical="center" wrapText="1"/>
    </xf>
    <xf numFmtId="0" fontId="59" fillId="0" borderId="10" xfId="270" applyFont="1" applyBorder="1" applyAlignment="1">
      <alignment vertical="top"/>
    </xf>
    <xf numFmtId="49" fontId="59" fillId="0" borderId="20" xfId="270" applyNumberFormat="1" applyFont="1" applyFill="1" applyBorder="1" applyAlignment="1">
      <alignment horizontal="left" vertical="center" wrapText="1"/>
    </xf>
    <xf numFmtId="4" fontId="59" fillId="0" borderId="21" xfId="270" applyNumberFormat="1" applyFont="1" applyFill="1" applyBorder="1" applyAlignment="1">
      <alignment horizontal="right" wrapText="1"/>
    </xf>
    <xf numFmtId="4" fontId="59" fillId="0" borderId="22" xfId="270" applyNumberFormat="1" applyFont="1" applyFill="1" applyBorder="1" applyAlignment="1">
      <alignment horizontal="right" wrapText="1"/>
    </xf>
    <xf numFmtId="49" fontId="59" fillId="0" borderId="23" xfId="270" applyNumberFormat="1" applyFont="1" applyFill="1" applyBorder="1" applyAlignment="1">
      <alignment horizontal="left" vertical="center" wrapText="1"/>
    </xf>
    <xf numFmtId="49" fontId="59" fillId="0" borderId="23" xfId="270" applyNumberFormat="1" applyFont="1" applyFill="1" applyBorder="1" applyAlignment="1">
      <alignment horizontal="left" vertical="top" wrapText="1"/>
    </xf>
    <xf numFmtId="0" fontId="59" fillId="0" borderId="11" xfId="270" applyFont="1" applyBorder="1" applyAlignment="1">
      <alignment vertical="top"/>
    </xf>
    <xf numFmtId="0" fontId="59" fillId="0" borderId="11" xfId="270" applyFont="1" applyBorder="1" applyAlignment="1">
      <alignment horizontal="center" vertical="top"/>
    </xf>
    <xf numFmtId="4" fontId="59" fillId="0" borderId="41" xfId="270" applyNumberFormat="1" applyFont="1" applyFill="1" applyBorder="1" applyAlignment="1">
      <alignment horizontal="right" wrapText="1"/>
    </xf>
    <xf numFmtId="4" fontId="59" fillId="0" borderId="40" xfId="270" applyNumberFormat="1" applyFont="1" applyFill="1" applyBorder="1" applyAlignment="1">
      <alignment horizontal="right" wrapText="1"/>
    </xf>
    <xf numFmtId="0" fontId="59" fillId="0" borderId="11" xfId="270" applyFont="1" applyBorder="1"/>
    <xf numFmtId="11" fontId="59" fillId="0" borderId="11" xfId="270" applyNumberFormat="1" applyFont="1" applyFill="1" applyBorder="1" applyAlignment="1">
      <alignment horizontal="right" wrapText="1"/>
    </xf>
    <xf numFmtId="0" fontId="61" fillId="0" borderId="24" xfId="270" applyFont="1" applyFill="1" applyBorder="1" applyAlignment="1">
      <alignment horizontal="left" vertical="center" wrapText="1"/>
    </xf>
    <xf numFmtId="4" fontId="61" fillId="0" borderId="10" xfId="270" applyNumberFormat="1" applyFont="1" applyFill="1" applyBorder="1" applyAlignment="1">
      <alignment horizontal="right" vertical="center" wrapText="1"/>
    </xf>
    <xf numFmtId="0" fontId="59" fillId="0" borderId="0" xfId="270" applyFont="1" applyAlignment="1">
      <alignment horizontal="justify"/>
    </xf>
    <xf numFmtId="0" fontId="61" fillId="0" borderId="0" xfId="179" applyFont="1" applyAlignment="1">
      <alignment horizontal="center"/>
    </xf>
    <xf numFmtId="4" fontId="59" fillId="0" borderId="73" xfId="164" applyNumberFormat="1" applyFont="1" applyFill="1" applyBorder="1" applyAlignment="1">
      <alignment horizontal="right" wrapText="1"/>
    </xf>
    <xf numFmtId="0" fontId="59" fillId="0" borderId="10" xfId="164" applyFont="1" applyBorder="1" applyAlignment="1">
      <alignment horizontal="center" vertical="center"/>
    </xf>
    <xf numFmtId="0" fontId="63" fillId="0" borderId="0" xfId="0" applyFont="1"/>
    <xf numFmtId="0" fontId="61" fillId="0" borderId="0" xfId="270" applyFont="1" applyAlignment="1">
      <alignment horizontal="center"/>
    </xf>
    <xf numFmtId="0" fontId="63" fillId="0" borderId="0" xfId="0" applyFont="1" applyAlignment="1">
      <alignment horizontal="left" vertical="justify"/>
    </xf>
    <xf numFmtId="0" fontId="61" fillId="0" borderId="11" xfId="107" applyFont="1" applyFill="1" applyBorder="1" applyAlignment="1">
      <alignment horizontal="left" vertical="center" wrapText="1"/>
    </xf>
    <xf numFmtId="4" fontId="61" fillId="0" borderId="11" xfId="107" applyNumberFormat="1" applyFont="1" applyFill="1" applyBorder="1" applyAlignment="1">
      <alignment horizontal="right" vertical="center" wrapText="1"/>
    </xf>
    <xf numFmtId="0" fontId="61" fillId="0" borderId="24" xfId="107" applyFont="1" applyFill="1" applyBorder="1" applyAlignment="1">
      <alignment horizontal="left" vertical="center" wrapText="1"/>
    </xf>
    <xf numFmtId="4" fontId="61" fillId="0" borderId="21" xfId="107" applyNumberFormat="1" applyFont="1" applyFill="1" applyBorder="1" applyAlignment="1">
      <alignment horizontal="right" vertical="center" wrapText="1"/>
    </xf>
    <xf numFmtId="4" fontId="61" fillId="0" borderId="22" xfId="107" applyNumberFormat="1" applyFont="1" applyFill="1" applyBorder="1" applyAlignment="1">
      <alignment horizontal="right" vertical="center" wrapText="1"/>
    </xf>
    <xf numFmtId="7" fontId="61" fillId="0" borderId="10" xfId="48" applyNumberFormat="1" applyFont="1" applyFill="1" applyBorder="1" applyAlignment="1">
      <alignment horizontal="right" vertical="center" wrapText="1"/>
    </xf>
    <xf numFmtId="0" fontId="61" fillId="0" borderId="0" xfId="119" applyFont="1" applyAlignment="1">
      <alignment horizontal="left" vertical="justify"/>
    </xf>
    <xf numFmtId="0" fontId="61" fillId="0" borderId="0" xfId="174" applyFont="1" applyAlignment="1">
      <alignment horizontal="center"/>
    </xf>
    <xf numFmtId="0" fontId="37" fillId="0" borderId="0" xfId="189" applyFont="1" applyFill="1" applyBorder="1" applyAlignment="1">
      <alignment horizontal="left" vertical="top"/>
    </xf>
    <xf numFmtId="0" fontId="59" fillId="24" borderId="63" xfId="204" applyFont="1" applyFill="1" applyBorder="1" applyAlignment="1">
      <alignment horizontal="left"/>
    </xf>
    <xf numFmtId="0" fontId="59" fillId="24" borderId="45" xfId="204" applyFont="1" applyFill="1" applyBorder="1" applyAlignment="1">
      <alignment horizontal="center"/>
    </xf>
    <xf numFmtId="44" fontId="59" fillId="0" borderId="32" xfId="48" applyFont="1" applyBorder="1" applyAlignment="1">
      <alignment horizontal="center"/>
    </xf>
    <xf numFmtId="0" fontId="59" fillId="0" borderId="32" xfId="204" applyFont="1" applyBorder="1" applyAlignment="1">
      <alignment horizontal="center"/>
    </xf>
    <xf numFmtId="0" fontId="59" fillId="24" borderId="45" xfId="247" applyFont="1" applyFill="1" applyBorder="1" applyAlignment="1">
      <alignment horizontal="left" vertical="center" wrapText="1"/>
    </xf>
    <xf numFmtId="0" fontId="63" fillId="0" borderId="12" xfId="165" applyFont="1" applyFill="1" applyBorder="1" applyAlignment="1">
      <alignment horizontal="left"/>
    </xf>
    <xf numFmtId="0" fontId="61" fillId="24" borderId="10" xfId="270" applyFont="1" applyFill="1" applyBorder="1" applyAlignment="1">
      <alignment vertical="top"/>
    </xf>
    <xf numFmtId="0" fontId="61" fillId="24" borderId="11" xfId="270" applyFont="1" applyFill="1" applyBorder="1" applyAlignment="1">
      <alignment horizontal="left" vertical="center"/>
    </xf>
    <xf numFmtId="0" fontId="61" fillId="24" borderId="11" xfId="225" applyFont="1" applyFill="1" applyBorder="1" applyAlignment="1">
      <alignment horizontal="left" vertical="center" wrapText="1"/>
    </xf>
    <xf numFmtId="0" fontId="76" fillId="27" borderId="60" xfId="0" applyFont="1" applyFill="1" applyBorder="1" applyAlignment="1">
      <alignment horizontal="center" vertical="center" wrapText="1"/>
    </xf>
    <xf numFmtId="168" fontId="73" fillId="0" borderId="10" xfId="48" applyNumberFormat="1" applyFont="1" applyFill="1" applyBorder="1" applyAlignment="1">
      <alignment vertical="top" wrapText="1"/>
    </xf>
    <xf numFmtId="0" fontId="73" fillId="27" borderId="10" xfId="0" applyFont="1" applyFill="1" applyBorder="1" applyAlignment="1">
      <alignment vertical="top" wrapText="1"/>
    </xf>
    <xf numFmtId="0" fontId="76" fillId="27" borderId="55" xfId="0" applyFont="1" applyFill="1" applyBorder="1" applyAlignment="1">
      <alignment horizontal="center" vertical="top" wrapText="1"/>
    </xf>
    <xf numFmtId="4" fontId="61" fillId="0" borderId="11" xfId="249" applyNumberFormat="1" applyFont="1" applyFill="1" applyBorder="1" applyAlignment="1">
      <alignment horizontal="center" wrapText="1"/>
    </xf>
    <xf numFmtId="0" fontId="63" fillId="0" borderId="11" xfId="165" applyFont="1" applyFill="1" applyBorder="1" applyAlignment="1">
      <alignment horizontal="left"/>
    </xf>
    <xf numFmtId="0" fontId="63" fillId="0" borderId="11" xfId="165" applyFont="1" applyFill="1" applyBorder="1" applyAlignment="1">
      <alignment horizontal="left" wrapText="1"/>
    </xf>
    <xf numFmtId="0" fontId="63" fillId="0" borderId="71" xfId="165" applyFont="1" applyFill="1" applyBorder="1" applyAlignment="1">
      <alignment horizontal="left" vertical="top"/>
    </xf>
    <xf numFmtId="0" fontId="59" fillId="24" borderId="45" xfId="204" applyFont="1" applyFill="1" applyBorder="1" applyAlignment="1">
      <alignment horizontal="left"/>
    </xf>
    <xf numFmtId="0" fontId="59" fillId="24" borderId="11" xfId="164" applyFont="1" applyFill="1" applyBorder="1" applyAlignment="1">
      <alignment horizontal="center" vertical="center" wrapText="1"/>
    </xf>
    <xf numFmtId="0" fontId="59" fillId="24" borderId="10" xfId="164" applyFont="1" applyFill="1" applyBorder="1" applyAlignment="1">
      <alignment horizontal="center" vertical="center"/>
    </xf>
    <xf numFmtId="4" fontId="59" fillId="24" borderId="11" xfId="164" applyNumberFormat="1" applyFont="1" applyFill="1" applyBorder="1" applyAlignment="1">
      <alignment horizontal="right" vertical="center" wrapText="1"/>
    </xf>
    <xf numFmtId="0" fontId="59" fillId="24" borderId="11" xfId="164" applyFont="1" applyFill="1" applyBorder="1" applyAlignment="1">
      <alignment horizontal="left" vertical="center" wrapText="1"/>
    </xf>
    <xf numFmtId="4" fontId="59" fillId="24" borderId="19" xfId="166" applyNumberFormat="1" applyFont="1" applyFill="1" applyBorder="1" applyAlignment="1">
      <alignment horizontal="right" vertical="center" wrapText="1"/>
    </xf>
    <xf numFmtId="4" fontId="59" fillId="24" borderId="11" xfId="166" applyNumberFormat="1" applyFont="1" applyFill="1" applyBorder="1" applyAlignment="1">
      <alignment horizontal="right" vertical="top" wrapText="1"/>
    </xf>
    <xf numFmtId="4" fontId="59" fillId="24" borderId="19" xfId="166" applyNumberFormat="1" applyFont="1" applyFill="1" applyBorder="1" applyAlignment="1">
      <alignment horizontal="right" vertical="top" wrapText="1"/>
    </xf>
    <xf numFmtId="0" fontId="71" fillId="0" borderId="0" xfId="116" applyFont="1"/>
    <xf numFmtId="4" fontId="59" fillId="0" borderId="40" xfId="0" applyNumberFormat="1" applyFont="1" applyBorder="1" applyAlignment="1">
      <alignment vertical="top" wrapText="1"/>
    </xf>
    <xf numFmtId="4" fontId="59" fillId="0" borderId="31" xfId="0" applyNumberFormat="1" applyFont="1" applyBorder="1" applyAlignment="1">
      <alignment horizontal="right" vertical="top" wrapText="1"/>
    </xf>
    <xf numFmtId="0" fontId="59" fillId="0" borderId="69" xfId="162" applyFont="1" applyBorder="1" applyAlignment="1">
      <alignment horizontal="center" vertical="top"/>
    </xf>
    <xf numFmtId="0" fontId="59" fillId="0" borderId="19" xfId="162" applyFont="1" applyBorder="1" applyAlignment="1">
      <alignment vertical="top" wrapText="1"/>
    </xf>
    <xf numFmtId="4" fontId="59" fillId="0" borderId="31" xfId="162" applyNumberFormat="1" applyFont="1" applyFill="1" applyBorder="1" applyAlignment="1">
      <alignment horizontal="center" vertical="top" wrapText="1"/>
    </xf>
    <xf numFmtId="4" fontId="59" fillId="0" borderId="41" xfId="162" applyNumberFormat="1" applyFont="1" applyFill="1" applyBorder="1" applyAlignment="1">
      <alignment horizontal="right" vertical="top" wrapText="1"/>
    </xf>
    <xf numFmtId="0" fontId="59" fillId="0" borderId="11" xfId="162" applyFont="1" applyBorder="1" applyAlignment="1">
      <alignment horizontal="left" vertical="top"/>
    </xf>
    <xf numFmtId="0" fontId="59" fillId="0" borderId="19" xfId="162" applyFont="1" applyBorder="1" applyAlignment="1">
      <alignment horizontal="left" vertical="top"/>
    </xf>
    <xf numFmtId="4" fontId="59" fillId="0" borderId="72" xfId="247" applyNumberFormat="1" applyFont="1" applyFill="1" applyBorder="1" applyAlignment="1">
      <alignment horizontal="right" vertical="top" wrapText="1"/>
    </xf>
    <xf numFmtId="4" fontId="59" fillId="0" borderId="35" xfId="162" applyNumberFormat="1" applyFont="1" applyFill="1" applyBorder="1" applyAlignment="1">
      <alignment horizontal="right" vertical="top" wrapText="1"/>
    </xf>
    <xf numFmtId="4" fontId="59" fillId="0" borderId="31" xfId="162" applyNumberFormat="1" applyFont="1" applyBorder="1" applyAlignment="1">
      <alignment vertical="top" wrapText="1"/>
    </xf>
    <xf numFmtId="0" fontId="59" fillId="0" borderId="11" xfId="162" applyFont="1" applyBorder="1" applyAlignment="1">
      <alignment vertical="top"/>
    </xf>
    <xf numFmtId="49" fontId="59" fillId="0" borderId="26" xfId="162" applyNumberFormat="1" applyFont="1" applyFill="1" applyBorder="1" applyAlignment="1">
      <alignment horizontal="left" vertical="top" wrapText="1"/>
    </xf>
    <xf numFmtId="0" fontId="59" fillId="0" borderId="69" xfId="162" applyFont="1" applyBorder="1" applyAlignment="1">
      <alignment vertical="top" wrapText="1"/>
    </xf>
    <xf numFmtId="49" fontId="59" fillId="0" borderId="43" xfId="162" applyNumberFormat="1" applyFont="1" applyFill="1" applyBorder="1" applyAlignment="1">
      <alignment horizontal="left" vertical="top" wrapText="1"/>
    </xf>
    <xf numFmtId="0" fontId="59" fillId="0" borderId="11" xfId="164" applyFont="1" applyBorder="1" applyAlignment="1">
      <alignment horizontal="left" vertical="top"/>
    </xf>
    <xf numFmtId="4" fontId="59" fillId="0" borderId="11" xfId="164" applyNumberFormat="1" applyFont="1" applyFill="1" applyBorder="1" applyAlignment="1">
      <alignment vertical="top" wrapText="1"/>
    </xf>
    <xf numFmtId="168" fontId="37" fillId="0" borderId="11" xfId="47" applyNumberFormat="1" applyFont="1" applyFill="1" applyBorder="1" applyAlignment="1">
      <alignment horizontal="right" vertical="top"/>
    </xf>
    <xf numFmtId="4" fontId="59" fillId="0" borderId="11" xfId="164" applyNumberFormat="1" applyFont="1" applyBorder="1" applyAlignment="1">
      <alignment vertical="top" wrapText="1"/>
    </xf>
    <xf numFmtId="4" fontId="59" fillId="0" borderId="31" xfId="167" applyNumberFormat="1" applyFont="1" applyFill="1" applyBorder="1" applyAlignment="1">
      <alignment horizontal="right" vertical="top" wrapText="1"/>
    </xf>
    <xf numFmtId="0" fontId="59" fillId="24" borderId="27" xfId="247" applyFont="1" applyFill="1" applyBorder="1" applyAlignment="1">
      <alignment horizontal="left" vertical="top" wrapText="1"/>
    </xf>
    <xf numFmtId="49" fontId="59" fillId="0" borderId="20" xfId="247" applyNumberFormat="1" applyFont="1" applyFill="1" applyBorder="1" applyAlignment="1">
      <alignment horizontal="left" vertical="top" wrapText="1"/>
    </xf>
    <xf numFmtId="4" fontId="59" fillId="0" borderId="31" xfId="247" applyNumberFormat="1" applyFont="1" applyFill="1" applyBorder="1" applyAlignment="1">
      <alignment horizontal="right" vertical="top" wrapText="1"/>
    </xf>
    <xf numFmtId="0" fontId="59" fillId="0" borderId="10" xfId="247" applyFont="1" applyBorder="1" applyAlignment="1">
      <alignment vertical="top"/>
    </xf>
    <xf numFmtId="4" fontId="59" fillId="0" borderId="11" xfId="270" applyNumberFormat="1" applyFont="1" applyFill="1" applyBorder="1" applyAlignment="1">
      <alignment horizontal="right" wrapText="1"/>
    </xf>
    <xf numFmtId="0" fontId="73" fillId="0" borderId="11" xfId="0" applyFont="1" applyFill="1" applyBorder="1" applyAlignment="1">
      <alignment horizontal="left" vertical="top" wrapText="1"/>
    </xf>
    <xf numFmtId="10" fontId="59" fillId="0" borderId="11" xfId="258" applyNumberFormat="1" applyFont="1" applyBorder="1" applyAlignment="1">
      <alignment horizontal="center" vertical="top"/>
    </xf>
    <xf numFmtId="4" fontId="59" fillId="0" borderId="21" xfId="247" applyNumberFormat="1" applyFont="1" applyFill="1" applyBorder="1" applyAlignment="1">
      <alignment horizontal="center" vertical="top" wrapText="1"/>
    </xf>
    <xf numFmtId="0" fontId="59" fillId="0" borderId="28" xfId="247" applyFont="1" applyBorder="1"/>
    <xf numFmtId="49" fontId="59" fillId="0" borderId="28" xfId="247" applyNumberFormat="1" applyFont="1" applyFill="1" applyBorder="1" applyAlignment="1">
      <alignment horizontal="center" vertical="center" wrapText="1"/>
    </xf>
    <xf numFmtId="4" fontId="63" fillId="0" borderId="28" xfId="0" applyNumberFormat="1" applyFont="1" applyBorder="1" applyAlignment="1">
      <alignment horizontal="right" wrapText="1"/>
    </xf>
    <xf numFmtId="4" fontId="61" fillId="0" borderId="28" xfId="247" applyNumberFormat="1" applyFont="1" applyFill="1" applyBorder="1" applyAlignment="1">
      <alignment horizontal="right" vertical="center" wrapText="1"/>
    </xf>
    <xf numFmtId="4" fontId="61" fillId="0" borderId="78" xfId="247" applyNumberFormat="1" applyFont="1" applyFill="1" applyBorder="1" applyAlignment="1">
      <alignment horizontal="right" vertical="center" wrapText="1"/>
    </xf>
    <xf numFmtId="0" fontId="59" fillId="0" borderId="70" xfId="247" applyFont="1" applyBorder="1"/>
    <xf numFmtId="49" fontId="61" fillId="0" borderId="70" xfId="247" applyNumberFormat="1" applyFont="1" applyFill="1" applyBorder="1" applyAlignment="1">
      <alignment horizontal="left" vertical="center" wrapText="1"/>
    </xf>
    <xf numFmtId="4" fontId="63" fillId="0" borderId="70" xfId="0" applyNumberFormat="1" applyFont="1" applyBorder="1" applyAlignment="1">
      <alignment horizontal="right" wrapText="1"/>
    </xf>
    <xf numFmtId="4" fontId="63" fillId="0" borderId="46" xfId="0" applyNumberFormat="1" applyFont="1" applyBorder="1" applyAlignment="1">
      <alignment horizontal="right" wrapText="1"/>
    </xf>
    <xf numFmtId="0" fontId="63" fillId="0" borderId="28" xfId="168" applyFont="1" applyFill="1" applyBorder="1" applyAlignment="1">
      <alignment horizontal="left"/>
    </xf>
    <xf numFmtId="0" fontId="59" fillId="24" borderId="28" xfId="164" applyFont="1" applyFill="1" applyBorder="1" applyAlignment="1">
      <alignment horizontal="center" vertical="center"/>
    </xf>
    <xf numFmtId="4" fontId="59" fillId="24" borderId="70" xfId="166" applyNumberFormat="1" applyFont="1" applyFill="1" applyBorder="1" applyAlignment="1">
      <alignment horizontal="right" vertical="center" wrapText="1"/>
    </xf>
    <xf numFmtId="0" fontId="59" fillId="24" borderId="70" xfId="164" applyFont="1" applyFill="1" applyBorder="1" applyAlignment="1">
      <alignment horizontal="center" vertical="center"/>
    </xf>
    <xf numFmtId="0" fontId="59" fillId="24" borderId="70" xfId="164" applyFont="1" applyFill="1" applyBorder="1" applyAlignment="1">
      <alignment horizontal="left" vertical="center" wrapText="1"/>
    </xf>
    <xf numFmtId="0" fontId="59" fillId="24" borderId="28" xfId="164" applyFont="1" applyFill="1" applyBorder="1" applyAlignment="1">
      <alignment horizontal="left" vertical="center" wrapText="1"/>
    </xf>
    <xf numFmtId="0" fontId="59" fillId="24" borderId="0" xfId="164" applyFont="1" applyFill="1" applyBorder="1" applyAlignment="1">
      <alignment horizontal="center" vertical="center" wrapText="1"/>
    </xf>
    <xf numFmtId="0" fontId="63" fillId="0" borderId="0" xfId="109" applyFont="1" applyFill="1" applyBorder="1" applyAlignment="1">
      <alignment vertical="top"/>
    </xf>
    <xf numFmtId="0" fontId="63" fillId="0" borderId="0" xfId="0" applyFont="1" applyAlignment="1">
      <alignment horizontal="justify" wrapText="1"/>
    </xf>
    <xf numFmtId="0" fontId="37" fillId="0" borderId="0" xfId="255" applyFont="1" applyFill="1" applyBorder="1" applyAlignment="1">
      <alignment horizontal="left" vertical="top" wrapText="1"/>
    </xf>
    <xf numFmtId="0" fontId="63" fillId="0" borderId="28" xfId="260" applyFont="1" applyFill="1" applyBorder="1" applyAlignment="1">
      <alignment horizontal="left" vertical="top" wrapText="1"/>
    </xf>
    <xf numFmtId="0" fontId="63" fillId="0" borderId="0" xfId="0" applyFont="1" applyAlignment="1">
      <alignment horizontal="justify" vertical="center"/>
    </xf>
    <xf numFmtId="0" fontId="61" fillId="0" borderId="0" xfId="205" applyFont="1" applyAlignment="1"/>
    <xf numFmtId="0" fontId="61" fillId="0" borderId="0" xfId="247" applyFont="1" applyAlignment="1"/>
    <xf numFmtId="0" fontId="61" fillId="0" borderId="0" xfId="247" applyFont="1" applyAlignment="1">
      <alignment horizontal="center"/>
    </xf>
    <xf numFmtId="0" fontId="61" fillId="0" borderId="0" xfId="162" applyFont="1" applyAlignment="1"/>
    <xf numFmtId="0" fontId="71" fillId="0" borderId="0" xfId="162" applyFont="1"/>
    <xf numFmtId="0" fontId="63" fillId="0" borderId="0" xfId="165" applyFont="1" applyFill="1" applyBorder="1" applyAlignment="1">
      <alignment horizontal="left" vertical="justify"/>
    </xf>
    <xf numFmtId="0" fontId="63" fillId="0" borderId="0" xfId="165" applyFont="1" applyFill="1" applyBorder="1" applyAlignment="1">
      <alignment vertical="justify"/>
    </xf>
    <xf numFmtId="0" fontId="64" fillId="0" borderId="0" xfId="164" applyFont="1" applyAlignment="1">
      <alignment horizontal="right" vertical="justify"/>
    </xf>
    <xf numFmtId="0" fontId="71" fillId="0" borderId="0" xfId="225" applyFont="1"/>
    <xf numFmtId="0" fontId="63" fillId="0" borderId="0" xfId="0" applyFont="1" applyAlignment="1">
      <alignment horizontal="center" wrapText="1"/>
    </xf>
    <xf numFmtId="0" fontId="71" fillId="0" borderId="0" xfId="258" applyFont="1"/>
    <xf numFmtId="44" fontId="71" fillId="0" borderId="0" xfId="48" applyFont="1"/>
    <xf numFmtId="0" fontId="71" fillId="0" borderId="0" xfId="258" applyFont="1" applyAlignment="1">
      <alignment horizontal="center"/>
    </xf>
    <xf numFmtId="0" fontId="61" fillId="0" borderId="0" xfId="258" applyFont="1" applyAlignment="1">
      <alignment horizontal="center"/>
    </xf>
    <xf numFmtId="0" fontId="61" fillId="0" borderId="11" xfId="258" applyFont="1" applyBorder="1" applyAlignment="1">
      <alignment vertical="top"/>
    </xf>
    <xf numFmtId="0" fontId="59" fillId="0" borderId="11" xfId="258" applyFont="1" applyBorder="1" applyAlignment="1">
      <alignment vertical="center"/>
    </xf>
    <xf numFmtId="0" fontId="61" fillId="0" borderId="0" xfId="257" applyFont="1" applyAlignment="1">
      <alignment horizontal="center"/>
    </xf>
    <xf numFmtId="0" fontId="59" fillId="0" borderId="11" xfId="257" applyFont="1" applyBorder="1" applyAlignment="1">
      <alignment vertical="top"/>
    </xf>
    <xf numFmtId="49" fontId="59" fillId="0" borderId="20" xfId="257" applyNumberFormat="1" applyFont="1" applyFill="1" applyBorder="1" applyAlignment="1">
      <alignment horizontal="left" vertical="top" wrapText="1"/>
    </xf>
    <xf numFmtId="4" fontId="59" fillId="0" borderId="11" xfId="257" applyNumberFormat="1" applyFont="1" applyFill="1" applyBorder="1" applyAlignment="1">
      <alignment horizontal="right" vertical="top" wrapText="1"/>
    </xf>
    <xf numFmtId="11" fontId="59" fillId="0" borderId="11" xfId="257" applyNumberFormat="1" applyFont="1" applyBorder="1" applyAlignment="1">
      <alignment vertical="top" wrapText="1"/>
    </xf>
    <xf numFmtId="0" fontId="59" fillId="0" borderId="11" xfId="257" applyFont="1" applyBorder="1" applyAlignment="1">
      <alignment horizontal="left" vertical="top"/>
    </xf>
    <xf numFmtId="0" fontId="59" fillId="0" borderId="11" xfId="257" applyFont="1" applyBorder="1" applyAlignment="1">
      <alignment horizontal="center" vertical="top"/>
    </xf>
    <xf numFmtId="0" fontId="59" fillId="0" borderId="11" xfId="95" applyFont="1" applyBorder="1" applyAlignment="1">
      <alignment horizontal="center" vertical="center"/>
    </xf>
    <xf numFmtId="0" fontId="61" fillId="0" borderId="0" xfId="107" applyFont="1" applyAlignment="1">
      <alignment horizontal="center"/>
    </xf>
    <xf numFmtId="0" fontId="61" fillId="0" borderId="0" xfId="101" applyFont="1" applyAlignment="1">
      <alignment horizontal="center"/>
    </xf>
    <xf numFmtId="0" fontId="61" fillId="24" borderId="11" xfId="247" applyFont="1" applyFill="1" applyBorder="1" applyAlignment="1">
      <alignment horizontal="center" vertical="center" wrapText="1"/>
    </xf>
    <xf numFmtId="0" fontId="59" fillId="24" borderId="10" xfId="247" applyFont="1" applyFill="1" applyBorder="1" applyAlignment="1">
      <alignment horizontal="center" vertical="top"/>
    </xf>
    <xf numFmtId="4" fontId="59" fillId="0" borderId="11" xfId="247" applyNumberFormat="1" applyFont="1" applyFill="1" applyBorder="1" applyAlignment="1">
      <alignment horizontal="right" vertical="top" wrapText="1"/>
    </xf>
    <xf numFmtId="4" fontId="59" fillId="24" borderId="10" xfId="248" applyNumberFormat="1" applyFont="1" applyFill="1" applyBorder="1" applyAlignment="1">
      <alignment horizontal="center" vertical="top" wrapText="1"/>
    </xf>
    <xf numFmtId="0" fontId="59" fillId="0" borderId="10" xfId="247" applyFont="1" applyBorder="1"/>
    <xf numFmtId="4" fontId="61" fillId="0" borderId="11" xfId="247" applyNumberFormat="1" applyFont="1" applyFill="1" applyBorder="1" applyAlignment="1">
      <alignment horizontal="right" vertical="center" wrapText="1"/>
    </xf>
    <xf numFmtId="0" fontId="59" fillId="0" borderId="0" xfId="247" applyFont="1" applyBorder="1"/>
    <xf numFmtId="49" fontId="59" fillId="0" borderId="0" xfId="247" applyNumberFormat="1" applyFont="1" applyFill="1" applyBorder="1" applyAlignment="1">
      <alignment horizontal="left" vertical="center" wrapText="1"/>
    </xf>
    <xf numFmtId="4" fontId="59" fillId="0" borderId="0" xfId="247" applyNumberFormat="1" applyFont="1" applyFill="1" applyBorder="1" applyAlignment="1">
      <alignment horizontal="right" vertical="center" wrapText="1"/>
    </xf>
    <xf numFmtId="4" fontId="59" fillId="24" borderId="32" xfId="248" applyNumberFormat="1" applyFont="1" applyFill="1" applyBorder="1" applyAlignment="1">
      <alignment horizontal="center" vertical="center" wrapText="1"/>
    </xf>
    <xf numFmtId="4" fontId="59" fillId="24" borderId="11" xfId="248" applyNumberFormat="1" applyFont="1" applyFill="1" applyBorder="1" applyAlignment="1">
      <alignment horizontal="center" vertical="center" wrapText="1"/>
    </xf>
    <xf numFmtId="0" fontId="61" fillId="24" borderId="11" xfId="162" applyFont="1" applyFill="1" applyBorder="1" applyAlignment="1">
      <alignment horizontal="center" vertical="center" wrapText="1"/>
    </xf>
    <xf numFmtId="4" fontId="59" fillId="0" borderId="30" xfId="164" applyNumberFormat="1" applyFont="1" applyFill="1" applyBorder="1" applyAlignment="1">
      <alignment horizontal="right" vertical="top" wrapText="1"/>
    </xf>
    <xf numFmtId="49" fontId="59" fillId="0" borderId="23" xfId="167" applyNumberFormat="1" applyFont="1" applyFill="1" applyBorder="1" applyAlignment="1">
      <alignment horizontal="left" vertical="top" wrapText="1"/>
    </xf>
    <xf numFmtId="0" fontId="71" fillId="0" borderId="0" xfId="205" applyFont="1"/>
    <xf numFmtId="0" fontId="73" fillId="27" borderId="0" xfId="0" applyFont="1" applyFill="1" applyBorder="1" applyAlignment="1">
      <alignment vertical="top" wrapText="1"/>
    </xf>
    <xf numFmtId="0" fontId="61" fillId="25" borderId="11" xfId="258" applyFont="1" applyFill="1" applyBorder="1" applyAlignment="1">
      <alignment horizontal="center" vertical="center"/>
    </xf>
    <xf numFmtId="0" fontId="61" fillId="25" borderId="12" xfId="258" applyFont="1" applyFill="1" applyBorder="1" applyAlignment="1">
      <alignment horizontal="center" vertical="center"/>
    </xf>
    <xf numFmtId="44" fontId="61" fillId="25" borderId="11" xfId="48" applyFont="1" applyFill="1" applyBorder="1" applyAlignment="1">
      <alignment horizontal="center" vertical="center" wrapText="1"/>
    </xf>
    <xf numFmtId="4" fontId="61" fillId="25" borderId="11" xfId="259" applyNumberFormat="1" applyFont="1" applyFill="1" applyBorder="1" applyAlignment="1">
      <alignment horizontal="center" vertical="center" wrapText="1"/>
    </xf>
    <xf numFmtId="0" fontId="61" fillId="24" borderId="10" xfId="164" applyFont="1" applyFill="1" applyBorder="1" applyAlignment="1">
      <alignment horizontal="center" vertical="center"/>
    </xf>
    <xf numFmtId="4" fontId="59" fillId="0" borderId="30" xfId="164" applyNumberFormat="1" applyFont="1" applyFill="1" applyBorder="1" applyAlignment="1">
      <alignment horizontal="right" wrapText="1"/>
    </xf>
    <xf numFmtId="4" fontId="59" fillId="0" borderId="28" xfId="164" applyNumberFormat="1" applyFont="1" applyFill="1" applyBorder="1" applyAlignment="1">
      <alignment horizontal="right" wrapText="1"/>
    </xf>
    <xf numFmtId="4" fontId="59" fillId="0" borderId="78" xfId="164" applyNumberFormat="1" applyFont="1" applyFill="1" applyBorder="1" applyAlignment="1">
      <alignment horizontal="right" wrapText="1"/>
    </xf>
    <xf numFmtId="4" fontId="59" fillId="24" borderId="10" xfId="166" applyNumberFormat="1" applyFont="1" applyFill="1" applyBorder="1" applyAlignment="1">
      <alignment horizontal="center" vertical="center" wrapText="1"/>
    </xf>
    <xf numFmtId="0" fontId="59" fillId="24" borderId="12" xfId="164" applyFont="1" applyFill="1" applyBorder="1" applyAlignment="1">
      <alignment horizontal="center" vertical="center" wrapText="1"/>
    </xf>
    <xf numFmtId="0" fontId="59" fillId="24" borderId="71" xfId="164" applyFont="1" applyFill="1" applyBorder="1" applyAlignment="1">
      <alignment horizontal="center" vertical="center" wrapText="1"/>
    </xf>
    <xf numFmtId="0" fontId="59" fillId="24" borderId="73" xfId="164" applyFont="1" applyFill="1" applyBorder="1" applyAlignment="1">
      <alignment horizontal="center" vertical="center" wrapText="1"/>
    </xf>
    <xf numFmtId="0" fontId="61" fillId="0" borderId="10" xfId="164" applyFont="1" applyBorder="1"/>
    <xf numFmtId="0" fontId="61" fillId="24" borderId="10" xfId="164" applyFont="1" applyFill="1" applyBorder="1" applyAlignment="1"/>
    <xf numFmtId="0" fontId="61" fillId="0" borderId="11" xfId="164" applyFont="1" applyBorder="1" applyAlignment="1">
      <alignment horizontal="left" vertical="top"/>
    </xf>
    <xf numFmtId="0" fontId="59" fillId="24" borderId="32" xfId="164" applyFont="1" applyFill="1" applyBorder="1" applyAlignment="1">
      <alignment horizontal="center" vertical="center" wrapText="1"/>
    </xf>
    <xf numFmtId="0" fontId="61" fillId="24" borderId="11" xfId="164" applyFont="1" applyFill="1" applyBorder="1" applyAlignment="1">
      <alignment horizontal="left" vertical="center"/>
    </xf>
    <xf numFmtId="4" fontId="59" fillId="24" borderId="19" xfId="166" applyNumberFormat="1" applyFont="1" applyFill="1" applyBorder="1" applyAlignment="1">
      <alignment horizontal="center" vertical="center" wrapText="1"/>
    </xf>
    <xf numFmtId="49" fontId="59" fillId="0" borderId="79" xfId="164" applyNumberFormat="1" applyFont="1" applyFill="1" applyBorder="1" applyAlignment="1">
      <alignment horizontal="center" vertical="center" wrapText="1"/>
    </xf>
    <xf numFmtId="4" fontId="59" fillId="0" borderId="80" xfId="164" applyNumberFormat="1" applyFont="1" applyFill="1" applyBorder="1" applyAlignment="1">
      <alignment horizontal="right" wrapText="1"/>
    </xf>
    <xf numFmtId="4" fontId="59" fillId="24" borderId="71" xfId="166" applyNumberFormat="1" applyFont="1" applyFill="1" applyBorder="1" applyAlignment="1">
      <alignment horizontal="center" vertical="center" wrapText="1"/>
    </xf>
    <xf numFmtId="0" fontId="61" fillId="24" borderId="11" xfId="225" applyFont="1" applyFill="1" applyBorder="1" applyAlignment="1">
      <alignment horizontal="center" vertical="top"/>
    </xf>
    <xf numFmtId="0" fontId="59" fillId="24" borderId="11" xfId="225" applyFont="1" applyFill="1" applyBorder="1" applyAlignment="1">
      <alignment horizontal="center" vertical="top"/>
    </xf>
    <xf numFmtId="0" fontId="63" fillId="0" borderId="25" xfId="180" applyFont="1" applyFill="1" applyBorder="1" applyAlignment="1">
      <alignment horizontal="left" vertical="top"/>
    </xf>
    <xf numFmtId="49" fontId="61" fillId="0" borderId="11" xfId="179" applyNumberFormat="1" applyFont="1" applyFill="1" applyBorder="1" applyAlignment="1">
      <alignment horizontal="left" vertical="top" wrapText="1"/>
    </xf>
    <xf numFmtId="49" fontId="61" fillId="0" borderId="11" xfId="179" applyNumberFormat="1" applyFont="1" applyFill="1" applyBorder="1" applyAlignment="1">
      <alignment horizontal="left" vertical="center" wrapText="1"/>
    </xf>
    <xf numFmtId="4" fontId="61" fillId="0" borderId="20" xfId="179" applyNumberFormat="1" applyFont="1" applyFill="1" applyBorder="1" applyAlignment="1">
      <alignment horizontal="right" vertical="center" wrapText="1"/>
    </xf>
    <xf numFmtId="0" fontId="76" fillId="27" borderId="11" xfId="0" applyFont="1" applyFill="1" applyBorder="1" applyAlignment="1">
      <alignment vertical="justify" wrapText="1"/>
    </xf>
    <xf numFmtId="0" fontId="63" fillId="0" borderId="0" xfId="109" applyFont="1" applyFill="1" applyBorder="1" applyAlignment="1">
      <alignment horizontal="left" vertical="top"/>
    </xf>
    <xf numFmtId="0" fontId="63" fillId="0" borderId="0" xfId="0" applyFont="1" applyBorder="1" applyAlignment="1">
      <alignment horizontal="justify"/>
    </xf>
    <xf numFmtId="0" fontId="61" fillId="0" borderId="0" xfId="101" applyFont="1" applyBorder="1" applyAlignment="1">
      <alignment horizontal="center"/>
    </xf>
    <xf numFmtId="0" fontId="61" fillId="0" borderId="0" xfId="107" applyFont="1" applyBorder="1" applyAlignment="1">
      <alignment horizontal="center"/>
    </xf>
    <xf numFmtId="0" fontId="24" fillId="0" borderId="0" xfId="107" applyBorder="1"/>
    <xf numFmtId="43" fontId="61" fillId="0" borderId="0" xfId="275" applyFont="1" applyAlignment="1"/>
    <xf numFmtId="43" fontId="61" fillId="0" borderId="0" xfId="275" applyFont="1" applyAlignment="1">
      <alignment horizontal="center"/>
    </xf>
    <xf numFmtId="168" fontId="61" fillId="0" borderId="19" xfId="48" applyNumberFormat="1" applyFont="1" applyBorder="1" applyAlignment="1">
      <alignment horizontal="right"/>
    </xf>
    <xf numFmtId="0" fontId="63" fillId="0" borderId="11" xfId="0" applyFont="1" applyBorder="1" applyAlignment="1">
      <alignment wrapText="1"/>
    </xf>
    <xf numFmtId="0" fontId="2" fillId="0" borderId="0" xfId="276"/>
    <xf numFmtId="0" fontId="61" fillId="24" borderId="11" xfId="280" applyFont="1" applyFill="1" applyBorder="1" applyAlignment="1">
      <alignment horizontal="center" vertical="center"/>
    </xf>
    <xf numFmtId="0" fontId="61" fillId="24" borderId="11" xfId="281" applyNumberFormat="1" applyFont="1" applyFill="1" applyBorder="1" applyAlignment="1">
      <alignment horizontal="center" vertical="center" wrapText="1"/>
    </xf>
    <xf numFmtId="0" fontId="61" fillId="24" borderId="11" xfId="280" applyFont="1" applyFill="1" applyBorder="1" applyAlignment="1">
      <alignment horizontal="left" vertical="center" wrapText="1"/>
    </xf>
    <xf numFmtId="0" fontId="61" fillId="0" borderId="11" xfId="280" applyFont="1" applyBorder="1" applyAlignment="1">
      <alignment horizontal="left" wrapText="1"/>
    </xf>
    <xf numFmtId="0" fontId="59" fillId="0" borderId="11" xfId="280" applyFont="1" applyBorder="1" applyAlignment="1">
      <alignment horizontal="left"/>
    </xf>
    <xf numFmtId="0" fontId="59" fillId="0" borderId="10" xfId="280" applyFont="1" applyBorder="1" applyAlignment="1">
      <alignment horizontal="left"/>
    </xf>
    <xf numFmtId="0" fontId="59" fillId="0" borderId="11" xfId="280" applyFont="1" applyBorder="1" applyAlignment="1">
      <alignment horizontal="left" wrapText="1"/>
    </xf>
    <xf numFmtId="10" fontId="59" fillId="0" borderId="11" xfId="48" applyNumberFormat="1" applyFont="1" applyFill="1" applyBorder="1" applyAlignment="1">
      <alignment horizontal="center" vertical="center" wrapText="1"/>
    </xf>
    <xf numFmtId="4" fontId="61" fillId="24" borderId="10" xfId="107" applyNumberFormat="1" applyFont="1" applyFill="1" applyBorder="1" applyAlignment="1">
      <alignment horizontal="center" vertical="center" wrapText="1"/>
    </xf>
    <xf numFmtId="0" fontId="59" fillId="0" borderId="10" xfId="167" applyFont="1" applyBorder="1"/>
    <xf numFmtId="0" fontId="61" fillId="0" borderId="11" xfId="201" applyFont="1" applyBorder="1" applyAlignment="1">
      <alignment horizontal="left" wrapText="1"/>
    </xf>
    <xf numFmtId="4" fontId="59" fillId="0" borderId="31" xfId="270" applyNumberFormat="1" applyFont="1" applyFill="1" applyBorder="1" applyAlignment="1">
      <alignment horizontal="right" vertical="top" wrapText="1"/>
    </xf>
    <xf numFmtId="4" fontId="59" fillId="0" borderId="21" xfId="270" applyNumberFormat="1" applyFont="1" applyFill="1" applyBorder="1" applyAlignment="1">
      <alignment horizontal="right" vertical="top" wrapText="1"/>
    </xf>
    <xf numFmtId="4" fontId="59" fillId="0" borderId="40" xfId="247" applyNumberFormat="1" applyFont="1" applyFill="1" applyBorder="1" applyAlignment="1">
      <alignment horizontal="center" vertical="top" wrapText="1"/>
    </xf>
    <xf numFmtId="44" fontId="73" fillId="27" borderId="11" xfId="0" applyNumberFormat="1" applyFont="1" applyFill="1" applyBorder="1" applyAlignment="1">
      <alignment horizontal="left" vertical="justify" wrapText="1"/>
    </xf>
    <xf numFmtId="0" fontId="73" fillId="27" borderId="77" xfId="0" applyFont="1" applyFill="1" applyBorder="1" applyAlignment="1">
      <alignment horizontal="center" vertical="top" wrapText="1"/>
    </xf>
    <xf numFmtId="0" fontId="73" fillId="0" borderId="0" xfId="0" applyFont="1" applyAlignment="1">
      <alignment vertical="top" wrapText="1"/>
    </xf>
    <xf numFmtId="168" fontId="73" fillId="0" borderId="11" xfId="48" applyNumberFormat="1" applyFont="1" applyFill="1" applyBorder="1" applyAlignment="1">
      <alignment horizontal="right" wrapText="1"/>
    </xf>
    <xf numFmtId="0" fontId="59" fillId="0" borderId="11" xfId="254" applyFont="1" applyBorder="1" applyAlignment="1"/>
    <xf numFmtId="0" fontId="73" fillId="27" borderId="11" xfId="0" applyFont="1" applyFill="1" applyBorder="1" applyAlignment="1">
      <alignment wrapText="1"/>
    </xf>
    <xf numFmtId="0" fontId="59" fillId="0" borderId="55" xfId="254" applyFont="1" applyBorder="1" applyAlignment="1">
      <alignment horizontal="center" vertical="top"/>
    </xf>
    <xf numFmtId="0" fontId="59" fillId="24" borderId="10" xfId="164" applyFont="1" applyFill="1" applyBorder="1" applyAlignment="1">
      <alignment horizontal="left" vertical="center"/>
    </xf>
    <xf numFmtId="4" fontId="59" fillId="24" borderId="0" xfId="166" applyNumberFormat="1" applyFont="1" applyFill="1" applyBorder="1" applyAlignment="1">
      <alignment horizontal="right" vertical="center" wrapText="1"/>
    </xf>
    <xf numFmtId="0" fontId="59" fillId="24" borderId="0" xfId="164" applyFont="1" applyFill="1" applyBorder="1" applyAlignment="1">
      <alignment horizontal="center" vertical="center"/>
    </xf>
    <xf numFmtId="0" fontId="59" fillId="24" borderId="0" xfId="164" applyFont="1" applyFill="1" applyBorder="1" applyAlignment="1">
      <alignment horizontal="left" vertical="center" wrapText="1"/>
    </xf>
    <xf numFmtId="0" fontId="73" fillId="0" borderId="11" xfId="0" applyFont="1" applyBorder="1" applyAlignment="1">
      <alignment vertical="top" wrapText="1"/>
    </xf>
    <xf numFmtId="0" fontId="76" fillId="0" borderId="61" xfId="0" applyFont="1" applyBorder="1" applyAlignment="1">
      <alignment vertical="center"/>
    </xf>
    <xf numFmtId="0" fontId="67" fillId="0" borderId="0" xfId="247" applyFont="1" applyAlignment="1">
      <alignment horizontal="center"/>
    </xf>
    <xf numFmtId="0" fontId="63" fillId="0" borderId="0" xfId="0" applyFont="1" applyAlignment="1">
      <alignment horizontal="left" vertical="justify" wrapText="1"/>
    </xf>
    <xf numFmtId="0" fontId="63" fillId="0" borderId="0" xfId="0" applyFont="1" applyAlignment="1">
      <alignment horizontal="left" vertical="center" wrapText="1"/>
    </xf>
    <xf numFmtId="0" fontId="61" fillId="24" borderId="11" xfId="162" applyFont="1" applyFill="1" applyBorder="1" applyAlignment="1">
      <alignment horizontal="center" vertical="center"/>
    </xf>
    <xf numFmtId="0" fontId="63" fillId="0" borderId="0" xfId="0" applyFont="1" applyAlignment="1">
      <alignment horizontal="left" vertical="center"/>
    </xf>
    <xf numFmtId="0" fontId="67" fillId="0" borderId="0" xfId="164" applyFont="1" applyAlignment="1">
      <alignment horizontal="center" vertical="center"/>
    </xf>
    <xf numFmtId="0" fontId="59" fillId="24" borderId="70" xfId="164" applyFont="1" applyFill="1" applyBorder="1" applyAlignment="1">
      <alignment horizontal="center" vertical="center" wrapText="1"/>
    </xf>
    <xf numFmtId="4" fontId="59" fillId="24" borderId="11" xfId="169" applyNumberFormat="1" applyFont="1" applyFill="1" applyBorder="1" applyAlignment="1">
      <alignment horizontal="center" vertical="center" wrapText="1"/>
    </xf>
    <xf numFmtId="0" fontId="61" fillId="0" borderId="0" xfId="162" applyFont="1" applyAlignment="1">
      <alignment horizontal="left" vertical="justify" wrapText="1"/>
    </xf>
    <xf numFmtId="0" fontId="63" fillId="0" borderId="0" xfId="172" applyFont="1" applyFill="1" applyBorder="1" applyAlignment="1">
      <alignment horizontal="left" vertical="top" wrapText="1"/>
    </xf>
    <xf numFmtId="0" fontId="63" fillId="0" borderId="0" xfId="165" applyFont="1" applyFill="1" applyBorder="1" applyAlignment="1">
      <alignment horizontal="left" vertical="top"/>
    </xf>
    <xf numFmtId="0" fontId="37" fillId="0" borderId="0" xfId="0" applyFont="1" applyAlignment="1">
      <alignment horizontal="left" vertical="justify" wrapText="1"/>
    </xf>
    <xf numFmtId="0" fontId="61" fillId="0" borderId="0" xfId="164" applyFont="1" applyAlignment="1">
      <alignment horizontal="left"/>
    </xf>
    <xf numFmtId="0" fontId="63" fillId="0" borderId="0" xfId="0" applyFont="1" applyAlignment="1">
      <alignment horizontal="left" wrapText="1"/>
    </xf>
    <xf numFmtId="0" fontId="67" fillId="0" borderId="0" xfId="174" applyFont="1" applyAlignment="1">
      <alignment horizontal="center" vertical="center"/>
    </xf>
    <xf numFmtId="0" fontId="61" fillId="0" borderId="0" xfId="164" applyFont="1" applyAlignment="1">
      <alignment horizontal="center"/>
    </xf>
    <xf numFmtId="0" fontId="61" fillId="24" borderId="11" xfId="164" applyFont="1" applyFill="1" applyBorder="1" applyAlignment="1">
      <alignment horizontal="center" vertical="center"/>
    </xf>
    <xf numFmtId="0" fontId="59" fillId="24" borderId="11" xfId="164" applyFont="1" applyFill="1" applyBorder="1" applyAlignment="1">
      <alignment horizontal="center" vertical="center"/>
    </xf>
    <xf numFmtId="4" fontId="59" fillId="24" borderId="11" xfId="166" applyNumberFormat="1" applyFont="1" applyFill="1" applyBorder="1" applyAlignment="1">
      <alignment horizontal="center" vertical="center" wrapText="1"/>
    </xf>
    <xf numFmtId="0" fontId="59" fillId="24" borderId="19" xfId="164" applyFont="1" applyFill="1" applyBorder="1" applyAlignment="1">
      <alignment horizontal="center" vertical="center" wrapText="1"/>
    </xf>
    <xf numFmtId="0" fontId="59" fillId="24" borderId="10" xfId="164" applyFont="1" applyFill="1" applyBorder="1" applyAlignment="1">
      <alignment horizontal="center" vertical="center" wrapText="1"/>
    </xf>
    <xf numFmtId="2" fontId="63" fillId="0" borderId="0" xfId="0" applyNumberFormat="1" applyFont="1" applyAlignment="1">
      <alignment horizontal="left" vertical="center" wrapText="1"/>
    </xf>
    <xf numFmtId="0" fontId="63" fillId="0" borderId="0" xfId="0" applyFont="1" applyAlignment="1">
      <alignment horizontal="left" vertical="center" wrapText="1"/>
    </xf>
    <xf numFmtId="0" fontId="63" fillId="0" borderId="0" xfId="0" applyFont="1" applyAlignment="1">
      <alignment horizontal="left" wrapText="1"/>
    </xf>
    <xf numFmtId="0" fontId="37" fillId="0" borderId="0" xfId="0" applyFont="1" applyAlignment="1">
      <alignment horizontal="left" wrapText="1"/>
    </xf>
    <xf numFmtId="0" fontId="1" fillId="0" borderId="11" xfId="107" applyFont="1" applyBorder="1" applyAlignment="1">
      <alignment horizontal="center" vertical="justify" wrapText="1"/>
    </xf>
    <xf numFmtId="0" fontId="67" fillId="0" borderId="0" xfId="171" applyFont="1" applyAlignment="1">
      <alignment vertical="center"/>
    </xf>
    <xf numFmtId="0" fontId="63" fillId="0" borderId="0" xfId="0" applyFont="1" applyAlignment="1">
      <alignment horizontal="left" wrapText="1"/>
    </xf>
    <xf numFmtId="0" fontId="63" fillId="0" borderId="0" xfId="0" applyFont="1" applyAlignment="1">
      <alignment horizontal="left" vertical="justify" wrapText="1"/>
    </xf>
    <xf numFmtId="0" fontId="63" fillId="0" borderId="0" xfId="0" applyFont="1" applyAlignment="1">
      <alignment horizontal="left" vertical="center"/>
    </xf>
    <xf numFmtId="0" fontId="37" fillId="0" borderId="0" xfId="0" applyFont="1" applyAlignment="1">
      <alignment horizontal="left" vertical="justify" wrapText="1"/>
    </xf>
    <xf numFmtId="0" fontId="37" fillId="0" borderId="0" xfId="0" applyFont="1" applyAlignment="1">
      <alignment horizontal="left" wrapText="1"/>
    </xf>
    <xf numFmtId="0" fontId="67" fillId="0" borderId="0" xfId="179" applyFont="1" applyAlignment="1">
      <alignment horizontal="center"/>
    </xf>
    <xf numFmtId="0" fontId="37" fillId="0" borderId="0" xfId="0" applyFont="1" applyAlignment="1">
      <alignment horizontal="left" vertical="justify"/>
    </xf>
    <xf numFmtId="0" fontId="0" fillId="0" borderId="0" xfId="0" applyAlignment="1">
      <alignment horizontal="left" vertical="justify"/>
    </xf>
    <xf numFmtId="0" fontId="63" fillId="0" borderId="0" xfId="0" applyFont="1" applyAlignment="1">
      <alignment horizontal="justify" vertical="justify"/>
    </xf>
    <xf numFmtId="0" fontId="37" fillId="0" borderId="0" xfId="0" applyFont="1" applyAlignment="1">
      <alignment vertical="justify"/>
    </xf>
    <xf numFmtId="0" fontId="63" fillId="0" borderId="0" xfId="207" applyFont="1" applyFill="1" applyBorder="1" applyAlignment="1">
      <alignment horizontal="left" vertical="top"/>
    </xf>
    <xf numFmtId="0" fontId="67" fillId="0" borderId="0" xfId="254" applyFont="1" applyAlignment="1">
      <alignment horizontal="center"/>
    </xf>
    <xf numFmtId="0" fontId="63" fillId="0" borderId="0" xfId="0" applyFont="1" applyAlignment="1">
      <alignment vertical="justify" wrapText="1"/>
    </xf>
    <xf numFmtId="0" fontId="63" fillId="0" borderId="0" xfId="260" applyFont="1" applyFill="1" applyBorder="1" applyAlignment="1">
      <alignment horizontal="left" vertical="top" wrapText="1"/>
    </xf>
    <xf numFmtId="0" fontId="67" fillId="0" borderId="0" xfId="258" applyFont="1" applyAlignment="1">
      <alignment horizontal="center"/>
    </xf>
    <xf numFmtId="0" fontId="67" fillId="0" borderId="0" xfId="257" applyFont="1" applyAlignment="1">
      <alignment horizontal="center"/>
    </xf>
    <xf numFmtId="0" fontId="67" fillId="0" borderId="0" xfId="204" applyFont="1" applyAlignment="1">
      <alignment horizontal="center" vertical="center"/>
    </xf>
    <xf numFmtId="0" fontId="61" fillId="0" borderId="0" xfId="204" applyFont="1" applyAlignment="1">
      <alignment horizontal="left" vertical="justify" wrapText="1"/>
    </xf>
    <xf numFmtId="0" fontId="63" fillId="0" borderId="0" xfId="189" applyFont="1" applyFill="1" applyBorder="1" applyAlignment="1">
      <alignment horizontal="left" vertical="top"/>
    </xf>
    <xf numFmtId="0" fontId="0" fillId="0" borderId="0" xfId="0" applyAlignment="1">
      <alignment vertical="justify"/>
    </xf>
    <xf numFmtId="0" fontId="11" fillId="0" borderId="0" xfId="219"/>
    <xf numFmtId="0" fontId="67" fillId="0" borderId="0" xfId="219" applyFont="1" applyAlignment="1">
      <alignment horizontal="left" vertical="center"/>
    </xf>
    <xf numFmtId="0" fontId="67" fillId="0" borderId="0" xfId="219" applyFont="1" applyAlignment="1">
      <alignment horizontal="right" vertical="center"/>
    </xf>
    <xf numFmtId="43" fontId="69" fillId="24" borderId="95" xfId="275" quotePrefix="1" applyFont="1" applyFill="1" applyBorder="1" applyAlignment="1" applyProtection="1">
      <alignment horizontal="right" vertical="center" wrapText="1"/>
      <protection locked="0"/>
    </xf>
    <xf numFmtId="0" fontId="70" fillId="24" borderId="55" xfId="219" applyFont="1" applyFill="1" applyBorder="1" applyAlignment="1">
      <alignment horizontal="left" vertical="center" wrapText="1"/>
    </xf>
    <xf numFmtId="0" fontId="70" fillId="24" borderId="11" xfId="219" applyFont="1" applyFill="1" applyBorder="1" applyAlignment="1">
      <alignment vertical="center" wrapText="1"/>
    </xf>
    <xf numFmtId="42" fontId="70" fillId="24" borderId="56" xfId="112" quotePrefix="1" applyNumberFormat="1" applyFont="1" applyFill="1" applyBorder="1" applyAlignment="1" applyProtection="1">
      <alignment horizontal="right" vertical="center" wrapText="1"/>
      <protection locked="0"/>
    </xf>
    <xf numFmtId="0" fontId="70" fillId="24" borderId="57" xfId="219" applyFont="1" applyFill="1" applyBorder="1" applyAlignment="1">
      <alignment horizontal="left" vertical="center" wrapText="1"/>
    </xf>
    <xf numFmtId="0" fontId="70" fillId="24" borderId="58" xfId="219" applyFont="1" applyFill="1" applyBorder="1" applyAlignment="1">
      <alignment vertical="center" wrapText="1"/>
    </xf>
    <xf numFmtId="43" fontId="70" fillId="0" borderId="59" xfId="275" quotePrefix="1" applyFont="1" applyFill="1" applyBorder="1" applyAlignment="1" applyProtection="1">
      <alignment horizontal="right" vertical="center" wrapText="1"/>
      <protection locked="0"/>
    </xf>
    <xf numFmtId="3" fontId="80" fillId="24" borderId="0" xfId="219" applyNumberFormat="1" applyFont="1" applyFill="1" applyBorder="1" applyAlignment="1" applyProtection="1">
      <alignment horizontal="right" vertical="center" wrapText="1"/>
      <protection locked="0"/>
    </xf>
    <xf numFmtId="42" fontId="61" fillId="24" borderId="95" xfId="112" quotePrefix="1" applyNumberFormat="1" applyFont="1" applyFill="1" applyBorder="1" applyAlignment="1" applyProtection="1">
      <alignment horizontal="right" vertical="center" wrapText="1"/>
      <protection locked="0"/>
    </xf>
    <xf numFmtId="0" fontId="70" fillId="0" borderId="57" xfId="219" applyFont="1" applyBorder="1" applyAlignment="1">
      <alignment horizontal="left" vertical="center"/>
    </xf>
    <xf numFmtId="0" fontId="70" fillId="0" borderId="58" xfId="219" applyFont="1" applyBorder="1" applyAlignment="1">
      <alignment horizontal="left" vertical="center"/>
    </xf>
    <xf numFmtId="42" fontId="70" fillId="24" borderId="59" xfId="112" quotePrefix="1" applyNumberFormat="1" applyFont="1" applyFill="1" applyBorder="1" applyAlignment="1" applyProtection="1">
      <alignment horizontal="right" vertical="center" wrapText="1"/>
      <protection locked="0"/>
    </xf>
    <xf numFmtId="0" fontId="80" fillId="0" borderId="0" xfId="219" applyFont="1"/>
    <xf numFmtId="0" fontId="80" fillId="0" borderId="0" xfId="219" applyFont="1" applyAlignment="1">
      <alignment horizontal="left" vertical="center" wrapText="1"/>
    </xf>
    <xf numFmtId="0" fontId="80" fillId="0" borderId="0" xfId="219" applyFont="1" applyAlignment="1">
      <alignment vertical="center" wrapText="1"/>
    </xf>
    <xf numFmtId="0" fontId="61" fillId="0" borderId="0" xfId="0" applyFont="1" applyAlignment="1">
      <alignment wrapText="1"/>
    </xf>
    <xf numFmtId="0" fontId="67" fillId="0" borderId="0" xfId="219" applyFont="1" applyAlignment="1">
      <alignment horizontal="center" vertical="center"/>
    </xf>
    <xf numFmtId="44" fontId="69" fillId="0" borderId="56" xfId="283" applyFont="1" applyFill="1" applyBorder="1" applyAlignment="1" applyProtection="1">
      <alignment horizontal="right" vertical="center" wrapText="1"/>
      <protection locked="0"/>
    </xf>
    <xf numFmtId="0" fontId="70" fillId="0" borderId="98" xfId="219" applyFont="1" applyFill="1" applyBorder="1" applyAlignment="1">
      <alignment horizontal="left" vertical="center" wrapText="1"/>
    </xf>
    <xf numFmtId="0" fontId="70" fillId="0" borderId="28" xfId="219" applyFont="1" applyFill="1" applyBorder="1" applyAlignment="1">
      <alignment vertical="center" wrapText="1"/>
    </xf>
    <xf numFmtId="4" fontId="39" fillId="0" borderId="56" xfId="219" applyNumberFormat="1" applyFont="1" applyFill="1" applyBorder="1" applyAlignment="1">
      <alignment horizontal="right" vertical="center" wrapText="1"/>
    </xf>
    <xf numFmtId="0" fontId="70" fillId="0" borderId="73" xfId="219" applyFont="1" applyFill="1" applyBorder="1" applyAlignment="1">
      <alignment vertical="center" wrapText="1"/>
    </xf>
    <xf numFmtId="4" fontId="70" fillId="0" borderId="56" xfId="219" applyNumberFormat="1" applyFont="1" applyFill="1" applyBorder="1" applyAlignment="1">
      <alignment horizontal="right" vertical="center" wrapText="1"/>
    </xf>
    <xf numFmtId="2" fontId="70" fillId="0" borderId="98" xfId="219" applyNumberFormat="1" applyFont="1" applyFill="1" applyBorder="1" applyAlignment="1">
      <alignment horizontal="left" vertical="center" wrapText="1"/>
    </xf>
    <xf numFmtId="2" fontId="70" fillId="0" borderId="98" xfId="219" applyNumberFormat="1" applyFont="1" applyFill="1" applyBorder="1" applyAlignment="1">
      <alignment horizontal="left"/>
    </xf>
    <xf numFmtId="0" fontId="70" fillId="0" borderId="12" xfId="219" applyFont="1" applyFill="1" applyBorder="1" applyAlignment="1">
      <alignment vertical="center"/>
    </xf>
    <xf numFmtId="0" fontId="70" fillId="0" borderId="98" xfId="219" applyFont="1" applyFill="1" applyBorder="1" applyAlignment="1">
      <alignment horizontal="left"/>
    </xf>
    <xf numFmtId="171" fontId="39" fillId="0" borderId="98" xfId="220" applyNumberFormat="1" applyFont="1" applyFill="1" applyBorder="1" applyAlignment="1" applyProtection="1">
      <alignment horizontal="left"/>
    </xf>
    <xf numFmtId="170" fontId="39" fillId="0" borderId="12" xfId="220" applyNumberFormat="1" applyFont="1" applyFill="1" applyBorder="1" applyAlignment="1" applyProtection="1">
      <alignment vertical="center"/>
    </xf>
    <xf numFmtId="0" fontId="11" fillId="0" borderId="88" xfId="219" applyFill="1" applyBorder="1"/>
    <xf numFmtId="44" fontId="61" fillId="0" borderId="56" xfId="283" applyFont="1" applyFill="1" applyBorder="1" applyAlignment="1" applyProtection="1">
      <alignment horizontal="right" vertical="center" wrapText="1"/>
      <protection locked="0"/>
    </xf>
    <xf numFmtId="0" fontId="70" fillId="0" borderId="99" xfId="219" applyFont="1" applyFill="1" applyBorder="1" applyAlignment="1">
      <alignment horizontal="left"/>
    </xf>
    <xf numFmtId="0" fontId="11" fillId="0" borderId="87" xfId="219" applyBorder="1"/>
    <xf numFmtId="0" fontId="11" fillId="0" borderId="0" xfId="219" applyBorder="1"/>
    <xf numFmtId="0" fontId="11" fillId="0" borderId="88" xfId="219" applyFill="1" applyBorder="1" applyAlignment="1">
      <alignment horizontal="right"/>
    </xf>
    <xf numFmtId="7" fontId="61" fillId="0" borderId="11" xfId="48" applyNumberFormat="1" applyFont="1" applyFill="1" applyBorder="1" applyAlignment="1">
      <alignment horizontal="right" vertical="top" wrapText="1"/>
    </xf>
    <xf numFmtId="0" fontId="59" fillId="0" borderId="11" xfId="258" applyFont="1" applyBorder="1" applyAlignment="1">
      <alignment vertical="top"/>
    </xf>
    <xf numFmtId="7" fontId="59" fillId="0" borderId="11" xfId="48" applyNumberFormat="1" applyFont="1" applyFill="1" applyBorder="1" applyAlignment="1">
      <alignment horizontal="right" vertical="top" wrapText="1"/>
    </xf>
    <xf numFmtId="0" fontId="63" fillId="0" borderId="0" xfId="0" applyFont="1" applyAlignment="1">
      <alignment horizontal="left" vertical="center" wrapText="1"/>
    </xf>
    <xf numFmtId="0" fontId="63" fillId="0" borderId="0" xfId="0" applyFont="1" applyAlignment="1">
      <alignment horizontal="left" wrapText="1"/>
    </xf>
    <xf numFmtId="0" fontId="37" fillId="0" borderId="0" xfId="0" applyFont="1" applyAlignment="1">
      <alignment horizontal="left" wrapText="1"/>
    </xf>
    <xf numFmtId="0" fontId="61" fillId="25" borderId="19" xfId="225" applyFont="1" applyFill="1" applyBorder="1" applyAlignment="1">
      <alignment horizontal="center" vertical="center"/>
    </xf>
    <xf numFmtId="0" fontId="61" fillId="25" borderId="10" xfId="225" applyFont="1" applyFill="1" applyBorder="1" applyAlignment="1">
      <alignment horizontal="center" vertical="center"/>
    </xf>
    <xf numFmtId="0" fontId="59" fillId="25" borderId="19" xfId="225" applyFont="1" applyFill="1" applyBorder="1" applyAlignment="1">
      <alignment horizontal="center" vertical="center"/>
    </xf>
    <xf numFmtId="0" fontId="59" fillId="25" borderId="10" xfId="225" applyFont="1" applyFill="1" applyBorder="1" applyAlignment="1">
      <alignment horizontal="center" vertical="center"/>
    </xf>
    <xf numFmtId="4" fontId="59" fillId="25" borderId="19" xfId="226" applyNumberFormat="1" applyFont="1" applyFill="1" applyBorder="1" applyAlignment="1">
      <alignment horizontal="center" vertical="center" wrapText="1"/>
    </xf>
    <xf numFmtId="4" fontId="59" fillId="25" borderId="10" xfId="226" applyNumberFormat="1" applyFont="1" applyFill="1" applyBorder="1" applyAlignment="1">
      <alignment horizontal="center" vertical="center" wrapText="1"/>
    </xf>
    <xf numFmtId="0" fontId="59" fillId="25" borderId="19" xfId="225" applyFont="1" applyFill="1" applyBorder="1" applyAlignment="1">
      <alignment horizontal="center" vertical="center" wrapText="1"/>
    </xf>
    <xf numFmtId="0" fontId="59" fillId="25" borderId="29" xfId="225" applyFont="1" applyFill="1" applyBorder="1" applyAlignment="1">
      <alignment horizontal="center" vertical="center" wrapText="1"/>
    </xf>
    <xf numFmtId="0" fontId="59" fillId="25" borderId="25" xfId="225" applyFont="1" applyFill="1" applyBorder="1" applyAlignment="1">
      <alignment horizontal="center" vertical="center" wrapText="1"/>
    </xf>
    <xf numFmtId="0" fontId="59" fillId="25" borderId="12" xfId="225" applyFont="1" applyFill="1" applyBorder="1" applyAlignment="1">
      <alignment horizontal="center" vertical="center" wrapText="1"/>
    </xf>
    <xf numFmtId="0" fontId="67" fillId="0" borderId="0" xfId="225" applyFont="1" applyAlignment="1">
      <alignment horizontal="center" vertical="center"/>
    </xf>
    <xf numFmtId="0" fontId="67" fillId="0" borderId="0" xfId="225" applyFont="1" applyAlignment="1">
      <alignment horizontal="center"/>
    </xf>
    <xf numFmtId="0" fontId="67" fillId="0" borderId="0" xfId="247" applyFont="1" applyAlignment="1">
      <alignment horizontal="center" vertical="center"/>
    </xf>
    <xf numFmtId="0" fontId="67" fillId="0" borderId="0" xfId="107" applyFont="1" applyAlignment="1">
      <alignment horizontal="center"/>
    </xf>
    <xf numFmtId="0" fontId="67" fillId="0" borderId="0" xfId="107" applyFont="1" applyAlignment="1">
      <alignment horizontal="center" vertical="center"/>
    </xf>
    <xf numFmtId="0" fontId="63" fillId="0" borderId="0" xfId="109" applyFont="1" applyFill="1" applyBorder="1" applyAlignment="1">
      <alignment vertical="top"/>
    </xf>
    <xf numFmtId="0" fontId="63" fillId="0" borderId="18" xfId="0" applyFont="1" applyBorder="1" applyAlignment="1">
      <alignment horizontal="left" vertical="center" wrapText="1"/>
    </xf>
    <xf numFmtId="0" fontId="63" fillId="0" borderId="0" xfId="0" applyFont="1" applyBorder="1" applyAlignment="1">
      <alignment horizontal="left" vertical="center" wrapText="1"/>
    </xf>
    <xf numFmtId="0" fontId="63" fillId="0" borderId="0" xfId="109" applyFont="1" applyFill="1" applyBorder="1" applyAlignment="1">
      <alignment horizontal="left" vertical="top"/>
    </xf>
    <xf numFmtId="0" fontId="61" fillId="24" borderId="19" xfId="107" applyFont="1" applyFill="1" applyBorder="1" applyAlignment="1">
      <alignment horizontal="center" vertical="center"/>
    </xf>
    <xf numFmtId="0" fontId="61" fillId="24" borderId="10" xfId="107" applyFont="1" applyFill="1" applyBorder="1" applyAlignment="1">
      <alignment horizontal="center" vertical="center"/>
    </xf>
    <xf numFmtId="4" fontId="61" fillId="24" borderId="19" xfId="108" applyNumberFormat="1" applyFont="1" applyFill="1" applyBorder="1" applyAlignment="1">
      <alignment horizontal="center" vertical="center" wrapText="1"/>
    </xf>
    <xf numFmtId="4" fontId="61" fillId="24" borderId="10" xfId="108" applyNumberFormat="1" applyFont="1" applyFill="1" applyBorder="1" applyAlignment="1">
      <alignment horizontal="center" vertical="center" wrapText="1"/>
    </xf>
    <xf numFmtId="11" fontId="61" fillId="24" borderId="71" xfId="108" applyNumberFormat="1" applyFont="1" applyFill="1" applyBorder="1" applyAlignment="1">
      <alignment horizontal="center" vertical="center" wrapText="1"/>
    </xf>
    <xf numFmtId="11" fontId="61" fillId="24" borderId="73" xfId="108" applyNumberFormat="1" applyFont="1" applyFill="1" applyBorder="1" applyAlignment="1">
      <alignment horizontal="center" vertical="center" wrapText="1"/>
    </xf>
    <xf numFmtId="11" fontId="61" fillId="24" borderId="12" xfId="108" applyNumberFormat="1" applyFont="1" applyFill="1" applyBorder="1" applyAlignment="1">
      <alignment horizontal="center" vertical="center" wrapText="1"/>
    </xf>
    <xf numFmtId="0" fontId="67" fillId="0" borderId="0" xfId="247" applyFont="1" applyAlignment="1">
      <alignment horizontal="center"/>
    </xf>
    <xf numFmtId="0" fontId="61" fillId="0" borderId="0" xfId="247" applyFont="1" applyAlignment="1">
      <alignment horizontal="left" vertical="justify"/>
    </xf>
    <xf numFmtId="0" fontId="76" fillId="0" borderId="0" xfId="0" applyFont="1" applyAlignment="1">
      <alignment horizontal="left" vertical="justify" wrapText="1"/>
    </xf>
    <xf numFmtId="0" fontId="76" fillId="0" borderId="0" xfId="0" applyFont="1" applyAlignment="1">
      <alignment horizontal="left" vertical="distributed" wrapText="1"/>
    </xf>
    <xf numFmtId="0" fontId="61" fillId="24" borderId="11" xfId="247" applyFont="1" applyFill="1" applyBorder="1" applyAlignment="1">
      <alignment horizontal="center" vertical="center"/>
    </xf>
    <xf numFmtId="4" fontId="61" fillId="24" borderId="11" xfId="248" applyNumberFormat="1" applyFont="1" applyFill="1" applyBorder="1" applyAlignment="1">
      <alignment horizontal="center" vertical="center" wrapText="1"/>
    </xf>
    <xf numFmtId="0" fontId="61" fillId="24" borderId="71" xfId="247" applyFont="1" applyFill="1" applyBorder="1" applyAlignment="1">
      <alignment horizontal="center" vertical="center" wrapText="1"/>
    </xf>
    <xf numFmtId="0" fontId="61" fillId="24" borderId="12" xfId="247" applyFont="1" applyFill="1" applyBorder="1" applyAlignment="1">
      <alignment horizontal="center" vertical="center" wrapText="1"/>
    </xf>
    <xf numFmtId="0" fontId="67" fillId="0" borderId="0" xfId="162" applyFont="1" applyAlignment="1">
      <alignment horizontal="center" vertical="center"/>
    </xf>
    <xf numFmtId="0" fontId="67" fillId="0" borderId="0" xfId="162" applyFont="1" applyAlignment="1">
      <alignment horizontal="center"/>
    </xf>
    <xf numFmtId="0" fontId="63" fillId="0" borderId="0" xfId="0" applyFont="1" applyAlignment="1">
      <alignment horizontal="left" vertical="justify" wrapText="1"/>
    </xf>
    <xf numFmtId="0" fontId="63" fillId="0" borderId="70" xfId="0" applyFont="1" applyBorder="1" applyAlignment="1">
      <alignment horizontal="left" vertical="center" wrapText="1"/>
    </xf>
    <xf numFmtId="0" fontId="61" fillId="24" borderId="11" xfId="162" applyFont="1" applyFill="1" applyBorder="1" applyAlignment="1">
      <alignment horizontal="center" vertical="center"/>
    </xf>
    <xf numFmtId="0" fontId="59" fillId="24" borderId="11" xfId="162" applyFont="1" applyFill="1" applyBorder="1" applyAlignment="1">
      <alignment horizontal="center" vertical="center"/>
    </xf>
    <xf numFmtId="4" fontId="59" fillId="24" borderId="11" xfId="163" applyNumberFormat="1" applyFont="1" applyFill="1" applyBorder="1" applyAlignment="1">
      <alignment horizontal="center" vertical="center" wrapText="1"/>
    </xf>
    <xf numFmtId="0" fontId="59" fillId="24" borderId="19" xfId="162" applyFont="1" applyFill="1" applyBorder="1" applyAlignment="1">
      <alignment horizontal="center" vertical="center" wrapText="1"/>
    </xf>
    <xf numFmtId="0" fontId="59" fillId="24" borderId="29" xfId="162" applyFont="1" applyFill="1" applyBorder="1" applyAlignment="1">
      <alignment horizontal="center" vertical="center" wrapText="1"/>
    </xf>
    <xf numFmtId="0" fontId="61" fillId="24" borderId="25" xfId="162" applyFont="1" applyFill="1" applyBorder="1" applyAlignment="1">
      <alignment horizontal="center" vertical="center" wrapText="1"/>
    </xf>
    <xf numFmtId="0" fontId="61" fillId="24" borderId="12" xfId="162" applyFont="1" applyFill="1" applyBorder="1" applyAlignment="1">
      <alignment horizontal="center" vertical="center" wrapText="1"/>
    </xf>
    <xf numFmtId="0" fontId="67" fillId="0" borderId="0" xfId="164" applyFont="1" applyAlignment="1">
      <alignment horizontal="center"/>
    </xf>
    <xf numFmtId="0" fontId="61" fillId="0" borderId="0" xfId="164" applyFont="1" applyAlignment="1">
      <alignment horizontal="left" vertical="justify" wrapText="1"/>
    </xf>
    <xf numFmtId="0" fontId="67" fillId="0" borderId="0" xfId="164" applyFont="1" applyAlignment="1">
      <alignment horizontal="center" vertical="center"/>
    </xf>
    <xf numFmtId="0" fontId="67" fillId="0" borderId="0" xfId="167" applyFont="1" applyAlignment="1">
      <alignment horizontal="center" vertical="center"/>
    </xf>
    <xf numFmtId="0" fontId="67" fillId="0" borderId="0" xfId="167" applyFont="1" applyAlignment="1">
      <alignment horizontal="center"/>
    </xf>
    <xf numFmtId="0" fontId="59" fillId="24" borderId="45" xfId="164" applyFont="1" applyFill="1" applyBorder="1" applyAlignment="1">
      <alignment horizontal="center" vertical="center" wrapText="1"/>
    </xf>
    <xf numFmtId="0" fontId="59" fillId="24" borderId="70" xfId="164" applyFont="1" applyFill="1" applyBorder="1" applyAlignment="1">
      <alignment horizontal="center" vertical="center" wrapText="1"/>
    </xf>
    <xf numFmtId="0" fontId="59" fillId="24" borderId="46" xfId="164" applyFont="1" applyFill="1" applyBorder="1" applyAlignment="1">
      <alignment horizontal="center" vertical="center" wrapText="1"/>
    </xf>
    <xf numFmtId="0" fontId="63" fillId="0" borderId="0" xfId="0" applyFont="1" applyAlignment="1">
      <alignment horizontal="left" vertical="center"/>
    </xf>
    <xf numFmtId="4" fontId="59" fillId="0" borderId="81" xfId="167" applyNumberFormat="1" applyFont="1" applyFill="1" applyBorder="1" applyAlignment="1">
      <alignment horizontal="left" wrapText="1"/>
    </xf>
    <xf numFmtId="4" fontId="59" fillId="0" borderId="82" xfId="167" applyNumberFormat="1" applyFont="1" applyFill="1" applyBorder="1" applyAlignment="1">
      <alignment horizontal="left" wrapText="1"/>
    </xf>
    <xf numFmtId="4" fontId="59" fillId="0" borderId="83" xfId="167" applyNumberFormat="1" applyFont="1" applyFill="1" applyBorder="1" applyAlignment="1">
      <alignment horizontal="left" wrapText="1"/>
    </xf>
    <xf numFmtId="0" fontId="63" fillId="0" borderId="0" xfId="168" applyFont="1" applyFill="1" applyBorder="1" applyAlignment="1">
      <alignment horizontal="left" vertical="top" wrapText="1"/>
    </xf>
    <xf numFmtId="0" fontId="61" fillId="24" borderId="11" xfId="167" applyFont="1" applyFill="1" applyBorder="1" applyAlignment="1">
      <alignment horizontal="center" vertical="center"/>
    </xf>
    <xf numFmtId="0" fontId="59" fillId="24" borderId="11" xfId="167" applyFont="1" applyFill="1" applyBorder="1" applyAlignment="1">
      <alignment horizontal="center" vertical="center"/>
    </xf>
    <xf numFmtId="4" fontId="59" fillId="24" borderId="11" xfId="169" applyNumberFormat="1" applyFont="1" applyFill="1" applyBorder="1" applyAlignment="1">
      <alignment horizontal="center" vertical="center" wrapText="1"/>
    </xf>
    <xf numFmtId="0" fontId="59" fillId="24" borderId="45" xfId="167" applyFont="1" applyFill="1" applyBorder="1" applyAlignment="1">
      <alignment horizontal="center" vertical="center" wrapText="1"/>
    </xf>
    <xf numFmtId="0" fontId="59" fillId="24" borderId="18" xfId="167" applyFont="1" applyFill="1" applyBorder="1" applyAlignment="1">
      <alignment horizontal="center" vertical="center" wrapText="1"/>
    </xf>
    <xf numFmtId="0" fontId="59" fillId="24" borderId="46" xfId="167" applyFont="1" applyFill="1" applyBorder="1" applyAlignment="1">
      <alignment horizontal="center" vertical="center" wrapText="1"/>
    </xf>
    <xf numFmtId="0" fontId="59" fillId="24" borderId="47" xfId="167" applyFont="1" applyFill="1" applyBorder="1" applyAlignment="1">
      <alignment horizontal="center" vertical="center" wrapText="1"/>
    </xf>
    <xf numFmtId="0" fontId="59" fillId="24" borderId="0" xfId="167" applyFont="1" applyFill="1" applyBorder="1" applyAlignment="1">
      <alignment horizontal="center" vertical="center" wrapText="1"/>
    </xf>
    <xf numFmtId="0" fontId="59" fillId="24" borderId="48" xfId="167" applyFont="1" applyFill="1" applyBorder="1" applyAlignment="1">
      <alignment horizontal="center" vertical="center" wrapText="1"/>
    </xf>
    <xf numFmtId="0" fontId="77" fillId="0" borderId="0" xfId="162" applyFont="1" applyAlignment="1">
      <alignment horizontal="center"/>
    </xf>
    <xf numFmtId="0" fontId="67" fillId="0" borderId="0" xfId="171" applyFont="1" applyAlignment="1">
      <alignment horizontal="center" vertical="center"/>
    </xf>
    <xf numFmtId="0" fontId="67" fillId="0" borderId="0" xfId="171" applyFont="1" applyAlignment="1">
      <alignment horizontal="center"/>
    </xf>
    <xf numFmtId="0" fontId="63" fillId="0" borderId="0" xfId="172" applyFont="1" applyFill="1" applyBorder="1" applyAlignment="1">
      <alignment horizontal="left" vertical="top" wrapText="1"/>
    </xf>
    <xf numFmtId="0" fontId="61" fillId="0" borderId="0" xfId="162" applyFont="1" applyAlignment="1">
      <alignment horizontal="left" vertical="justify" wrapText="1"/>
    </xf>
    <xf numFmtId="0" fontId="61" fillId="0" borderId="0" xfId="164" applyFont="1" applyAlignment="1">
      <alignment horizontal="left"/>
    </xf>
    <xf numFmtId="0" fontId="37" fillId="0" borderId="0" xfId="0" applyFont="1" applyAlignment="1">
      <alignment horizontal="left" vertical="justify" wrapText="1"/>
    </xf>
    <xf numFmtId="0" fontId="63" fillId="0" borderId="28" xfId="172" applyFont="1" applyFill="1" applyBorder="1" applyAlignment="1">
      <alignment horizontal="left" vertical="top" wrapText="1"/>
    </xf>
    <xf numFmtId="0" fontId="67" fillId="0" borderId="0" xfId="174" applyFont="1" applyAlignment="1">
      <alignment horizontal="center" vertical="center"/>
    </xf>
    <xf numFmtId="0" fontId="67" fillId="0" borderId="0" xfId="174" applyFont="1" applyAlignment="1">
      <alignment horizontal="center"/>
    </xf>
    <xf numFmtId="0" fontId="37" fillId="0" borderId="0" xfId="0" applyFont="1" applyAlignment="1">
      <alignment horizontal="justify" wrapText="1"/>
    </xf>
    <xf numFmtId="0" fontId="63" fillId="0" borderId="0" xfId="165" applyFont="1" applyFill="1" applyBorder="1" applyAlignment="1">
      <alignment horizontal="left" vertical="top"/>
    </xf>
    <xf numFmtId="0" fontId="61" fillId="0" borderId="0" xfId="171" applyFont="1" applyAlignment="1">
      <alignment horizontal="left" vertical="center"/>
    </xf>
    <xf numFmtId="0" fontId="63" fillId="0" borderId="0" xfId="168" applyFont="1" applyFill="1" applyBorder="1" applyAlignment="1">
      <alignment horizontal="left"/>
    </xf>
    <xf numFmtId="0" fontId="37" fillId="0" borderId="19" xfId="0" applyFont="1" applyBorder="1" applyAlignment="1">
      <alignment horizontal="center" vertical="top" wrapText="1"/>
    </xf>
    <xf numFmtId="0" fontId="37" fillId="0" borderId="32" xfId="0" applyFont="1" applyBorder="1" applyAlignment="1">
      <alignment horizontal="center" vertical="top" wrapText="1"/>
    </xf>
    <xf numFmtId="0" fontId="37" fillId="0" borderId="10" xfId="0" applyFont="1" applyBorder="1" applyAlignment="1">
      <alignment horizontal="center" vertical="top" wrapText="1"/>
    </xf>
    <xf numFmtId="0" fontId="63" fillId="0" borderId="0" xfId="0" applyFont="1" applyAlignment="1">
      <alignment horizontal="center" vertical="center" wrapText="1"/>
    </xf>
    <xf numFmtId="0" fontId="61" fillId="24" borderId="71" xfId="171" applyFont="1" applyFill="1" applyBorder="1" applyAlignment="1">
      <alignment horizontal="center" vertical="center"/>
    </xf>
    <xf numFmtId="0" fontId="61" fillId="24" borderId="12" xfId="171" applyFont="1" applyFill="1" applyBorder="1" applyAlignment="1">
      <alignment horizontal="center" vertical="center"/>
    </xf>
    <xf numFmtId="0" fontId="59" fillId="0" borderId="45" xfId="171" applyFont="1" applyBorder="1" applyAlignment="1">
      <alignment horizontal="center" vertical="top"/>
    </xf>
    <xf numFmtId="0" fontId="59" fillId="0" borderId="46" xfId="171" applyFont="1" applyBorder="1" applyAlignment="1">
      <alignment horizontal="center" vertical="top"/>
    </xf>
    <xf numFmtId="0" fontId="59" fillId="0" borderId="47" xfId="171" applyFont="1" applyBorder="1" applyAlignment="1">
      <alignment horizontal="center" vertical="top"/>
    </xf>
    <xf numFmtId="0" fontId="59" fillId="0" borderId="48" xfId="171" applyFont="1" applyBorder="1" applyAlignment="1">
      <alignment horizontal="center" vertical="top"/>
    </xf>
    <xf numFmtId="0" fontId="59" fillId="0" borderId="27" xfId="171" applyFont="1" applyBorder="1" applyAlignment="1">
      <alignment horizontal="center" vertical="top"/>
    </xf>
    <xf numFmtId="0" fontId="59" fillId="0" borderId="78" xfId="171" applyFont="1" applyBorder="1" applyAlignment="1">
      <alignment horizontal="center" vertical="top"/>
    </xf>
    <xf numFmtId="0" fontId="61" fillId="0" borderId="0" xfId="164" applyFont="1" applyAlignment="1">
      <alignment horizontal="center"/>
    </xf>
    <xf numFmtId="0" fontId="61" fillId="0" borderId="0" xfId="164" applyFont="1" applyBorder="1" applyAlignment="1">
      <alignment horizontal="left"/>
    </xf>
    <xf numFmtId="0" fontId="67" fillId="0" borderId="0" xfId="270" applyFont="1" applyAlignment="1">
      <alignment horizontal="center" vertical="center"/>
    </xf>
    <xf numFmtId="0" fontId="61" fillId="24" borderId="11" xfId="164" applyFont="1" applyFill="1" applyBorder="1" applyAlignment="1">
      <alignment horizontal="center" vertical="center"/>
    </xf>
    <xf numFmtId="0" fontId="59" fillId="24" borderId="11" xfId="164" applyFont="1" applyFill="1" applyBorder="1" applyAlignment="1">
      <alignment horizontal="center" vertical="center"/>
    </xf>
    <xf numFmtId="4" fontId="59" fillId="24" borderId="11" xfId="166" applyNumberFormat="1" applyFont="1" applyFill="1" applyBorder="1" applyAlignment="1">
      <alignment horizontal="center" vertical="center" wrapText="1"/>
    </xf>
    <xf numFmtId="0" fontId="59" fillId="24" borderId="19" xfId="164" applyFont="1" applyFill="1" applyBorder="1" applyAlignment="1">
      <alignment horizontal="center" vertical="center" wrapText="1"/>
    </xf>
    <xf numFmtId="0" fontId="59" fillId="24" borderId="29" xfId="164" applyFont="1" applyFill="1" applyBorder="1" applyAlignment="1">
      <alignment horizontal="center" vertical="center" wrapText="1"/>
    </xf>
    <xf numFmtId="0" fontId="59" fillId="24" borderId="10" xfId="164" applyFont="1" applyFill="1" applyBorder="1" applyAlignment="1">
      <alignment horizontal="center" vertical="center" wrapText="1"/>
    </xf>
    <xf numFmtId="2" fontId="63" fillId="0" borderId="0" xfId="0" applyNumberFormat="1" applyFont="1" applyAlignment="1">
      <alignment horizontal="left" vertical="center" wrapText="1"/>
    </xf>
    <xf numFmtId="0" fontId="67" fillId="0" borderId="0" xfId="270" applyFont="1" applyAlignment="1">
      <alignment horizontal="center"/>
    </xf>
    <xf numFmtId="0" fontId="61" fillId="25" borderId="11" xfId="270" applyFont="1" applyFill="1" applyBorder="1" applyAlignment="1">
      <alignment horizontal="center" vertical="center"/>
    </xf>
    <xf numFmtId="0" fontId="59" fillId="25" borderId="11" xfId="270" applyFont="1" applyFill="1" applyBorder="1" applyAlignment="1">
      <alignment horizontal="center" vertical="center"/>
    </xf>
    <xf numFmtId="4" fontId="59" fillId="25" borderId="11" xfId="272" applyNumberFormat="1" applyFont="1" applyFill="1" applyBorder="1" applyAlignment="1">
      <alignment horizontal="center" vertical="center" wrapText="1"/>
    </xf>
    <xf numFmtId="0" fontId="59" fillId="25" borderId="19" xfId="270" applyFont="1" applyFill="1" applyBorder="1" applyAlignment="1">
      <alignment horizontal="center" vertical="center" wrapText="1"/>
    </xf>
    <xf numFmtId="0" fontId="59" fillId="25" borderId="29" xfId="270" applyFont="1" applyFill="1" applyBorder="1" applyAlignment="1">
      <alignment horizontal="center" vertical="center" wrapText="1"/>
    </xf>
    <xf numFmtId="0" fontId="59" fillId="25" borderId="10" xfId="270" applyFont="1" applyFill="1" applyBorder="1" applyAlignment="1">
      <alignment horizontal="center" vertical="center" wrapText="1"/>
    </xf>
    <xf numFmtId="0" fontId="63" fillId="0" borderId="0" xfId="61" applyFont="1" applyAlignment="1">
      <alignment horizontal="justify" vertical="center" wrapText="1"/>
    </xf>
    <xf numFmtId="0" fontId="67" fillId="0" borderId="0" xfId="254" applyFont="1" applyAlignment="1">
      <alignment horizontal="center" vertical="center"/>
    </xf>
    <xf numFmtId="0" fontId="67" fillId="0" borderId="0" xfId="249" applyFont="1" applyAlignment="1">
      <alignment horizontal="center" vertical="center"/>
    </xf>
    <xf numFmtId="0" fontId="67" fillId="0" borderId="0" xfId="249" applyFont="1" applyAlignment="1">
      <alignment horizontal="center"/>
    </xf>
    <xf numFmtId="0" fontId="77" fillId="0" borderId="0" xfId="0" applyFont="1" applyAlignment="1">
      <alignment horizontal="center" wrapText="1"/>
    </xf>
    <xf numFmtId="0" fontId="67" fillId="0" borderId="0" xfId="210" applyFont="1" applyAlignment="1">
      <alignment horizontal="center" vertical="center"/>
    </xf>
    <xf numFmtId="0" fontId="67" fillId="0" borderId="0" xfId="179" applyFont="1" applyAlignment="1">
      <alignment horizontal="center" vertical="center"/>
    </xf>
    <xf numFmtId="0" fontId="67" fillId="0" borderId="0" xfId="179" applyFont="1" applyAlignment="1">
      <alignment horizontal="center"/>
    </xf>
    <xf numFmtId="0" fontId="37" fillId="0" borderId="0" xfId="0" applyFont="1" applyAlignment="1">
      <alignment horizontal="left" vertical="justify"/>
    </xf>
    <xf numFmtId="0" fontId="67" fillId="0" borderId="0" xfId="205" applyFont="1" applyAlignment="1">
      <alignment horizontal="center" vertical="center"/>
    </xf>
    <xf numFmtId="0" fontId="67" fillId="0" borderId="0" xfId="205" applyFont="1" applyAlignment="1">
      <alignment horizontal="center"/>
    </xf>
    <xf numFmtId="0" fontId="63" fillId="0" borderId="0" xfId="207" applyFont="1" applyFill="1" applyBorder="1" applyAlignment="1">
      <alignment horizontal="left" vertical="top"/>
    </xf>
    <xf numFmtId="0" fontId="63" fillId="0" borderId="0" xfId="0" applyFont="1" applyAlignment="1">
      <alignment horizontal="justify" vertical="justify"/>
    </xf>
    <xf numFmtId="0" fontId="37" fillId="0" borderId="0" xfId="0" applyFont="1" applyAlignment="1">
      <alignment vertical="justify"/>
    </xf>
    <xf numFmtId="0" fontId="37" fillId="0" borderId="0" xfId="0" applyFont="1" applyAlignment="1">
      <alignment horizontal="left" vertical="center" wrapText="1"/>
    </xf>
    <xf numFmtId="0" fontId="67" fillId="0" borderId="0" xfId="254" applyFont="1" applyAlignment="1">
      <alignment horizontal="center"/>
    </xf>
    <xf numFmtId="2" fontId="63" fillId="0" borderId="0" xfId="0" applyNumberFormat="1" applyFont="1" applyAlignment="1">
      <alignment horizontal="left" vertical="justify" wrapText="1"/>
    </xf>
    <xf numFmtId="0" fontId="63" fillId="0" borderId="0" xfId="0" applyFont="1" applyAlignment="1">
      <alignment vertical="justify" wrapText="1"/>
    </xf>
    <xf numFmtId="0" fontId="37" fillId="0" borderId="0" xfId="0" applyFont="1" applyAlignment="1">
      <alignment vertical="justify" wrapText="1"/>
    </xf>
    <xf numFmtId="0" fontId="37" fillId="0" borderId="84" xfId="0" applyFont="1" applyBorder="1" applyAlignment="1">
      <alignment horizontal="left" vertical="center" wrapText="1"/>
    </xf>
    <xf numFmtId="0" fontId="67" fillId="0" borderId="0" xfId="258" applyFont="1" applyAlignment="1">
      <alignment horizontal="center" vertical="center"/>
    </xf>
    <xf numFmtId="0" fontId="74" fillId="0" borderId="0" xfId="258" applyFont="1" applyAlignment="1">
      <alignment horizontal="center" vertical="center"/>
    </xf>
    <xf numFmtId="0" fontId="67" fillId="0" borderId="0" xfId="258" applyFont="1" applyAlignment="1">
      <alignment horizontal="center"/>
    </xf>
    <xf numFmtId="0" fontId="63" fillId="0" borderId="0" xfId="0" applyFont="1" applyAlignment="1">
      <alignment horizontal="center" vertical="justify" wrapText="1"/>
    </xf>
    <xf numFmtId="2" fontId="63" fillId="0" borderId="0" xfId="0" applyNumberFormat="1" applyFont="1" applyAlignment="1">
      <alignment horizontal="justify" vertical="justify" wrapText="1"/>
    </xf>
    <xf numFmtId="2" fontId="37" fillId="0" borderId="0" xfId="0" applyNumberFormat="1" applyFont="1" applyAlignment="1">
      <alignment vertical="justify" wrapText="1"/>
    </xf>
    <xf numFmtId="49" fontId="61" fillId="0" borderId="0" xfId="258" applyNumberFormat="1" applyFont="1" applyFill="1" applyBorder="1" applyAlignment="1">
      <alignment horizontal="left" vertical="center" wrapText="1"/>
    </xf>
    <xf numFmtId="0" fontId="63" fillId="0" borderId="0" xfId="0" applyFont="1" applyAlignment="1">
      <alignment horizontal="justify" vertical="justify" wrapText="1"/>
    </xf>
    <xf numFmtId="0" fontId="63" fillId="0" borderId="0" xfId="260" applyFont="1" applyFill="1" applyBorder="1" applyAlignment="1">
      <alignment horizontal="left" vertical="top" wrapText="1"/>
    </xf>
    <xf numFmtId="0" fontId="39" fillId="0" borderId="0" xfId="0" applyFont="1" applyAlignment="1">
      <alignment horizontal="left" vertical="center" wrapText="1"/>
    </xf>
    <xf numFmtId="0" fontId="67" fillId="0" borderId="0" xfId="263" applyFont="1" applyAlignment="1">
      <alignment horizontal="center" vertical="center"/>
    </xf>
    <xf numFmtId="0" fontId="67" fillId="0" borderId="0" xfId="261" applyFont="1" applyAlignment="1">
      <alignment horizontal="center" vertical="center"/>
    </xf>
    <xf numFmtId="0" fontId="67" fillId="0" borderId="0" xfId="261" applyFont="1" applyAlignment="1">
      <alignment horizontal="center"/>
    </xf>
    <xf numFmtId="0" fontId="63" fillId="26" borderId="0" xfId="0" applyFont="1" applyFill="1" applyBorder="1" applyAlignment="1" applyProtection="1">
      <alignment horizontal="left" vertical="top" wrapText="1"/>
    </xf>
    <xf numFmtId="0" fontId="67" fillId="0" borderId="0" xfId="266" applyFont="1" applyAlignment="1">
      <alignment horizontal="center" vertical="center"/>
    </xf>
    <xf numFmtId="0" fontId="74" fillId="0" borderId="0" xfId="257" applyFont="1" applyAlignment="1">
      <alignment horizontal="center" vertical="center"/>
    </xf>
    <xf numFmtId="0" fontId="67" fillId="0" borderId="0" xfId="257" applyFont="1" applyAlignment="1">
      <alignment horizontal="center" vertical="center"/>
    </xf>
    <xf numFmtId="0" fontId="67" fillId="0" borderId="0" xfId="262" applyFont="1" applyAlignment="1">
      <alignment horizontal="center"/>
    </xf>
    <xf numFmtId="0" fontId="67" fillId="0" borderId="0" xfId="257" applyFont="1" applyAlignment="1">
      <alignment horizontal="center"/>
    </xf>
    <xf numFmtId="0" fontId="63" fillId="26" borderId="70" xfId="0" applyFont="1" applyFill="1" applyBorder="1" applyAlignment="1" applyProtection="1">
      <alignment horizontal="left" vertical="top" wrapText="1"/>
    </xf>
    <xf numFmtId="0" fontId="67" fillId="0" borderId="0" xfId="204" applyFont="1" applyAlignment="1">
      <alignment horizontal="center" vertical="center"/>
    </xf>
    <xf numFmtId="0" fontId="67" fillId="0" borderId="0" xfId="204" applyFont="1" applyAlignment="1">
      <alignment horizontal="center"/>
    </xf>
    <xf numFmtId="0" fontId="63" fillId="0" borderId="0" xfId="189" applyFont="1" applyFill="1" applyBorder="1" applyAlignment="1">
      <alignment horizontal="left" vertical="top"/>
    </xf>
    <xf numFmtId="0" fontId="61" fillId="0" borderId="0" xfId="204" applyFont="1" applyAlignment="1">
      <alignment horizontal="left" vertical="justify" wrapText="1"/>
    </xf>
    <xf numFmtId="0" fontId="59" fillId="0" borderId="0" xfId="204" applyFont="1" applyAlignment="1">
      <alignment horizontal="justify" vertical="justify" wrapText="1"/>
    </xf>
    <xf numFmtId="0" fontId="59" fillId="25" borderId="25" xfId="204" applyFont="1" applyFill="1" applyBorder="1" applyAlignment="1">
      <alignment horizontal="left"/>
    </xf>
    <xf numFmtId="0" fontId="59" fillId="25" borderId="12" xfId="204" applyFont="1" applyFill="1" applyBorder="1" applyAlignment="1">
      <alignment horizontal="left"/>
    </xf>
    <xf numFmtId="0" fontId="74" fillId="0" borderId="0" xfId="201" applyFont="1" applyAlignment="1">
      <alignment horizontal="center" vertical="center"/>
    </xf>
    <xf numFmtId="0" fontId="67" fillId="0" borderId="0" xfId="201" applyFont="1" applyAlignment="1">
      <alignment horizontal="center" vertical="center"/>
    </xf>
    <xf numFmtId="0" fontId="67" fillId="0" borderId="0" xfId="201" applyFont="1" applyAlignment="1">
      <alignment horizontal="center"/>
    </xf>
    <xf numFmtId="0" fontId="39" fillId="0" borderId="0" xfId="0" applyFont="1" applyBorder="1" applyAlignment="1">
      <alignment horizontal="justify" wrapText="1"/>
    </xf>
    <xf numFmtId="0" fontId="68" fillId="0" borderId="0" xfId="202" applyFont="1" applyFill="1" applyBorder="1" applyAlignment="1">
      <alignment horizontal="left" vertical="top"/>
    </xf>
    <xf numFmtId="0" fontId="61" fillId="0" borderId="0" xfId="0" applyFont="1" applyAlignment="1">
      <alignment horizontal="left" wrapText="1"/>
    </xf>
    <xf numFmtId="0" fontId="67" fillId="0" borderId="0" xfId="216" applyFont="1" applyAlignment="1">
      <alignment horizontal="center" vertical="center"/>
    </xf>
    <xf numFmtId="0" fontId="80" fillId="24" borderId="0" xfId="219" applyFont="1" applyFill="1" applyBorder="1" applyAlignment="1">
      <alignment horizontal="center" vertical="center" wrapText="1"/>
    </xf>
    <xf numFmtId="0" fontId="69" fillId="24" borderId="60" xfId="219" applyFont="1" applyFill="1" applyBorder="1" applyAlignment="1">
      <alignment horizontal="left" vertical="center" wrapText="1"/>
    </xf>
    <xf numFmtId="0" fontId="69" fillId="24" borderId="61" xfId="219" applyFont="1" applyFill="1" applyBorder="1" applyAlignment="1">
      <alignment horizontal="left" vertical="center" wrapText="1"/>
    </xf>
    <xf numFmtId="0" fontId="81" fillId="24" borderId="0" xfId="219" applyFont="1" applyFill="1" applyBorder="1" applyAlignment="1">
      <alignment horizontal="left" vertical="center" wrapText="1"/>
    </xf>
    <xf numFmtId="0" fontId="61" fillId="24" borderId="60" xfId="219" applyFont="1" applyFill="1" applyBorder="1" applyAlignment="1">
      <alignment horizontal="left" vertical="center" wrapText="1"/>
    </xf>
    <xf numFmtId="0" fontId="61" fillId="24" borderId="61" xfId="219" applyFont="1" applyFill="1" applyBorder="1" applyAlignment="1">
      <alignment horizontal="left" vertical="center" wrapText="1"/>
    </xf>
    <xf numFmtId="170" fontId="63" fillId="28" borderId="85" xfId="220" applyNumberFormat="1" applyFont="1" applyFill="1" applyBorder="1" applyAlignment="1" applyProtection="1">
      <alignment horizontal="left" vertical="center"/>
    </xf>
    <xf numFmtId="170" fontId="63" fillId="28" borderId="96" xfId="220" applyNumberFormat="1" applyFont="1" applyFill="1" applyBorder="1" applyAlignment="1" applyProtection="1">
      <alignment horizontal="left" vertical="center"/>
    </xf>
    <xf numFmtId="170" fontId="63" fillId="28" borderId="89" xfId="220" applyNumberFormat="1" applyFont="1" applyFill="1" applyBorder="1" applyAlignment="1" applyProtection="1">
      <alignment horizontal="left" vertical="center"/>
    </xf>
    <xf numFmtId="170" fontId="63" fillId="28" borderId="93" xfId="220" applyNumberFormat="1" applyFont="1" applyFill="1" applyBorder="1" applyAlignment="1" applyProtection="1">
      <alignment horizontal="left" vertical="center"/>
    </xf>
    <xf numFmtId="44" fontId="63" fillId="28" borderId="97" xfId="112" applyFont="1" applyFill="1" applyBorder="1" applyAlignment="1" applyProtection="1">
      <alignment horizontal="center" vertical="center"/>
    </xf>
    <xf numFmtId="44" fontId="63" fillId="28" borderId="94" xfId="112" applyFont="1" applyFill="1" applyBorder="1" applyAlignment="1" applyProtection="1">
      <alignment horizontal="center" vertical="center"/>
    </xf>
    <xf numFmtId="0" fontId="80" fillId="0" borderId="0" xfId="219" applyFont="1" applyAlignment="1">
      <alignment horizontal="left" vertical="center" wrapText="1"/>
    </xf>
    <xf numFmtId="0" fontId="67" fillId="0" borderId="0" xfId="216" applyFont="1" applyAlignment="1">
      <alignment horizontal="center" wrapText="1"/>
    </xf>
    <xf numFmtId="0" fontId="67" fillId="0" borderId="0" xfId="216" applyFont="1" applyAlignment="1">
      <alignment horizontal="center"/>
    </xf>
    <xf numFmtId="170" fontId="77" fillId="28" borderId="85" xfId="220" applyNumberFormat="1" applyFont="1" applyFill="1" applyBorder="1" applyAlignment="1" applyProtection="1">
      <alignment horizontal="center" vertical="center"/>
    </xf>
    <xf numFmtId="170" fontId="77" fillId="28" borderId="84" xfId="220" applyNumberFormat="1" applyFont="1" applyFill="1" applyBorder="1" applyAlignment="1" applyProtection="1">
      <alignment horizontal="center" vertical="center"/>
    </xf>
    <xf numFmtId="170" fontId="77" fillId="28" borderId="86" xfId="220" applyNumberFormat="1" applyFont="1" applyFill="1" applyBorder="1" applyAlignment="1" applyProtection="1">
      <alignment horizontal="center" vertical="center"/>
    </xf>
    <xf numFmtId="170" fontId="77" fillId="28" borderId="87" xfId="220" applyNumberFormat="1" applyFont="1" applyFill="1" applyBorder="1" applyAlignment="1" applyProtection="1">
      <alignment horizontal="center" vertical="center"/>
    </xf>
    <xf numFmtId="170" fontId="77" fillId="28" borderId="0" xfId="220" applyNumberFormat="1" applyFont="1" applyFill="1" applyBorder="1" applyAlignment="1" applyProtection="1">
      <alignment horizontal="center" vertical="center"/>
    </xf>
    <xf numFmtId="170" fontId="77" fillId="28" borderId="88" xfId="220" applyNumberFormat="1" applyFont="1" applyFill="1" applyBorder="1" applyAlignment="1" applyProtection="1">
      <alignment horizontal="center" vertical="center"/>
    </xf>
    <xf numFmtId="170" fontId="77" fillId="28" borderId="89" xfId="220" applyNumberFormat="1" applyFont="1" applyFill="1" applyBorder="1" applyAlignment="1" applyProtection="1">
      <alignment horizontal="center" vertical="center"/>
    </xf>
    <xf numFmtId="170" fontId="77" fillId="28" borderId="90" xfId="220" applyNumberFormat="1" applyFont="1" applyFill="1" applyBorder="1" applyAlignment="1" applyProtection="1">
      <alignment horizontal="center" vertical="center"/>
    </xf>
    <xf numFmtId="170" fontId="77" fillId="28" borderId="91" xfId="220" applyNumberFormat="1" applyFont="1" applyFill="1" applyBorder="1" applyAlignment="1" applyProtection="1">
      <alignment horizontal="center" vertical="center"/>
    </xf>
    <xf numFmtId="170" fontId="63" fillId="28" borderId="87" xfId="220" applyNumberFormat="1" applyFont="1" applyFill="1" applyBorder="1" applyAlignment="1" applyProtection="1">
      <alignment horizontal="left" vertical="center"/>
    </xf>
    <xf numFmtId="170" fontId="63" fillId="28" borderId="48" xfId="220" applyNumberFormat="1" applyFont="1" applyFill="1" applyBorder="1" applyAlignment="1" applyProtection="1">
      <alignment horizontal="left" vertical="center"/>
    </xf>
    <xf numFmtId="44" fontId="63" fillId="28" borderId="92" xfId="283" applyFont="1" applyFill="1" applyBorder="1" applyAlignment="1" applyProtection="1">
      <alignment horizontal="center" vertical="center"/>
    </xf>
    <xf numFmtId="44" fontId="63" fillId="28" borderId="94" xfId="283" applyFont="1" applyFill="1" applyBorder="1" applyAlignment="1" applyProtection="1">
      <alignment horizontal="center" vertical="center"/>
    </xf>
    <xf numFmtId="0" fontId="11" fillId="0" borderId="87" xfId="219" applyFill="1" applyBorder="1" applyAlignment="1">
      <alignment horizontal="center"/>
    </xf>
    <xf numFmtId="0" fontId="11" fillId="0" borderId="0" xfId="219" applyFill="1" applyBorder="1" applyAlignment="1">
      <alignment horizontal="center"/>
    </xf>
    <xf numFmtId="0" fontId="61" fillId="0" borderId="98" xfId="219" applyFont="1" applyFill="1" applyBorder="1" applyAlignment="1">
      <alignment horizontal="left" vertical="center"/>
    </xf>
    <xf numFmtId="0" fontId="61" fillId="0" borderId="12" xfId="219" applyFont="1" applyFill="1" applyBorder="1" applyAlignment="1">
      <alignment horizontal="left" vertical="center"/>
    </xf>
    <xf numFmtId="170" fontId="63" fillId="28" borderId="100" xfId="220" applyNumberFormat="1" applyFont="1" applyFill="1" applyBorder="1" applyAlignment="1" applyProtection="1">
      <alignment horizontal="left" vertical="center"/>
    </xf>
    <xf numFmtId="170" fontId="63" fillId="28" borderId="46" xfId="220" applyNumberFormat="1" applyFont="1" applyFill="1" applyBorder="1" applyAlignment="1" applyProtection="1">
      <alignment horizontal="left" vertical="center"/>
    </xf>
    <xf numFmtId="44" fontId="63" fillId="0" borderId="101" xfId="112" applyFont="1" applyFill="1" applyBorder="1" applyAlignment="1" applyProtection="1">
      <alignment horizontal="right" vertical="center"/>
    </xf>
    <xf numFmtId="44" fontId="63" fillId="0" borderId="94" xfId="112" applyFont="1" applyFill="1" applyBorder="1" applyAlignment="1" applyProtection="1">
      <alignment horizontal="right" vertical="center"/>
    </xf>
    <xf numFmtId="0" fontId="80" fillId="0" borderId="84" xfId="219" applyFont="1" applyBorder="1" applyAlignment="1">
      <alignment horizontal="left" vertical="center" wrapText="1"/>
    </xf>
    <xf numFmtId="0" fontId="61" fillId="0" borderId="0" xfId="219" applyFont="1" applyAlignment="1">
      <alignment horizontal="left" vertical="center" wrapText="1"/>
    </xf>
    <xf numFmtId="44" fontId="63" fillId="0" borderId="97" xfId="112" applyFont="1" applyFill="1" applyBorder="1" applyAlignment="1" applyProtection="1">
      <alignment horizontal="center" vertical="center"/>
    </xf>
    <xf numFmtId="44" fontId="63" fillId="0" borderId="94" xfId="112" applyFont="1" applyFill="1" applyBorder="1" applyAlignment="1" applyProtection="1">
      <alignment horizontal="center" vertical="center"/>
    </xf>
    <xf numFmtId="0" fontId="80" fillId="0" borderId="87" xfId="219" applyFont="1" applyFill="1" applyBorder="1" applyAlignment="1">
      <alignment horizontal="center" vertical="center" wrapText="1"/>
    </xf>
    <xf numFmtId="0" fontId="80" fillId="0" borderId="0" xfId="219" applyFont="1" applyFill="1" applyBorder="1" applyAlignment="1">
      <alignment horizontal="center" vertical="center" wrapText="1"/>
    </xf>
    <xf numFmtId="0" fontId="80" fillId="0" borderId="88" xfId="219" applyFont="1" applyFill="1" applyBorder="1" applyAlignment="1">
      <alignment horizontal="center" vertical="center" wrapText="1"/>
    </xf>
    <xf numFmtId="0" fontId="69" fillId="0" borderId="98" xfId="219" applyFont="1" applyFill="1" applyBorder="1" applyAlignment="1">
      <alignment horizontal="left" vertical="center" wrapText="1"/>
    </xf>
    <xf numFmtId="0" fontId="69" fillId="0" borderId="12" xfId="219" applyFont="1" applyFill="1" applyBorder="1" applyAlignment="1">
      <alignment horizontal="left" vertical="center" wrapText="1"/>
    </xf>
  </cellXfs>
  <cellStyles count="284">
    <cellStyle name="=C:\WINNT\SYSTEM32\COMMAND.COM" xfId="11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73"/>
    <cellStyle name="Celda de comprobación" xfId="21" builtinId="23" customBuiltin="1"/>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Incorrecto" xfId="31" builtinId="27" customBuiltin="1"/>
    <cellStyle name="Millares" xfId="275" builtinId="3"/>
    <cellStyle name="Millares 2" xfId="43"/>
    <cellStyle name="Millares 2 2" xfId="47"/>
    <cellStyle name="Millares 2 2 2" xfId="64"/>
    <cellStyle name="Millares 2 2 2 2" xfId="87"/>
    <cellStyle name="Millares 2 3" xfId="90"/>
    <cellStyle name="Millares 3" xfId="51"/>
    <cellStyle name="Millares 4" xfId="63"/>
    <cellStyle name="Millares 4 2" xfId="67"/>
    <cellStyle name="Millares 4 3" xfId="86"/>
    <cellStyle name="Millares 5" xfId="89"/>
    <cellStyle name="Millares 5 2" xfId="220"/>
    <cellStyle name="Millares 5 2 2" xfId="231"/>
    <cellStyle name="Millares 5 2 3" xfId="234"/>
    <cellStyle name="Millares 6" xfId="97"/>
    <cellStyle name="Millares 6 10" xfId="224"/>
    <cellStyle name="Millares 6 11" xfId="229"/>
    <cellStyle name="Millares 6 11 3" xfId="272"/>
    <cellStyle name="Millares 6 2" xfId="102"/>
    <cellStyle name="Millares 6 2 2" xfId="108"/>
    <cellStyle name="Millares 6 2 2 2" xfId="125"/>
    <cellStyle name="Millares 6 2 2 2 2" xfId="163"/>
    <cellStyle name="Millares 6 2 2 2 2 2" xfId="248"/>
    <cellStyle name="Millares 6 2 2 3" xfId="129"/>
    <cellStyle name="Millares 6 2 2 3 2" xfId="173"/>
    <cellStyle name="Millares 6 2 2 4" xfId="149"/>
    <cellStyle name="Millares 6 2 2 4 2" xfId="200"/>
    <cellStyle name="Millares 6 2 2 4 3" xfId="215"/>
    <cellStyle name="Millares 6 2 2 4 3 2" xfId="239"/>
    <cellStyle name="Millares 6 2 2 4 3 3" xfId="259"/>
    <cellStyle name="Millares 6 2 3" xfId="118"/>
    <cellStyle name="Millares 6 2 3 2" xfId="131"/>
    <cellStyle name="Millares 6 2 4" xfId="121"/>
    <cellStyle name="Millares 6 2 4 2" xfId="136"/>
    <cellStyle name="Millares 6 2 4 3" xfId="139"/>
    <cellStyle name="Millares 6 2 4 3 2" xfId="194"/>
    <cellStyle name="Millares 6 2 4 3 3" xfId="209"/>
    <cellStyle name="Millares 6 2 4 3 3 2" xfId="251"/>
    <cellStyle name="Millares 6 3" xfId="111"/>
    <cellStyle name="Millares 6 4" xfId="146"/>
    <cellStyle name="Millares 6 4 2" xfId="197"/>
    <cellStyle name="Millares 6 4 3" xfId="212"/>
    <cellStyle name="Millares 6 4 3 2" xfId="256"/>
    <cellStyle name="Millares 6 5" xfId="154"/>
    <cellStyle name="Millares 6 5 2" xfId="185"/>
    <cellStyle name="Millares 6 5 2 2" xfId="265"/>
    <cellStyle name="Millares 6 6" xfId="160"/>
    <cellStyle name="Millares 6 6 2" xfId="190"/>
    <cellStyle name="Millares 6 6 2 2" xfId="245"/>
    <cellStyle name="Millares 6 6 2 3" xfId="269"/>
    <cellStyle name="Millares 6 6 2 3 2" xfId="279"/>
    <cellStyle name="Millares 6 7" xfId="166"/>
    <cellStyle name="Millares 6 7 2" xfId="203"/>
    <cellStyle name="Millares 6 7 3" xfId="218"/>
    <cellStyle name="Millares 6 7 3 2" xfId="281"/>
    <cellStyle name="Millares 6 8" xfId="169"/>
    <cellStyle name="Millares 6 8 2" xfId="178"/>
    <cellStyle name="Millares 6 8 3" xfId="226"/>
    <cellStyle name="Millares 6 9" xfId="181"/>
    <cellStyle name="Moneda" xfId="283" builtinId="4"/>
    <cellStyle name="Moneda 2" xfId="44"/>
    <cellStyle name="Moneda 2 2" xfId="48"/>
    <cellStyle name="Moneda 3" xfId="112"/>
    <cellStyle name="Moneda 3 2" xfId="221"/>
    <cellStyle name="Moneda 3 3" xfId="232"/>
    <cellStyle name="Moneda 3 4" xfId="235"/>
    <cellStyle name="Neutral" xfId="32" builtinId="28" customBuiltin="1"/>
    <cellStyle name="Normal" xfId="0" builtinId="0"/>
    <cellStyle name="Normal 10" xfId="88"/>
    <cellStyle name="Normal 10 2" xfId="219"/>
    <cellStyle name="Normal 10 2 2" xfId="230"/>
    <cellStyle name="Normal 10 2 3" xfId="233"/>
    <cellStyle name="Normal 11" xfId="95"/>
    <cellStyle name="Normal 11 10" xfId="174"/>
    <cellStyle name="Normal 11 11" xfId="179"/>
    <cellStyle name="Normal 11 11 2" xfId="241"/>
    <cellStyle name="Normal 11 11 3" xfId="262"/>
    <cellStyle name="Normal 11 11 4" xfId="277"/>
    <cellStyle name="Normal 11 12" xfId="222"/>
    <cellStyle name="Normal 11 13" xfId="227"/>
    <cellStyle name="Normal 11 13 3" xfId="270"/>
    <cellStyle name="Normal 11 2" xfId="100"/>
    <cellStyle name="Normal 11 2 2" xfId="107"/>
    <cellStyle name="Normal 11 2 2 2" xfId="124"/>
    <cellStyle name="Normal 11 2 2 2 2" xfId="162"/>
    <cellStyle name="Normal 11 2 2 2 2 2" xfId="247"/>
    <cellStyle name="Normal 11 2 2 3" xfId="127"/>
    <cellStyle name="Normal 11 2 2 3 2" xfId="171"/>
    <cellStyle name="Normal 11 2 2 4" xfId="133"/>
    <cellStyle name="Normal 11 2 2 5" xfId="141"/>
    <cellStyle name="Normal 11 2 2 5 2" xfId="191"/>
    <cellStyle name="Normal 11 2 2 5 3" xfId="205"/>
    <cellStyle name="Normal 11 2 2 5 3 2" xfId="249"/>
    <cellStyle name="Normal 11 2 3" xfId="116"/>
    <cellStyle name="Normal 11 2 3 2" xfId="130"/>
    <cellStyle name="Normal 11 2 3 3" xfId="140"/>
    <cellStyle name="Normal 11 2 4" xfId="119"/>
    <cellStyle name="Normal 11 2 4 2" xfId="134"/>
    <cellStyle name="Normal 11 2 4 3" xfId="137"/>
    <cellStyle name="Normal 11 2 4 4" xfId="144"/>
    <cellStyle name="Normal 11 2 4 5" xfId="151"/>
    <cellStyle name="Normal 11 2 4 6" xfId="156"/>
    <cellStyle name="Normal 11 2 4 6 2" xfId="204"/>
    <cellStyle name="Normal 11 2 4 6 2 2" xfId="250"/>
    <cellStyle name="Normal 11 2 4 6 2 3" xfId="276"/>
    <cellStyle name="Normal 11 2 5" xfId="161"/>
    <cellStyle name="Normal 11 3" xfId="104"/>
    <cellStyle name="Normal 11 3 2" xfId="105"/>
    <cellStyle name="Normal 11 3 3" xfId="158"/>
    <cellStyle name="Normal 11 3 3 2" xfId="188"/>
    <cellStyle name="Normal 11 3 3 2 2" xfId="243"/>
    <cellStyle name="Normal 11 3 3 2 3" xfId="267"/>
    <cellStyle name="Normal 11 4" xfId="101"/>
    <cellStyle name="Normal 11 4 2" xfId="122"/>
    <cellStyle name="Normal 11 4 2 2" xfId="147"/>
    <cellStyle name="Normal 11 4 2 2 2" xfId="198"/>
    <cellStyle name="Normal 11 4 2 2 3" xfId="213"/>
    <cellStyle name="Normal 11 4 2 2 3 2" xfId="236"/>
    <cellStyle name="Normal 11 4 2 2 3 3" xfId="258"/>
    <cellStyle name="Normal 11 4 3" xfId="142"/>
    <cellStyle name="Normal 11 4 3 2" xfId="193"/>
    <cellStyle name="Normal 11 4 3 3" xfId="208"/>
    <cellStyle name="Normal 11 4 4" xfId="152"/>
    <cellStyle name="Normal 11 4 4 2" xfId="183"/>
    <cellStyle name="Normal 11 4 4 2 2" xfId="263"/>
    <cellStyle name="Normal 11 4 5" xfId="157"/>
    <cellStyle name="Normal 11 4 5 2" xfId="187"/>
    <cellStyle name="Normal 11 4 5 2 2" xfId="242"/>
    <cellStyle name="Normal 11 4 5 2 3" xfId="266"/>
    <cellStyle name="Normal 11 4 6" xfId="175"/>
    <cellStyle name="Normal 11 5" xfId="143"/>
    <cellStyle name="Normal 11 5 2" xfId="195"/>
    <cellStyle name="Normal 11 5 3" xfId="210"/>
    <cellStyle name="Normal 11 5 3 2" xfId="254"/>
    <cellStyle name="Normal 11 6" xfId="150"/>
    <cellStyle name="Normal 11 6 2" xfId="182"/>
    <cellStyle name="Normal 11 6 2 2" xfId="246"/>
    <cellStyle name="Normal 11 6 2 3" xfId="261"/>
    <cellStyle name="Normal 11 7" xfId="155"/>
    <cellStyle name="Normal 11 7 2" xfId="186"/>
    <cellStyle name="Normal 11 7 2 2" xfId="240"/>
    <cellStyle name="Normal 11 7 2 3" xfId="257"/>
    <cellStyle name="Normal 11 7 2 3 2" xfId="282"/>
    <cellStyle name="Normal 11 8" xfId="164"/>
    <cellStyle name="Normal 11 8 2" xfId="201"/>
    <cellStyle name="Normal 11 8 2 3" xfId="274"/>
    <cellStyle name="Normal 11 8 3" xfId="216"/>
    <cellStyle name="Normal 11 8 3 2" xfId="280"/>
    <cellStyle name="Normal 11 9" xfId="167"/>
    <cellStyle name="Normal 11 9 2" xfId="177"/>
    <cellStyle name="Normal 11 9 3" xfId="206"/>
    <cellStyle name="Normal 11 9 3 2" xfId="237"/>
    <cellStyle name="Normal 11 9 3 3" xfId="252"/>
    <cellStyle name="Normal 11 9 4" xfId="225"/>
    <cellStyle name="Normal 11 9 4 3" xfId="273"/>
    <cellStyle name="Normal 13" xfId="113"/>
    <cellStyle name="Normal 15" xfId="61"/>
    <cellStyle name="Normal 2" xfId="42"/>
    <cellStyle name="Normal 2 13" xfId="60"/>
    <cellStyle name="Normal 2 2" xfId="46"/>
    <cellStyle name="Normal 2 3" xfId="65"/>
    <cellStyle name="Normal 2 4" xfId="91"/>
    <cellStyle name="Normal 2 5" xfId="96"/>
    <cellStyle name="Normal 2 5 10" xfId="228"/>
    <cellStyle name="Normal 2 5 10 3" xfId="271"/>
    <cellStyle name="Normal 2 5 2" xfId="103"/>
    <cellStyle name="Normal 2 5 2 2" xfId="109"/>
    <cellStyle name="Normal 2 5 2 2 2" xfId="126"/>
    <cellStyle name="Normal 2 5 2 2 2 2" xfId="170"/>
    <cellStyle name="Normal 2 5 2 2 3" xfId="128"/>
    <cellStyle name="Normal 2 5 2 2 3 2" xfId="172"/>
    <cellStyle name="Normal 2 5 2 2 4" xfId="148"/>
    <cellStyle name="Normal 2 5 2 2 4 2" xfId="199"/>
    <cellStyle name="Normal 2 5 2 2 4 3" xfId="214"/>
    <cellStyle name="Normal 2 5 2 2 4 3 2" xfId="238"/>
    <cellStyle name="Normal 2 5 2 2 4 3 3" xfId="260"/>
    <cellStyle name="Normal 2 5 2 3" xfId="117"/>
    <cellStyle name="Normal 2 5 2 3 2" xfId="132"/>
    <cellStyle name="Normal 2 5 2 4" xfId="120"/>
    <cellStyle name="Normal 2 5 2 4 2" xfId="135"/>
    <cellStyle name="Normal 2 5 2 4 3" xfId="138"/>
    <cellStyle name="Normal 2 5 2 4 3 2" xfId="192"/>
    <cellStyle name="Normal 2 5 2 4 3 3" xfId="207"/>
    <cellStyle name="Normal 2 5 2 4 3 3 2" xfId="253"/>
    <cellStyle name="Normal 2 5 2 5" xfId="159"/>
    <cellStyle name="Normal 2 5 2 5 2" xfId="189"/>
    <cellStyle name="Normal 2 5 2 5 2 2" xfId="244"/>
    <cellStyle name="Normal 2 5 2 5 2 3" xfId="268"/>
    <cellStyle name="Normal 2 5 2 5 2 3 2" xfId="278"/>
    <cellStyle name="Normal 2 5 3" xfId="106"/>
    <cellStyle name="Normal 2 5 4" xfId="145"/>
    <cellStyle name="Normal 2 5 4 2" xfId="196"/>
    <cellStyle name="Normal 2 5 4 3" xfId="211"/>
    <cellStyle name="Normal 2 5 4 3 2" xfId="255"/>
    <cellStyle name="Normal 2 5 5" xfId="153"/>
    <cellStyle name="Normal 2 5 5 2" xfId="184"/>
    <cellStyle name="Normal 2 5 5 2 2" xfId="264"/>
    <cellStyle name="Normal 2 5 6" xfId="165"/>
    <cellStyle name="Normal 2 5 6 2" xfId="202"/>
    <cellStyle name="Normal 2 5 6 3" xfId="217"/>
    <cellStyle name="Normal 2 5 7" xfId="168"/>
    <cellStyle name="Normal 2 5 8" xfId="180"/>
    <cellStyle name="Normal 2 5 9" xfId="223"/>
    <cellStyle name="Normal 2 6" xfId="176"/>
    <cellStyle name="Normal 3" xfId="49"/>
    <cellStyle name="Normal 3 2" xfId="114"/>
    <cellStyle name="Normal 4" xfId="52"/>
    <cellStyle name="Normal 4 2" xfId="98"/>
    <cellStyle name="Normal 5" xfId="53"/>
    <cellStyle name="Normal 6" xfId="54"/>
    <cellStyle name="Normal 6 2" xfId="57"/>
    <cellStyle name="Normal 6 2 2" xfId="83"/>
    <cellStyle name="Normal 6 3" xfId="62"/>
    <cellStyle name="Normal 6 3 2" xfId="68"/>
    <cellStyle name="Normal 6 3 2 2 3" xfId="115"/>
    <cellStyle name="Normal 6 3 3" xfId="85"/>
    <cellStyle name="Normal 6 4" xfId="69"/>
    <cellStyle name="Normal 6 5" xfId="70"/>
    <cellStyle name="Normal 6 6" xfId="80"/>
    <cellStyle name="Normal 6 7" xfId="93"/>
    <cellStyle name="Normal 6 7 2" xfId="99"/>
    <cellStyle name="Normal 7" xfId="55"/>
    <cellStyle name="Normal 7 2" xfId="66"/>
    <cellStyle name="Normal 7 3" xfId="81"/>
    <cellStyle name="Normal 7 4" xfId="94"/>
    <cellStyle name="Normal 7 5" xfId="123"/>
    <cellStyle name="Normal 8" xfId="56"/>
    <cellStyle name="Normal 8 2" xfId="71"/>
    <cellStyle name="Normal 8 3" xfId="82"/>
    <cellStyle name="Normal 9" xfId="58"/>
    <cellStyle name="Normal 9 2" xfId="72"/>
    <cellStyle name="Normal 9 3" xfId="84"/>
    <cellStyle name="Normal 9 4" xfId="92"/>
    <cellStyle name="Notas" xfId="33" builtinId="10" customBuiltin="1"/>
    <cellStyle name="Notas 2" xfId="75"/>
    <cellStyle name="Porcentual 2" xfId="50"/>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otal" xfId="41" builtinId="25" customBuiltin="1"/>
    <cellStyle name="Total 2" xfId="78"/>
  </cellStyles>
  <dxfs count="0"/>
  <tableStyles count="0" defaultTableStyle="TableStyleMedium9" defaultPivotStyle="PivotStyleLight16"/>
  <colors>
    <mruColors>
      <color rgb="FF00FFCC"/>
      <color rgb="FF00CC99"/>
      <color rgb="FFF4F3EC"/>
      <color rgb="FF33CCCC"/>
      <color rgb="FF009999"/>
      <color rgb="FF0000FF"/>
      <color rgb="FF333300"/>
      <color rgb="FFE7F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xdr:colOff>
      <xdr:row>9</xdr:row>
      <xdr:rowOff>47624</xdr:rowOff>
    </xdr:from>
    <xdr:ext cx="9867900" cy="733425"/>
    <xdr:sp macro="" textlink="">
      <xdr:nvSpPr>
        <xdr:cNvPr id="2" name="CuadroTexto 1"/>
        <xdr:cNvSpPr txBox="1"/>
      </xdr:nvSpPr>
      <xdr:spPr>
        <a:xfrm>
          <a:off x="1" y="1724024"/>
          <a:ext cx="9867900" cy="733425"/>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000" b="1">
              <a:latin typeface="Arial" panose="020B0604020202020204" pitchFamily="34" charset="0"/>
              <a:cs typeface="Arial" panose="020B0604020202020204" pitchFamily="34" charset="0"/>
            </a:rPr>
            <a:t>1.1.1.4.</a:t>
          </a:r>
          <a:r>
            <a:rPr lang="es-MX" sz="1000" b="1" baseline="0">
              <a:latin typeface="Arial" panose="020B0604020202020204" pitchFamily="34" charset="0"/>
              <a:cs typeface="Arial" panose="020B0604020202020204" pitchFamily="34" charset="0"/>
            </a:rPr>
            <a:t> Inversiones Temporales (Hasta 3 meses): </a:t>
          </a:r>
          <a:r>
            <a:rPr lang="es-MX" sz="1000" baseline="0">
              <a:latin typeface="Arial" panose="020B0604020202020204" pitchFamily="34" charset="0"/>
              <a:cs typeface="Arial" panose="020B0604020202020204" pitchFamily="34" charset="0"/>
            </a:rPr>
            <a:t>Representa el monto excedente de efectivo invertido por el ente público cuya recuperación se efectuará en un plazo inferiror a tres meses.</a:t>
          </a:r>
        </a:p>
        <a:p>
          <a:pPr marL="0" marR="0" indent="0" defTabSz="914400" eaLnBrk="1" fontAlgn="auto" latinLnBrk="0" hangingPunct="1">
            <a:lnSpc>
              <a:spcPct val="100000"/>
            </a:lnSpc>
            <a:spcBef>
              <a:spcPts val="0"/>
            </a:spcBef>
            <a:spcAft>
              <a:spcPts val="0"/>
            </a:spcAft>
            <a:buClrTx/>
            <a:buSzTx/>
            <a:buFontTx/>
            <a:buNone/>
            <a:tabLst/>
            <a:defRPr/>
          </a:pPr>
          <a:r>
            <a:rPr lang="es-MX" sz="1100" b="1">
              <a:solidFill>
                <a:schemeClr val="tx1"/>
              </a:solidFill>
              <a:effectLst/>
              <a:latin typeface="+mn-lt"/>
              <a:ea typeface="+mn-ea"/>
              <a:cs typeface="+mn-cs"/>
            </a:rPr>
            <a:t>1.2.1.1.</a:t>
          </a:r>
          <a:r>
            <a:rPr lang="es-MX" sz="1100" b="1" baseline="0">
              <a:solidFill>
                <a:schemeClr val="tx1"/>
              </a:solidFill>
              <a:effectLst/>
              <a:latin typeface="+mn-lt"/>
              <a:ea typeface="+mn-ea"/>
              <a:cs typeface="+mn-cs"/>
            </a:rPr>
            <a:t> Inversiones Financieras de Largo Plazo:      </a:t>
          </a:r>
          <a:r>
            <a:rPr lang="es-MX" sz="1100" baseline="0">
              <a:solidFill>
                <a:schemeClr val="tx1"/>
              </a:solidFill>
              <a:effectLst/>
              <a:latin typeface="+mn-lt"/>
              <a:ea typeface="+mn-ea"/>
              <a:cs typeface="+mn-cs"/>
            </a:rPr>
            <a:t>Representa el monto de recursos excedentes del ente público invertidos en títulos, valores y demás instrumentos financieros, cuya recuperación se efecturá en un plazo mayor  a doce meses.</a:t>
          </a:r>
          <a:endParaRPr lang="es-MX" sz="1000">
            <a:effectLst/>
          </a:endParaRPr>
        </a:p>
        <a:p>
          <a:endParaRPr lang="es-MX" sz="1000" baseline="0">
            <a:latin typeface="Arial" panose="020B0604020202020204" pitchFamily="34" charset="0"/>
            <a:cs typeface="Arial" panose="020B0604020202020204" pitchFamily="34" charset="0"/>
          </a:endParaRPr>
        </a:p>
        <a:p>
          <a:endParaRPr lang="es-MX" sz="1000" baseline="0">
            <a:latin typeface="Arial" panose="020B0604020202020204" pitchFamily="34" charset="0"/>
            <a:cs typeface="Arial" panose="020B0604020202020204" pitchFamily="34" charset="0"/>
          </a:endParaRPr>
        </a:p>
        <a:p>
          <a:endParaRPr lang="es-MX" sz="1000">
            <a:latin typeface="Arial" panose="020B0604020202020204" pitchFamily="34" charset="0"/>
            <a:cs typeface="Arial" panose="020B0604020202020204" pitchFamily="34" charset="0"/>
          </a:endParaRPr>
        </a:p>
      </xdr:txBody>
    </xdr:sp>
    <xdr:clientData/>
  </xdr:oneCellAnchor>
  <xdr:oneCellAnchor>
    <xdr:from>
      <xdr:col>0</xdr:col>
      <xdr:colOff>0</xdr:colOff>
      <xdr:row>21</xdr:row>
      <xdr:rowOff>0</xdr:rowOff>
    </xdr:from>
    <xdr:ext cx="9039224" cy="387286"/>
    <xdr:sp macro="" textlink="">
      <xdr:nvSpPr>
        <xdr:cNvPr id="5" name="CuadroTexto 4"/>
        <xdr:cNvSpPr txBox="1"/>
      </xdr:nvSpPr>
      <xdr:spPr>
        <a:xfrm>
          <a:off x="0" y="4648200"/>
          <a:ext cx="9039224" cy="387286"/>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000" b="1" i="0" u="none" strike="noStrike">
              <a:solidFill>
                <a:schemeClr val="tx1"/>
              </a:solidFill>
              <a:effectLst/>
              <a:latin typeface="Arial" panose="020B0604020202020204" pitchFamily="34" charset="0"/>
              <a:ea typeface="+mn-ea"/>
              <a:cs typeface="Arial" panose="020B0604020202020204" pitchFamily="34" charset="0"/>
            </a:rPr>
            <a:t>1.1.1.5 Fondos con Afectación Específica:</a:t>
          </a:r>
          <a:r>
            <a:rPr lang="es-MX" sz="1000" b="0" i="0" u="none" strike="noStrike">
              <a:solidFill>
                <a:schemeClr val="tx1"/>
              </a:solidFill>
              <a:effectLst/>
              <a:latin typeface="Arial" panose="020B0604020202020204" pitchFamily="34" charset="0"/>
              <a:ea typeface="+mn-ea"/>
              <a:cs typeface="Arial" panose="020B0604020202020204" pitchFamily="34" charset="0"/>
            </a:rPr>
            <a:t> Representan el monto de los fondos con afectación específica que deben financiar determinados gastos o</a:t>
          </a:r>
          <a:r>
            <a:rPr lang="es-MX" sz="1000" b="0" i="0" u="none" strike="noStrike" baseline="0">
              <a:solidFill>
                <a:schemeClr val="tx1"/>
              </a:solidFill>
              <a:effectLst/>
              <a:latin typeface="Arial" panose="020B0604020202020204" pitchFamily="34" charset="0"/>
              <a:ea typeface="+mn-ea"/>
              <a:cs typeface="Arial" panose="020B0604020202020204" pitchFamily="34" charset="0"/>
            </a:rPr>
            <a:t>  </a:t>
          </a:r>
          <a:r>
            <a:rPr lang="es-MX" sz="1000" b="0" i="0" u="none" strike="noStrike">
              <a:solidFill>
                <a:schemeClr val="tx1"/>
              </a:solidFill>
              <a:effectLst/>
              <a:latin typeface="Arial" panose="020B0604020202020204" pitchFamily="34" charset="0"/>
              <a:ea typeface="+mn-ea"/>
              <a:cs typeface="Arial" panose="020B0604020202020204" pitchFamily="34" charset="0"/>
            </a:rPr>
            <a:t>actividades</a:t>
          </a:r>
          <a:r>
            <a:rPr lang="es-MX" sz="1000">
              <a:latin typeface="Arial" panose="020B0604020202020204" pitchFamily="34" charset="0"/>
              <a:cs typeface="Arial" panose="020B0604020202020204" pitchFamily="34" charset="0"/>
            </a:rPr>
            <a:t>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5"/>
  <sheetViews>
    <sheetView tabSelected="1" topLeftCell="A602" zoomScaleNormal="100" workbookViewId="0">
      <selection activeCell="D450" sqref="D450"/>
    </sheetView>
  </sheetViews>
  <sheetFormatPr baseColWidth="10" defaultRowHeight="15" x14ac:dyDescent="0.25"/>
  <cols>
    <col min="1" max="1" width="23.28515625" style="2" customWidth="1"/>
    <col min="2" max="2" width="36.140625" style="2" customWidth="1"/>
    <col min="3" max="3" width="23.7109375" style="2" customWidth="1"/>
    <col min="4" max="4" width="15.5703125" style="2" customWidth="1"/>
    <col min="5" max="5" width="22.7109375" style="2" customWidth="1"/>
    <col min="6" max="6" width="16" style="2" customWidth="1"/>
    <col min="7" max="7" width="15.42578125" style="2" customWidth="1"/>
    <col min="8" max="16384" width="11.42578125" style="2"/>
  </cols>
  <sheetData>
    <row r="1" spans="1:9" x14ac:dyDescent="0.25">
      <c r="A1" s="5"/>
      <c r="B1" s="5"/>
      <c r="C1" s="5"/>
      <c r="D1" s="5"/>
      <c r="E1" s="8"/>
      <c r="F1" s="8"/>
      <c r="G1" s="9" t="s">
        <v>18</v>
      </c>
    </row>
    <row r="2" spans="1:9" x14ac:dyDescent="0.25">
      <c r="A2" s="779" t="s">
        <v>280</v>
      </c>
      <c r="B2" s="779"/>
      <c r="C2" s="779"/>
      <c r="D2" s="779"/>
      <c r="E2" s="779"/>
      <c r="F2" s="779"/>
      <c r="G2" s="779"/>
    </row>
    <row r="3" spans="1:9" ht="15.75" customHeight="1" x14ac:dyDescent="0.25">
      <c r="A3" s="779" t="s">
        <v>3</v>
      </c>
      <c r="B3" s="779"/>
      <c r="C3" s="779"/>
      <c r="D3" s="779"/>
      <c r="E3" s="779"/>
      <c r="F3" s="779"/>
      <c r="G3" s="779"/>
    </row>
    <row r="4" spans="1:9" x14ac:dyDescent="0.25">
      <c r="A4" s="779" t="s">
        <v>4</v>
      </c>
      <c r="B4" s="779"/>
      <c r="C4" s="779"/>
      <c r="D4" s="779"/>
      <c r="E4" s="779"/>
      <c r="F4" s="779"/>
      <c r="G4" s="779"/>
    </row>
    <row r="5" spans="1:9" x14ac:dyDescent="0.25">
      <c r="A5" s="778" t="s">
        <v>5</v>
      </c>
      <c r="B5" s="778"/>
      <c r="C5" s="778"/>
      <c r="D5" s="778"/>
      <c r="E5" s="778"/>
      <c r="F5" s="778"/>
      <c r="G5" s="778"/>
    </row>
    <row r="6" spans="1:9" ht="18" customHeight="1" x14ac:dyDescent="0.25">
      <c r="A6" s="778" t="s">
        <v>2</v>
      </c>
      <c r="B6" s="778"/>
      <c r="C6" s="778"/>
      <c r="D6" s="778"/>
      <c r="E6" s="778"/>
      <c r="F6" s="778"/>
      <c r="G6" s="778"/>
    </row>
    <row r="7" spans="1:9" ht="18" customHeight="1" x14ac:dyDescent="0.25">
      <c r="A7" s="778" t="s">
        <v>602</v>
      </c>
      <c r="B7" s="778"/>
      <c r="C7" s="778"/>
      <c r="D7" s="778"/>
      <c r="E7" s="778"/>
      <c r="F7" s="778"/>
      <c r="G7" s="778"/>
    </row>
    <row r="8" spans="1:9" ht="5.0999999999999996" customHeight="1" x14ac:dyDescent="0.25">
      <c r="A8" s="271"/>
      <c r="B8" s="271"/>
      <c r="C8" s="272"/>
      <c r="D8" s="272"/>
      <c r="E8" s="274"/>
      <c r="F8" s="274"/>
      <c r="G8" s="274"/>
    </row>
    <row r="9" spans="1:9" ht="15.75" customHeight="1" x14ac:dyDescent="0.25">
      <c r="A9" s="780" t="s">
        <v>399</v>
      </c>
      <c r="B9" s="780"/>
      <c r="C9" s="780"/>
      <c r="D9" s="780"/>
      <c r="E9" s="780"/>
      <c r="F9" s="591"/>
      <c r="G9" s="591"/>
    </row>
    <row r="10" spans="1:9" ht="5.0999999999999996" customHeight="1" x14ac:dyDescent="0.25">
      <c r="A10" s="10"/>
      <c r="B10" s="10"/>
      <c r="C10" s="592"/>
      <c r="D10" s="592"/>
      <c r="E10" s="591"/>
      <c r="F10" s="591"/>
      <c r="G10" s="591"/>
    </row>
    <row r="11" spans="1:9" s="641" customFormat="1" ht="34.5" customHeight="1" x14ac:dyDescent="0.25">
      <c r="A11" s="638"/>
      <c r="B11" s="638"/>
      <c r="C11" s="639"/>
      <c r="D11" s="639"/>
      <c r="E11" s="640"/>
      <c r="F11" s="640"/>
      <c r="G11" s="640"/>
      <c r="I11" s="131"/>
    </row>
    <row r="12" spans="1:9" s="641" customFormat="1" ht="25.5" customHeight="1" x14ac:dyDescent="0.25">
      <c r="A12" s="638"/>
      <c r="B12" s="638"/>
      <c r="C12" s="639"/>
      <c r="D12" s="639"/>
      <c r="E12" s="640"/>
      <c r="F12" s="640"/>
      <c r="G12" s="640"/>
    </row>
    <row r="13" spans="1:9" ht="15" customHeight="1" x14ac:dyDescent="0.25">
      <c r="A13" s="784" t="s">
        <v>6</v>
      </c>
      <c r="B13" s="784" t="s">
        <v>7</v>
      </c>
      <c r="C13" s="786" t="s">
        <v>8</v>
      </c>
      <c r="D13" s="786" t="s">
        <v>1</v>
      </c>
      <c r="E13" s="788" t="s">
        <v>13</v>
      </c>
      <c r="F13" s="789"/>
      <c r="G13" s="790"/>
    </row>
    <row r="14" spans="1:9" ht="24" customHeight="1" x14ac:dyDescent="0.25">
      <c r="A14" s="785"/>
      <c r="B14" s="785"/>
      <c r="C14" s="787"/>
      <c r="D14" s="787"/>
      <c r="E14" s="655" t="s">
        <v>12</v>
      </c>
      <c r="F14" s="655" t="s">
        <v>11</v>
      </c>
      <c r="G14" s="655" t="s">
        <v>10</v>
      </c>
    </row>
    <row r="15" spans="1:9" ht="21.75" customHeight="1" x14ac:dyDescent="0.25">
      <c r="A15" s="276" t="s">
        <v>9</v>
      </c>
      <c r="B15" s="17" t="s">
        <v>14</v>
      </c>
      <c r="C15" s="18"/>
      <c r="D15" s="18">
        <v>0</v>
      </c>
      <c r="E15" s="18">
        <v>0</v>
      </c>
      <c r="F15" s="19"/>
      <c r="G15" s="11"/>
    </row>
    <row r="16" spans="1:9" ht="42.75" customHeight="1" x14ac:dyDescent="0.25">
      <c r="A16" s="590"/>
      <c r="B16" s="21"/>
      <c r="C16" s="22"/>
      <c r="D16" s="23"/>
      <c r="E16" s="23"/>
      <c r="F16" s="19"/>
      <c r="G16" s="11"/>
    </row>
    <row r="17" spans="1:7" ht="44.25" hidden="1" customHeight="1" x14ac:dyDescent="0.25">
      <c r="A17" s="20" t="s">
        <v>17</v>
      </c>
      <c r="B17" s="21" t="s">
        <v>380</v>
      </c>
      <c r="C17" s="22" t="s">
        <v>15</v>
      </c>
      <c r="D17" s="23">
        <v>0</v>
      </c>
      <c r="E17" s="23">
        <v>0</v>
      </c>
      <c r="F17" s="19"/>
      <c r="G17" s="11"/>
    </row>
    <row r="18" spans="1:7" ht="44.25" hidden="1" customHeight="1" x14ac:dyDescent="0.25">
      <c r="A18" s="20" t="s">
        <v>379</v>
      </c>
      <c r="B18" s="21" t="s">
        <v>381</v>
      </c>
      <c r="C18" s="22" t="s">
        <v>15</v>
      </c>
      <c r="D18" s="23">
        <v>0</v>
      </c>
      <c r="E18" s="23">
        <v>0</v>
      </c>
      <c r="F18" s="19"/>
      <c r="G18" s="11"/>
    </row>
    <row r="19" spans="1:7" ht="24.95" customHeight="1" x14ac:dyDescent="0.25">
      <c r="A19" s="11"/>
      <c r="B19" s="483" t="s">
        <v>0</v>
      </c>
      <c r="C19" s="484"/>
      <c r="D19" s="484">
        <f>+D16+D17+D18</f>
        <v>0</v>
      </c>
      <c r="E19" s="484">
        <f>+E16+E17+E18</f>
        <v>0</v>
      </c>
      <c r="F19" s="19"/>
      <c r="G19" s="11"/>
    </row>
    <row r="20" spans="1:7" ht="9.9499999999999993" customHeight="1" x14ac:dyDescent="0.25">
      <c r="A20" s="489"/>
      <c r="B20" s="489"/>
      <c r="C20" s="489"/>
      <c r="D20" s="489"/>
      <c r="E20" s="489"/>
      <c r="F20" s="489"/>
      <c r="G20" s="489"/>
    </row>
    <row r="21" spans="1:7" ht="15" customHeight="1" x14ac:dyDescent="0.25">
      <c r="A21" s="783" t="s">
        <v>400</v>
      </c>
      <c r="B21" s="783"/>
      <c r="C21" s="783"/>
      <c r="D21" s="783"/>
      <c r="E21" s="489"/>
      <c r="F21" s="489"/>
      <c r="G21" s="489"/>
    </row>
    <row r="22" spans="1:7" ht="15" customHeight="1" x14ac:dyDescent="0.25">
      <c r="A22" s="637"/>
      <c r="B22" s="637"/>
      <c r="C22" s="637"/>
      <c r="D22" s="637"/>
      <c r="E22" s="489"/>
      <c r="F22" s="489"/>
      <c r="G22" s="489"/>
    </row>
    <row r="23" spans="1:7" ht="15" customHeight="1" x14ac:dyDescent="0.25">
      <c r="A23" s="637"/>
      <c r="B23" s="637"/>
      <c r="C23" s="637"/>
      <c r="D23" s="637"/>
      <c r="E23" s="489"/>
      <c r="F23" s="489"/>
      <c r="G23" s="489"/>
    </row>
    <row r="24" spans="1:7" ht="5.0999999999999996" customHeight="1" x14ac:dyDescent="0.25">
      <c r="A24" s="783"/>
      <c r="B24" s="783"/>
      <c r="C24" s="783"/>
      <c r="D24" s="783"/>
      <c r="E24" s="562"/>
      <c r="F24" s="7"/>
      <c r="G24" s="5"/>
    </row>
    <row r="25" spans="1:7" ht="24" customHeight="1" x14ac:dyDescent="0.25">
      <c r="A25" s="266" t="s">
        <v>6</v>
      </c>
      <c r="B25" s="267" t="s">
        <v>7</v>
      </c>
      <c r="C25" s="273" t="s">
        <v>8</v>
      </c>
      <c r="D25" s="273" t="s">
        <v>1</v>
      </c>
      <c r="E25" s="4"/>
      <c r="F25" s="7"/>
      <c r="G25" s="5"/>
    </row>
    <row r="26" spans="1:7" x14ac:dyDescent="0.25">
      <c r="A26" s="11" t="s">
        <v>19</v>
      </c>
      <c r="B26" s="12" t="s">
        <v>438</v>
      </c>
      <c r="C26" s="13"/>
      <c r="D26" s="14">
        <v>0</v>
      </c>
      <c r="E26" s="4"/>
      <c r="F26" s="7"/>
      <c r="G26" s="5"/>
    </row>
    <row r="27" spans="1:7" x14ac:dyDescent="0.25">
      <c r="A27" s="11"/>
      <c r="B27" s="15"/>
      <c r="C27" s="16"/>
      <c r="D27" s="14"/>
      <c r="E27" s="4"/>
      <c r="F27" s="6"/>
      <c r="G27" s="5"/>
    </row>
    <row r="28" spans="1:7" x14ac:dyDescent="0.25">
      <c r="A28" s="11"/>
      <c r="B28" s="485" t="s">
        <v>0</v>
      </c>
      <c r="C28" s="486"/>
      <c r="D28" s="487">
        <f>SUM(D26:D27)</f>
        <v>0</v>
      </c>
      <c r="E28" s="275"/>
      <c r="F28" s="6"/>
      <c r="G28" s="3"/>
    </row>
    <row r="29" spans="1:7" ht="15" customHeight="1" x14ac:dyDescent="0.25">
      <c r="A29" s="781" t="s">
        <v>316</v>
      </c>
      <c r="B29" s="781"/>
      <c r="C29" s="781"/>
      <c r="D29" s="781"/>
      <c r="E29" s="782"/>
      <c r="F29" s="782"/>
      <c r="G29" s="782"/>
    </row>
    <row r="30" spans="1:7" x14ac:dyDescent="0.25">
      <c r="A30" s="517"/>
      <c r="B30" s="517"/>
      <c r="C30" s="517"/>
      <c r="D30" s="517"/>
    </row>
    <row r="31" spans="1:7" x14ac:dyDescent="0.25">
      <c r="A31" s="332"/>
      <c r="B31" s="332"/>
      <c r="C31" s="332"/>
      <c r="D31" s="332"/>
      <c r="E31" s="333"/>
      <c r="F31" s="333"/>
      <c r="G31" s="27" t="s">
        <v>366</v>
      </c>
    </row>
    <row r="32" spans="1:7" x14ac:dyDescent="0.25">
      <c r="A32" s="777" t="s">
        <v>280</v>
      </c>
      <c r="B32" s="777"/>
      <c r="C32" s="777"/>
      <c r="D32" s="777"/>
      <c r="E32" s="777"/>
      <c r="F32" s="777"/>
      <c r="G32" s="777"/>
    </row>
    <row r="33" spans="1:7" x14ac:dyDescent="0.25">
      <c r="A33" s="777" t="s">
        <v>3</v>
      </c>
      <c r="B33" s="777"/>
      <c r="C33" s="777"/>
      <c r="D33" s="777"/>
      <c r="E33" s="777"/>
      <c r="F33" s="777"/>
      <c r="G33" s="777"/>
    </row>
    <row r="34" spans="1:7" x14ac:dyDescent="0.25">
      <c r="A34" s="777" t="s">
        <v>4</v>
      </c>
      <c r="B34" s="777"/>
      <c r="C34" s="777"/>
      <c r="D34" s="777"/>
      <c r="E34" s="777"/>
      <c r="F34" s="777"/>
      <c r="G34" s="777"/>
    </row>
    <row r="35" spans="1:7" x14ac:dyDescent="0.25">
      <c r="A35" s="777" t="s">
        <v>5</v>
      </c>
      <c r="B35" s="777"/>
      <c r="C35" s="777"/>
      <c r="D35" s="777"/>
      <c r="E35" s="777"/>
      <c r="F35" s="777"/>
      <c r="G35" s="777"/>
    </row>
    <row r="36" spans="1:7" x14ac:dyDescent="0.25">
      <c r="A36" s="777" t="s">
        <v>317</v>
      </c>
      <c r="B36" s="777"/>
      <c r="C36" s="777"/>
      <c r="D36" s="777"/>
      <c r="E36" s="777"/>
      <c r="F36" s="777"/>
      <c r="G36" s="777"/>
    </row>
    <row r="37" spans="1:7" x14ac:dyDescent="0.25">
      <c r="A37" s="791" t="s">
        <v>602</v>
      </c>
      <c r="B37" s="791"/>
      <c r="C37" s="791"/>
      <c r="D37" s="791"/>
      <c r="E37" s="791"/>
      <c r="F37" s="791"/>
      <c r="G37" s="791"/>
    </row>
    <row r="38" spans="1:7" x14ac:dyDescent="0.25">
      <c r="A38" s="674"/>
      <c r="B38" s="674"/>
      <c r="C38" s="674"/>
      <c r="D38" s="674"/>
      <c r="E38" s="674"/>
      <c r="F38" s="674"/>
      <c r="G38" s="674"/>
    </row>
    <row r="39" spans="1:7" x14ac:dyDescent="0.25">
      <c r="A39" s="568" t="s">
        <v>447</v>
      </c>
      <c r="B39" s="569"/>
      <c r="C39" s="569"/>
      <c r="D39" s="569"/>
      <c r="E39" s="569"/>
      <c r="F39" s="569"/>
      <c r="G39" s="569"/>
    </row>
    <row r="40" spans="1:7" x14ac:dyDescent="0.25">
      <c r="A40" s="568"/>
      <c r="B40" s="569"/>
      <c r="C40" s="569"/>
      <c r="D40" s="569"/>
      <c r="E40" s="569"/>
      <c r="F40" s="569"/>
      <c r="G40" s="569"/>
    </row>
    <row r="41" spans="1:7" x14ac:dyDescent="0.25">
      <c r="A41" s="792" t="s">
        <v>550</v>
      </c>
      <c r="B41" s="792"/>
      <c r="C41" s="792"/>
      <c r="D41" s="792"/>
      <c r="E41" s="792"/>
      <c r="F41" s="792"/>
      <c r="G41" s="792"/>
    </row>
    <row r="42" spans="1:7" x14ac:dyDescent="0.25">
      <c r="A42" s="568"/>
      <c r="B42" s="569"/>
      <c r="C42" s="569"/>
      <c r="D42" s="569"/>
      <c r="E42" s="569"/>
      <c r="F42" s="569"/>
      <c r="G42" s="569"/>
    </row>
    <row r="43" spans="1:7" x14ac:dyDescent="0.25">
      <c r="A43" s="793" t="s">
        <v>552</v>
      </c>
      <c r="B43" s="793"/>
      <c r="C43" s="793"/>
      <c r="D43" s="793"/>
      <c r="E43" s="793"/>
      <c r="F43" s="793"/>
      <c r="G43" s="793"/>
    </row>
    <row r="44" spans="1:7" x14ac:dyDescent="0.25">
      <c r="A44" s="642"/>
      <c r="B44" s="643"/>
      <c r="C44" s="643"/>
      <c r="D44" s="643"/>
      <c r="E44" s="643"/>
      <c r="F44" s="643"/>
      <c r="G44" s="643"/>
    </row>
    <row r="45" spans="1:7" x14ac:dyDescent="0.25">
      <c r="A45" s="794" t="s">
        <v>551</v>
      </c>
      <c r="B45" s="794"/>
      <c r="C45" s="794"/>
      <c r="D45" s="794"/>
      <c r="E45" s="794"/>
      <c r="F45" s="794"/>
      <c r="G45" s="794"/>
    </row>
    <row r="46" spans="1:7" x14ac:dyDescent="0.25">
      <c r="A46" s="568"/>
      <c r="B46" s="569"/>
      <c r="C46" s="569"/>
      <c r="D46" s="569"/>
      <c r="E46" s="569"/>
      <c r="F46" s="569"/>
      <c r="G46" s="569"/>
    </row>
    <row r="47" spans="1:7" x14ac:dyDescent="0.25">
      <c r="A47" s="795" t="s">
        <v>6</v>
      </c>
      <c r="B47" s="795"/>
      <c r="C47" s="796" t="s">
        <v>1</v>
      </c>
      <c r="D47" s="797" t="s">
        <v>367</v>
      </c>
      <c r="E47" s="798"/>
      <c r="F47" s="797" t="s">
        <v>368</v>
      </c>
      <c r="G47" s="798"/>
    </row>
    <row r="48" spans="1:7" ht="25.5" x14ac:dyDescent="0.25">
      <c r="A48" s="795"/>
      <c r="B48" s="795"/>
      <c r="C48" s="796"/>
      <c r="D48" s="593">
        <v>2022</v>
      </c>
      <c r="E48" s="593">
        <v>2021</v>
      </c>
      <c r="F48" s="593" t="s">
        <v>8</v>
      </c>
      <c r="G48" s="593" t="s">
        <v>20</v>
      </c>
    </row>
    <row r="49" spans="1:7" ht="38.25" x14ac:dyDescent="0.25">
      <c r="A49" s="594" t="s">
        <v>21</v>
      </c>
      <c r="B49" s="538" t="s">
        <v>22</v>
      </c>
      <c r="C49" s="595">
        <v>1336353719.3199999</v>
      </c>
      <c r="D49" s="595">
        <v>1336353719.3199999</v>
      </c>
      <c r="E49" s="595">
        <v>1517135706.3</v>
      </c>
      <c r="F49" s="596" t="s">
        <v>369</v>
      </c>
      <c r="G49" s="660" t="s">
        <v>414</v>
      </c>
    </row>
    <row r="50" spans="1:7" x14ac:dyDescent="0.25">
      <c r="A50" s="597"/>
      <c r="B50" s="334" t="s">
        <v>41</v>
      </c>
      <c r="C50" s="598">
        <f>C49</f>
        <v>1336353719.3199999</v>
      </c>
      <c r="D50" s="598">
        <f>D49</f>
        <v>1336353719.3199999</v>
      </c>
      <c r="E50" s="598">
        <f>E49</f>
        <v>1517135706.3</v>
      </c>
      <c r="F50" s="598"/>
      <c r="G50" s="343"/>
    </row>
    <row r="51" spans="1:7" x14ac:dyDescent="0.25">
      <c r="A51" s="599"/>
      <c r="B51" s="600"/>
      <c r="C51" s="601"/>
      <c r="D51" s="601"/>
      <c r="E51" s="601"/>
      <c r="F51" s="601"/>
      <c r="G51" s="599"/>
    </row>
    <row r="52" spans="1:7" x14ac:dyDescent="0.25">
      <c r="A52" s="599"/>
      <c r="B52" s="600"/>
      <c r="C52" s="601"/>
      <c r="D52" s="601"/>
      <c r="E52" s="601"/>
      <c r="F52" s="601"/>
      <c r="G52" s="599"/>
    </row>
    <row r="53" spans="1:7" x14ac:dyDescent="0.25">
      <c r="A53" s="795" t="s">
        <v>6</v>
      </c>
      <c r="B53" s="795" t="s">
        <v>7</v>
      </c>
      <c r="C53" s="796" t="s">
        <v>1</v>
      </c>
      <c r="D53" s="797" t="s">
        <v>367</v>
      </c>
      <c r="E53" s="798"/>
      <c r="F53" s="797" t="s">
        <v>368</v>
      </c>
      <c r="G53" s="798"/>
    </row>
    <row r="54" spans="1:7" ht="25.5" x14ac:dyDescent="0.25">
      <c r="A54" s="795"/>
      <c r="B54" s="795"/>
      <c r="C54" s="796"/>
      <c r="D54" s="593">
        <v>2022</v>
      </c>
      <c r="E54" s="593">
        <v>2021</v>
      </c>
      <c r="F54" s="593" t="s">
        <v>8</v>
      </c>
      <c r="G54" s="593" t="s">
        <v>20</v>
      </c>
    </row>
    <row r="55" spans="1:7" ht="39" x14ac:dyDescent="0.25">
      <c r="A55" s="541" t="s">
        <v>26</v>
      </c>
      <c r="B55" s="539" t="s">
        <v>27</v>
      </c>
      <c r="C55" s="540">
        <v>4567063.37</v>
      </c>
      <c r="D55" s="540">
        <v>4567063.37</v>
      </c>
      <c r="E55" s="540">
        <v>4536829.53</v>
      </c>
      <c r="F55" s="545" t="s">
        <v>369</v>
      </c>
      <c r="G55" s="341" t="s">
        <v>414</v>
      </c>
    </row>
    <row r="56" spans="1:7" x14ac:dyDescent="0.25">
      <c r="A56" s="335"/>
      <c r="B56" s="336"/>
      <c r="C56" s="337"/>
      <c r="D56" s="337"/>
      <c r="E56" s="337"/>
      <c r="F56" s="337"/>
      <c r="G56" s="338"/>
    </row>
    <row r="57" spans="1:7" x14ac:dyDescent="0.25">
      <c r="A57" s="335"/>
      <c r="B57" s="334" t="s">
        <v>28</v>
      </c>
      <c r="C57" s="277">
        <f>SUM(C55:C56)</f>
        <v>4567063.37</v>
      </c>
      <c r="D57" s="277">
        <f>SUM(D55:D55)</f>
        <v>4567063.37</v>
      </c>
      <c r="E57" s="277">
        <f>SUM(E55:E55)</f>
        <v>4536829.53</v>
      </c>
      <c r="F57" s="277"/>
      <c r="G57" s="277"/>
    </row>
    <row r="58" spans="1:7" x14ac:dyDescent="0.25">
      <c r="A58" s="551"/>
      <c r="B58" s="552"/>
      <c r="C58" s="553"/>
      <c r="D58" s="553"/>
      <c r="E58" s="553"/>
      <c r="F58" s="553"/>
      <c r="G58" s="554"/>
    </row>
    <row r="59" spans="1:7" x14ac:dyDescent="0.25">
      <c r="A59" s="546"/>
      <c r="B59" s="547"/>
      <c r="C59" s="548"/>
      <c r="D59" s="549"/>
      <c r="E59" s="549"/>
      <c r="F59" s="549"/>
      <c r="G59" s="550"/>
    </row>
    <row r="60" spans="1:7" x14ac:dyDescent="0.25">
      <c r="A60" s="795" t="s">
        <v>6</v>
      </c>
      <c r="B60" s="795" t="s">
        <v>7</v>
      </c>
      <c r="C60" s="796" t="s">
        <v>1</v>
      </c>
      <c r="D60" s="797" t="s">
        <v>367</v>
      </c>
      <c r="E60" s="798"/>
      <c r="F60" s="797" t="s">
        <v>368</v>
      </c>
      <c r="G60" s="798"/>
    </row>
    <row r="61" spans="1:7" ht="25.5" x14ac:dyDescent="0.25">
      <c r="A61" s="795"/>
      <c r="B61" s="795"/>
      <c r="C61" s="796"/>
      <c r="D61" s="593">
        <v>2022</v>
      </c>
      <c r="E61" s="593">
        <v>2021</v>
      </c>
      <c r="F61" s="593" t="s">
        <v>8</v>
      </c>
      <c r="G61" s="593" t="s">
        <v>20</v>
      </c>
    </row>
    <row r="62" spans="1:7" ht="39" x14ac:dyDescent="0.25">
      <c r="A62" s="339" t="s">
        <v>30</v>
      </c>
      <c r="B62" s="496" t="s">
        <v>31</v>
      </c>
      <c r="C62" s="340">
        <v>169036944.03999999</v>
      </c>
      <c r="D62" s="340">
        <v>169036944.03999999</v>
      </c>
      <c r="E62" s="340">
        <v>159027825.75</v>
      </c>
      <c r="F62" s="602" t="s">
        <v>369</v>
      </c>
      <c r="G62" s="341" t="s">
        <v>414</v>
      </c>
    </row>
    <row r="63" spans="1:7" x14ac:dyDescent="0.25">
      <c r="A63" s="342"/>
      <c r="B63" s="334" t="s">
        <v>29</v>
      </c>
      <c r="C63" s="343">
        <f>SUM(C62)</f>
        <v>169036944.03999999</v>
      </c>
      <c r="D63" s="343">
        <f>SUM(D62)</f>
        <v>169036944.03999999</v>
      </c>
      <c r="E63" s="343">
        <f>SUM(E62)</f>
        <v>159027825.75</v>
      </c>
      <c r="F63" s="603"/>
      <c r="G63" s="344"/>
    </row>
    <row r="64" spans="1:7" x14ac:dyDescent="0.25">
      <c r="A64" s="335"/>
      <c r="B64" s="334" t="s">
        <v>32</v>
      </c>
      <c r="C64" s="277">
        <f>C50+C57+C63</f>
        <v>1509957726.7299998</v>
      </c>
      <c r="D64" s="277">
        <f>D50+D57+D63</f>
        <v>1509957726.7299998</v>
      </c>
      <c r="E64" s="277">
        <f>E50+E57+E63</f>
        <v>1680700361.5799999</v>
      </c>
      <c r="F64" s="277"/>
      <c r="G64" s="277"/>
    </row>
    <row r="65" spans="1:9" x14ac:dyDescent="0.25">
      <c r="A65" s="802" t="s">
        <v>316</v>
      </c>
      <c r="B65" s="802"/>
      <c r="C65" s="802"/>
      <c r="D65" s="802"/>
      <c r="E65" s="802"/>
      <c r="F65" s="802"/>
      <c r="G65" s="802"/>
    </row>
    <row r="66" spans="1:9" x14ac:dyDescent="0.25">
      <c r="A66" s="517"/>
      <c r="B66" s="517"/>
      <c r="C66" s="517"/>
      <c r="D66" s="517"/>
    </row>
    <row r="67" spans="1:9" x14ac:dyDescent="0.25">
      <c r="A67" s="24"/>
      <c r="B67" s="24"/>
      <c r="C67" s="24"/>
      <c r="D67" s="24"/>
      <c r="E67" s="25"/>
      <c r="F67" s="24"/>
      <c r="G67" s="27"/>
      <c r="H67" s="26"/>
      <c r="I67" s="27" t="s">
        <v>33</v>
      </c>
    </row>
    <row r="68" spans="1:9" x14ac:dyDescent="0.25">
      <c r="A68" s="799" t="s">
        <v>280</v>
      </c>
      <c r="B68" s="799"/>
      <c r="C68" s="799"/>
      <c r="D68" s="799"/>
      <c r="E68" s="799"/>
      <c r="F68" s="799"/>
      <c r="G68" s="799"/>
      <c r="H68" s="799"/>
      <c r="I68" s="799"/>
    </row>
    <row r="69" spans="1:9" x14ac:dyDescent="0.25">
      <c r="A69" s="799" t="s">
        <v>3</v>
      </c>
      <c r="B69" s="799"/>
      <c r="C69" s="799"/>
      <c r="D69" s="799"/>
      <c r="E69" s="799"/>
      <c r="F69" s="799"/>
      <c r="G69" s="799"/>
      <c r="H69" s="799"/>
      <c r="I69" s="799"/>
    </row>
    <row r="70" spans="1:9" x14ac:dyDescent="0.25">
      <c r="A70" s="799" t="s">
        <v>4</v>
      </c>
      <c r="B70" s="799"/>
      <c r="C70" s="799"/>
      <c r="D70" s="799"/>
      <c r="E70" s="799"/>
      <c r="F70" s="799"/>
      <c r="G70" s="799"/>
      <c r="H70" s="799"/>
      <c r="I70" s="799"/>
    </row>
    <row r="71" spans="1:9" x14ac:dyDescent="0.25">
      <c r="A71" s="799" t="s">
        <v>5</v>
      </c>
      <c r="B71" s="799"/>
      <c r="C71" s="799"/>
      <c r="D71" s="799"/>
      <c r="E71" s="799"/>
      <c r="F71" s="799"/>
      <c r="G71" s="799"/>
      <c r="H71" s="799"/>
      <c r="I71" s="799"/>
    </row>
    <row r="72" spans="1:9" x14ac:dyDescent="0.25">
      <c r="A72" s="799" t="s">
        <v>317</v>
      </c>
      <c r="B72" s="799"/>
      <c r="C72" s="799"/>
      <c r="D72" s="799"/>
      <c r="E72" s="799"/>
      <c r="F72" s="799"/>
      <c r="G72" s="799"/>
      <c r="H72" s="799"/>
      <c r="I72" s="799"/>
    </row>
    <row r="73" spans="1:9" x14ac:dyDescent="0.25">
      <c r="A73" s="800" t="s">
        <v>602</v>
      </c>
      <c r="B73" s="800"/>
      <c r="C73" s="800"/>
      <c r="D73" s="800"/>
      <c r="E73" s="800"/>
      <c r="F73" s="800"/>
      <c r="G73" s="800"/>
      <c r="H73" s="800"/>
      <c r="I73" s="800"/>
    </row>
    <row r="74" spans="1:9" x14ac:dyDescent="0.25">
      <c r="A74" s="26"/>
      <c r="B74" s="26"/>
      <c r="C74" s="26"/>
      <c r="D74" s="26"/>
      <c r="E74" s="26"/>
      <c r="F74" s="26"/>
      <c r="G74" s="26"/>
      <c r="H74" s="26"/>
      <c r="I74" s="26"/>
    </row>
    <row r="75" spans="1:9" x14ac:dyDescent="0.25">
      <c r="A75" s="762" t="s">
        <v>448</v>
      </c>
      <c r="B75" s="762"/>
      <c r="C75" s="762"/>
      <c r="D75" s="762"/>
      <c r="E75" s="762"/>
      <c r="F75" s="762"/>
      <c r="G75" s="762"/>
      <c r="H75" s="762"/>
      <c r="I75" s="762"/>
    </row>
    <row r="76" spans="1:9" x14ac:dyDescent="0.25">
      <c r="A76" s="801" t="s">
        <v>449</v>
      </c>
      <c r="B76" s="801"/>
      <c r="C76" s="801"/>
      <c r="D76" s="801"/>
      <c r="E76" s="801"/>
      <c r="F76" s="801"/>
      <c r="G76" s="801"/>
      <c r="H76" s="801"/>
      <c r="I76" s="801"/>
    </row>
    <row r="77" spans="1:9" ht="5.0999999999999996" customHeight="1" x14ac:dyDescent="0.25">
      <c r="A77" s="687"/>
      <c r="B77" s="687"/>
      <c r="C77" s="687"/>
      <c r="D77" s="687"/>
      <c r="E77" s="687"/>
      <c r="F77" s="687"/>
      <c r="G77" s="687"/>
      <c r="H77" s="687"/>
      <c r="I77" s="687"/>
    </row>
    <row r="78" spans="1:9" x14ac:dyDescent="0.25">
      <c r="A78" s="801" t="s">
        <v>450</v>
      </c>
      <c r="B78" s="801"/>
      <c r="C78" s="801"/>
      <c r="D78" s="801"/>
      <c r="E78" s="801"/>
      <c r="F78" s="801"/>
      <c r="G78" s="801"/>
      <c r="H78" s="801"/>
      <c r="I78" s="801"/>
    </row>
    <row r="79" spans="1:9" ht="5.0999999999999996" customHeight="1" x14ac:dyDescent="0.25">
      <c r="A79" s="570"/>
      <c r="B79" s="563"/>
      <c r="C79" s="571"/>
      <c r="D79" s="563"/>
      <c r="E79" s="563"/>
      <c r="F79" s="563"/>
      <c r="G79" s="27"/>
      <c r="H79" s="571"/>
      <c r="I79" s="571"/>
    </row>
    <row r="80" spans="1:9" x14ac:dyDescent="0.25">
      <c r="A80" s="801" t="s">
        <v>554</v>
      </c>
      <c r="B80" s="801"/>
      <c r="C80" s="801"/>
      <c r="D80" s="801"/>
      <c r="E80" s="801"/>
      <c r="F80" s="801"/>
      <c r="G80" s="801"/>
      <c r="H80" s="801"/>
      <c r="I80" s="801"/>
    </row>
    <row r="81" spans="1:9" ht="5.0999999999999996" customHeight="1" x14ac:dyDescent="0.25">
      <c r="A81" s="570"/>
      <c r="B81" s="563"/>
      <c r="C81" s="571"/>
      <c r="D81" s="563"/>
      <c r="E81" s="563"/>
      <c r="F81" s="563"/>
      <c r="G81" s="27"/>
      <c r="H81" s="571"/>
      <c r="I81" s="571"/>
    </row>
    <row r="82" spans="1:9" ht="21" customHeight="1" x14ac:dyDescent="0.25">
      <c r="A82" s="803" t="s">
        <v>6</v>
      </c>
      <c r="B82" s="804" t="s">
        <v>7</v>
      </c>
      <c r="C82" s="805" t="s">
        <v>1</v>
      </c>
      <c r="D82" s="806" t="s">
        <v>24</v>
      </c>
      <c r="E82" s="806">
        <v>180</v>
      </c>
      <c r="F82" s="806">
        <v>365</v>
      </c>
      <c r="G82" s="806" t="s">
        <v>25</v>
      </c>
      <c r="H82" s="808" t="s">
        <v>34</v>
      </c>
      <c r="I82" s="809"/>
    </row>
    <row r="83" spans="1:9" ht="25.5" x14ac:dyDescent="0.25">
      <c r="A83" s="803"/>
      <c r="B83" s="804"/>
      <c r="C83" s="805"/>
      <c r="D83" s="807"/>
      <c r="E83" s="807"/>
      <c r="F83" s="807"/>
      <c r="G83" s="807"/>
      <c r="H83" s="604" t="s">
        <v>8</v>
      </c>
      <c r="I83" s="604" t="s">
        <v>20</v>
      </c>
    </row>
    <row r="84" spans="1:9" ht="38.25" x14ac:dyDescent="0.25">
      <c r="A84" s="524" t="s">
        <v>35</v>
      </c>
      <c r="B84" s="28" t="s">
        <v>36</v>
      </c>
      <c r="C84" s="519">
        <v>9120642.2899999991</v>
      </c>
      <c r="D84" s="519">
        <v>0</v>
      </c>
      <c r="E84" s="519">
        <v>0</v>
      </c>
      <c r="F84" s="519">
        <v>0</v>
      </c>
      <c r="G84" s="519">
        <v>9120642.2899999991</v>
      </c>
      <c r="H84" s="520" t="s">
        <v>369</v>
      </c>
      <c r="I84" s="521" t="s">
        <v>23</v>
      </c>
    </row>
    <row r="85" spans="1:9" x14ac:dyDescent="0.25">
      <c r="A85" s="345"/>
      <c r="B85" s="334" t="s">
        <v>41</v>
      </c>
      <c r="C85" s="346">
        <f>SUM(C84)</f>
        <v>9120642.2899999991</v>
      </c>
      <c r="D85" s="346">
        <f>SUM(D84)</f>
        <v>0</v>
      </c>
      <c r="E85" s="346">
        <f>SUM(E84)</f>
        <v>0</v>
      </c>
      <c r="F85" s="346">
        <f>SUM(F84)</f>
        <v>0</v>
      </c>
      <c r="G85" s="346">
        <f>SUM(G84)</f>
        <v>9120642.2899999991</v>
      </c>
      <c r="H85" s="351"/>
      <c r="I85" s="352"/>
    </row>
    <row r="86" spans="1:9" x14ac:dyDescent="0.25">
      <c r="A86" s="31"/>
      <c r="B86" s="348"/>
      <c r="C86" s="349"/>
      <c r="D86" s="349"/>
      <c r="E86" s="349"/>
      <c r="F86" s="350"/>
      <c r="G86" s="29"/>
      <c r="H86" s="351"/>
      <c r="I86" s="352"/>
    </row>
    <row r="87" spans="1:9" ht="38.25" x14ac:dyDescent="0.25">
      <c r="A87" s="525" t="s">
        <v>37</v>
      </c>
      <c r="B87" s="532" t="s">
        <v>38</v>
      </c>
      <c r="C87" s="518">
        <v>7382375.2999999998</v>
      </c>
      <c r="D87" s="518">
        <v>0</v>
      </c>
      <c r="E87" s="518">
        <v>0</v>
      </c>
      <c r="F87" s="523">
        <v>0</v>
      </c>
      <c r="G87" s="518">
        <v>7382375.2999999998</v>
      </c>
      <c r="H87" s="522" t="s">
        <v>39</v>
      </c>
      <c r="I87" s="531" t="s">
        <v>23</v>
      </c>
    </row>
    <row r="88" spans="1:9" x14ac:dyDescent="0.25">
      <c r="A88" s="345"/>
      <c r="B88" s="334" t="s">
        <v>28</v>
      </c>
      <c r="C88" s="346">
        <f>SUM(C87)</f>
        <v>7382375.2999999998</v>
      </c>
      <c r="D88" s="346">
        <f>SUM(D87)</f>
        <v>0</v>
      </c>
      <c r="E88" s="452">
        <v>0</v>
      </c>
      <c r="F88" s="452">
        <v>0</v>
      </c>
      <c r="G88" s="452">
        <f>SUM(G87)</f>
        <v>7382375.2999999998</v>
      </c>
      <c r="H88" s="453"/>
      <c r="I88" s="33"/>
    </row>
    <row r="89" spans="1:9" x14ac:dyDescent="0.25">
      <c r="A89" s="345"/>
      <c r="B89" s="336"/>
      <c r="C89" s="354"/>
      <c r="D89" s="354"/>
      <c r="E89" s="355"/>
      <c r="F89" s="355"/>
      <c r="G89" s="356"/>
      <c r="H89" s="357"/>
      <c r="I89" s="353"/>
    </row>
    <row r="90" spans="1:9" ht="38.25" x14ac:dyDescent="0.25">
      <c r="A90" s="529" t="s">
        <v>40</v>
      </c>
      <c r="B90" s="530" t="s">
        <v>567</v>
      </c>
      <c r="C90" s="526">
        <v>11084834.289999999</v>
      </c>
      <c r="D90" s="527">
        <v>240000</v>
      </c>
      <c r="E90" s="527">
        <v>1290000</v>
      </c>
      <c r="F90" s="528">
        <v>2095102.88</v>
      </c>
      <c r="G90" s="528">
        <v>7459731.4100000001</v>
      </c>
      <c r="H90" s="233" t="s">
        <v>377</v>
      </c>
      <c r="I90" s="30"/>
    </row>
    <row r="91" spans="1:9" x14ac:dyDescent="0.25">
      <c r="A91" s="34"/>
      <c r="B91" s="32" t="s">
        <v>29</v>
      </c>
      <c r="C91" s="35">
        <f>SUM(C89:C90)</f>
        <v>11084834.289999999</v>
      </c>
      <c r="D91" s="35">
        <f>SUM(D90:D90)</f>
        <v>240000</v>
      </c>
      <c r="E91" s="35">
        <f>SUM(E90:E90)</f>
        <v>1290000</v>
      </c>
      <c r="F91" s="35">
        <f>SUM(F90:F90)</f>
        <v>2095102.88</v>
      </c>
      <c r="G91" s="35">
        <f>SUM(G90:G90)</f>
        <v>7459731.4100000001</v>
      </c>
      <c r="H91" s="35"/>
      <c r="I91" s="454"/>
    </row>
    <row r="92" spans="1:9" x14ac:dyDescent="0.25">
      <c r="A92" s="37"/>
      <c r="B92" s="36" t="s">
        <v>32</v>
      </c>
      <c r="C92" s="35">
        <f>C85+C88+C91</f>
        <v>27587851.879999999</v>
      </c>
      <c r="D92" s="35">
        <f>D85+D88+D91</f>
        <v>240000</v>
      </c>
      <c r="E92" s="35">
        <f>E85+E88+E91</f>
        <v>1290000</v>
      </c>
      <c r="F92" s="35">
        <f>F85+F88+F91</f>
        <v>2095102.88</v>
      </c>
      <c r="G92" s="35">
        <f>G85+G88+G91</f>
        <v>23962749</v>
      </c>
      <c r="H92" s="35"/>
      <c r="I92" s="38"/>
    </row>
    <row r="93" spans="1:9" x14ac:dyDescent="0.25">
      <c r="A93" s="781" t="s">
        <v>316</v>
      </c>
      <c r="B93" s="781"/>
      <c r="C93" s="781"/>
      <c r="D93" s="781"/>
      <c r="E93" s="781"/>
      <c r="F93" s="781"/>
      <c r="G93" s="781"/>
      <c r="H93" s="781"/>
      <c r="I93" s="571"/>
    </row>
    <row r="95" spans="1:9" x14ac:dyDescent="0.25">
      <c r="A95" s="39"/>
      <c r="B95" s="39"/>
      <c r="C95" s="39"/>
      <c r="D95" s="39"/>
      <c r="E95" s="39"/>
      <c r="F95" s="40" t="s">
        <v>42</v>
      </c>
    </row>
    <row r="96" spans="1:9" x14ac:dyDescent="0.25">
      <c r="A96" s="812" t="s">
        <v>280</v>
      </c>
      <c r="B96" s="812"/>
      <c r="C96" s="812"/>
      <c r="D96" s="812"/>
      <c r="E96" s="812"/>
      <c r="F96" s="812"/>
    </row>
    <row r="97" spans="1:6" x14ac:dyDescent="0.25">
      <c r="A97" s="812" t="s">
        <v>3</v>
      </c>
      <c r="B97" s="812"/>
      <c r="C97" s="812"/>
      <c r="D97" s="812"/>
      <c r="E97" s="812"/>
      <c r="F97" s="812"/>
    </row>
    <row r="98" spans="1:6" x14ac:dyDescent="0.25">
      <c r="A98" s="812" t="s">
        <v>4</v>
      </c>
      <c r="B98" s="812"/>
      <c r="C98" s="812"/>
      <c r="D98" s="812"/>
      <c r="E98" s="812"/>
      <c r="F98" s="812"/>
    </row>
    <row r="99" spans="1:6" x14ac:dyDescent="0.25">
      <c r="A99" s="810" t="s">
        <v>5</v>
      </c>
      <c r="B99" s="810"/>
      <c r="C99" s="810"/>
      <c r="D99" s="810"/>
      <c r="E99" s="810"/>
      <c r="F99" s="810"/>
    </row>
    <row r="100" spans="1:6" x14ac:dyDescent="0.25">
      <c r="A100" s="810" t="s">
        <v>358</v>
      </c>
      <c r="B100" s="810"/>
      <c r="C100" s="810"/>
      <c r="D100" s="810"/>
      <c r="E100" s="810"/>
      <c r="F100" s="810"/>
    </row>
    <row r="101" spans="1:6" x14ac:dyDescent="0.25">
      <c r="A101" s="810" t="s">
        <v>603</v>
      </c>
      <c r="B101" s="810"/>
      <c r="C101" s="810"/>
      <c r="D101" s="810"/>
      <c r="E101" s="810"/>
      <c r="F101" s="810"/>
    </row>
    <row r="102" spans="1:6" x14ac:dyDescent="0.25">
      <c r="A102" s="811" t="s">
        <v>398</v>
      </c>
      <c r="B102" s="811"/>
      <c r="C102" s="811"/>
      <c r="D102" s="811"/>
      <c r="E102" s="811"/>
      <c r="F102" s="811"/>
    </row>
    <row r="103" spans="1:6" ht="25.5" customHeight="1" x14ac:dyDescent="0.25">
      <c r="A103" s="801" t="s">
        <v>451</v>
      </c>
      <c r="B103" s="801"/>
      <c r="C103" s="801"/>
      <c r="D103" s="801"/>
      <c r="E103" s="801"/>
      <c r="F103" s="801"/>
    </row>
    <row r="104" spans="1:6" ht="5.0999999999999996" customHeight="1" x14ac:dyDescent="0.25">
      <c r="A104" s="675"/>
      <c r="B104" s="675"/>
      <c r="C104" s="675"/>
      <c r="D104" s="675"/>
      <c r="E104" s="675"/>
      <c r="F104" s="675"/>
    </row>
    <row r="105" spans="1:6" ht="24.75" customHeight="1" x14ac:dyDescent="0.25">
      <c r="A105" s="801" t="s">
        <v>452</v>
      </c>
      <c r="B105" s="801"/>
      <c r="C105" s="801"/>
      <c r="D105" s="801"/>
      <c r="E105" s="801"/>
      <c r="F105" s="801"/>
    </row>
    <row r="106" spans="1:6" ht="5.0999999999999996" customHeight="1" x14ac:dyDescent="0.25">
      <c r="A106" s="675"/>
      <c r="B106" s="675"/>
      <c r="C106" s="675"/>
      <c r="D106" s="675"/>
      <c r="E106" s="675"/>
      <c r="F106" s="675"/>
    </row>
    <row r="107" spans="1:6" ht="27.75" customHeight="1" x14ac:dyDescent="0.25">
      <c r="A107" s="801" t="s">
        <v>503</v>
      </c>
      <c r="B107" s="801"/>
      <c r="C107" s="801"/>
      <c r="D107" s="801"/>
      <c r="E107" s="801"/>
      <c r="F107" s="801"/>
    </row>
    <row r="108" spans="1:6" ht="5.0999999999999996" customHeight="1" x14ac:dyDescent="0.25">
      <c r="A108" s="675"/>
      <c r="B108" s="675"/>
      <c r="C108" s="675"/>
      <c r="D108" s="675"/>
      <c r="E108" s="675"/>
      <c r="F108" s="675"/>
    </row>
    <row r="109" spans="1:6" x14ac:dyDescent="0.25">
      <c r="A109" s="801" t="s">
        <v>453</v>
      </c>
      <c r="B109" s="801"/>
      <c r="C109" s="801"/>
      <c r="D109" s="801"/>
      <c r="E109" s="801"/>
      <c r="F109" s="801"/>
    </row>
    <row r="110" spans="1:6" x14ac:dyDescent="0.25">
      <c r="A110" s="572"/>
      <c r="B110" s="572"/>
      <c r="C110" s="573"/>
      <c r="D110" s="573"/>
      <c r="E110" s="573"/>
      <c r="F110" s="574"/>
    </row>
    <row r="111" spans="1:6" ht="25.5" customHeight="1" x14ac:dyDescent="0.25">
      <c r="A111" s="801" t="s">
        <v>454</v>
      </c>
      <c r="B111" s="801"/>
      <c r="C111" s="801"/>
      <c r="D111" s="801"/>
      <c r="E111" s="801"/>
      <c r="F111" s="801"/>
    </row>
    <row r="112" spans="1:6" ht="5.0999999999999996" customHeight="1" x14ac:dyDescent="0.25">
      <c r="A112" s="684"/>
      <c r="B112" s="684"/>
      <c r="C112" s="41"/>
      <c r="D112" s="41"/>
      <c r="E112" s="41"/>
      <c r="F112" s="42"/>
    </row>
    <row r="113" spans="1:6" x14ac:dyDescent="0.25">
      <c r="A113" s="690" t="s">
        <v>6</v>
      </c>
      <c r="B113" s="691" t="s">
        <v>7</v>
      </c>
      <c r="C113" s="692" t="s">
        <v>1</v>
      </c>
      <c r="D113" s="815" t="s">
        <v>326</v>
      </c>
      <c r="E113" s="816"/>
      <c r="F113" s="817"/>
    </row>
    <row r="114" spans="1:6" x14ac:dyDescent="0.25">
      <c r="A114" s="621" t="s">
        <v>609</v>
      </c>
      <c r="B114" s="622" t="s">
        <v>528</v>
      </c>
      <c r="C114" s="617"/>
      <c r="D114" s="619"/>
      <c r="E114" s="620"/>
      <c r="F114" s="618"/>
    </row>
    <row r="115" spans="1:6" x14ac:dyDescent="0.25">
      <c r="A115" s="43" t="s">
        <v>43</v>
      </c>
      <c r="B115" s="44" t="s">
        <v>327</v>
      </c>
      <c r="C115" s="45">
        <v>0</v>
      </c>
      <c r="D115" s="614"/>
      <c r="E115" s="615"/>
      <c r="F115" s="616"/>
    </row>
    <row r="116" spans="1:6" x14ac:dyDescent="0.25">
      <c r="A116" s="49" t="s">
        <v>44</v>
      </c>
      <c r="B116" s="44" t="s">
        <v>328</v>
      </c>
      <c r="C116" s="45">
        <v>0</v>
      </c>
      <c r="D116" s="46"/>
      <c r="E116" s="47"/>
      <c r="F116" s="48"/>
    </row>
    <row r="117" spans="1:6" ht="25.5" x14ac:dyDescent="0.25">
      <c r="A117" s="49" t="s">
        <v>45</v>
      </c>
      <c r="B117" s="44" t="s">
        <v>330</v>
      </c>
      <c r="C117" s="45">
        <v>0</v>
      </c>
      <c r="D117" s="46"/>
      <c r="E117" s="47"/>
      <c r="F117" s="48"/>
    </row>
    <row r="118" spans="1:6" ht="38.25" x14ac:dyDescent="0.25">
      <c r="A118" s="50" t="s">
        <v>46</v>
      </c>
      <c r="B118" s="44" t="s">
        <v>329</v>
      </c>
      <c r="C118" s="605">
        <v>0</v>
      </c>
      <c r="D118" s="46"/>
      <c r="E118" s="478"/>
      <c r="F118" s="48"/>
    </row>
    <row r="119" spans="1:6" x14ac:dyDescent="0.25">
      <c r="A119" s="479" t="s">
        <v>382</v>
      </c>
      <c r="B119" s="44" t="s">
        <v>383</v>
      </c>
      <c r="C119" s="45">
        <v>0</v>
      </c>
      <c r="D119" s="46"/>
      <c r="E119" s="47"/>
      <c r="F119" s="48"/>
    </row>
    <row r="120" spans="1:6" x14ac:dyDescent="0.25">
      <c r="A120" s="43"/>
      <c r="B120" s="51" t="s">
        <v>0</v>
      </c>
      <c r="C120" s="52">
        <v>0</v>
      </c>
      <c r="D120" s="46"/>
      <c r="E120" s="47"/>
      <c r="F120" s="48"/>
    </row>
    <row r="121" spans="1:6" x14ac:dyDescent="0.25">
      <c r="A121" s="818" t="s">
        <v>316</v>
      </c>
      <c r="B121" s="818"/>
      <c r="C121" s="818"/>
      <c r="D121" s="818"/>
      <c r="E121" s="818"/>
      <c r="F121" s="818"/>
    </row>
    <row r="123" spans="1:6" x14ac:dyDescent="0.25">
      <c r="A123" s="53"/>
      <c r="B123" s="53"/>
      <c r="C123" s="53"/>
      <c r="D123" s="53"/>
      <c r="E123" s="53"/>
      <c r="F123" s="54" t="s">
        <v>47</v>
      </c>
    </row>
    <row r="124" spans="1:6" x14ac:dyDescent="0.25">
      <c r="A124" s="799" t="s">
        <v>280</v>
      </c>
      <c r="B124" s="799"/>
      <c r="C124" s="799"/>
      <c r="D124" s="799"/>
      <c r="E124" s="799"/>
      <c r="F124" s="799"/>
    </row>
    <row r="125" spans="1:6" x14ac:dyDescent="0.25">
      <c r="A125" s="813" t="s">
        <v>3</v>
      </c>
      <c r="B125" s="813"/>
      <c r="C125" s="813"/>
      <c r="D125" s="813"/>
      <c r="E125" s="813"/>
      <c r="F125" s="813"/>
    </row>
    <row r="126" spans="1:6" x14ac:dyDescent="0.25">
      <c r="A126" s="813" t="s">
        <v>4</v>
      </c>
      <c r="B126" s="813"/>
      <c r="C126" s="813"/>
      <c r="D126" s="813"/>
      <c r="E126" s="813"/>
      <c r="F126" s="813"/>
    </row>
    <row r="127" spans="1:6" x14ac:dyDescent="0.25">
      <c r="A127" s="814" t="s">
        <v>5</v>
      </c>
      <c r="B127" s="814"/>
      <c r="C127" s="814"/>
      <c r="D127" s="814"/>
      <c r="E127" s="814"/>
      <c r="F127" s="814"/>
    </row>
    <row r="128" spans="1:6" x14ac:dyDescent="0.25">
      <c r="A128" s="814" t="s">
        <v>357</v>
      </c>
      <c r="B128" s="814"/>
      <c r="C128" s="814"/>
      <c r="D128" s="814"/>
      <c r="E128" s="814"/>
      <c r="F128" s="814"/>
    </row>
    <row r="129" spans="1:6" x14ac:dyDescent="0.25">
      <c r="A129" s="814" t="s">
        <v>603</v>
      </c>
      <c r="B129" s="814"/>
      <c r="C129" s="814"/>
      <c r="D129" s="814"/>
      <c r="E129" s="814"/>
      <c r="F129" s="814"/>
    </row>
    <row r="130" spans="1:6" x14ac:dyDescent="0.25">
      <c r="A130" s="822" t="s">
        <v>397</v>
      </c>
      <c r="B130" s="822"/>
      <c r="C130" s="822"/>
      <c r="D130" s="822"/>
      <c r="E130" s="822"/>
      <c r="F130" s="822"/>
    </row>
    <row r="131" spans="1:6" ht="24.75" customHeight="1" x14ac:dyDescent="0.25">
      <c r="A131" s="762" t="s">
        <v>455</v>
      </c>
      <c r="B131" s="762"/>
      <c r="C131" s="762"/>
      <c r="D131" s="762"/>
      <c r="E131" s="762"/>
      <c r="F131" s="762"/>
    </row>
    <row r="132" spans="1:6" ht="5.0999999999999996" customHeight="1" x14ac:dyDescent="0.25">
      <c r="A132" s="55"/>
      <c r="B132" s="55"/>
      <c r="C132" s="55"/>
      <c r="D132" s="55"/>
      <c r="E132" s="55"/>
      <c r="F132" s="54"/>
    </row>
    <row r="133" spans="1:6" x14ac:dyDescent="0.25">
      <c r="A133" s="823" t="s">
        <v>6</v>
      </c>
      <c r="B133" s="824" t="s">
        <v>7</v>
      </c>
      <c r="C133" s="825" t="s">
        <v>1</v>
      </c>
      <c r="D133" s="826" t="s">
        <v>326</v>
      </c>
      <c r="E133" s="827"/>
      <c r="F133" s="828"/>
    </row>
    <row r="134" spans="1:6" x14ac:dyDescent="0.25">
      <c r="A134" s="823"/>
      <c r="B134" s="824"/>
      <c r="C134" s="825"/>
      <c r="D134" s="829"/>
      <c r="E134" s="830"/>
      <c r="F134" s="831"/>
    </row>
    <row r="135" spans="1:6" x14ac:dyDescent="0.25">
      <c r="A135" s="240" t="s">
        <v>48</v>
      </c>
      <c r="B135" s="56" t="s">
        <v>49</v>
      </c>
      <c r="C135" s="681"/>
      <c r="D135" s="57"/>
      <c r="E135" s="58"/>
      <c r="F135" s="59"/>
    </row>
    <row r="136" spans="1:6" x14ac:dyDescent="0.25">
      <c r="A136" s="656" t="s">
        <v>50</v>
      </c>
      <c r="B136" s="60" t="s">
        <v>323</v>
      </c>
      <c r="C136" s="61">
        <v>1816501.7</v>
      </c>
      <c r="D136" s="819" t="s">
        <v>549</v>
      </c>
      <c r="E136" s="820"/>
      <c r="F136" s="821"/>
    </row>
    <row r="137" spans="1:6" x14ac:dyDescent="0.25">
      <c r="A137" s="62" t="s">
        <v>51</v>
      </c>
      <c r="B137" s="63" t="s">
        <v>324</v>
      </c>
      <c r="C137" s="64">
        <v>16752913.029999999</v>
      </c>
      <c r="D137" s="819" t="s">
        <v>549</v>
      </c>
      <c r="E137" s="820"/>
      <c r="F137" s="821"/>
    </row>
    <row r="138" spans="1:6" x14ac:dyDescent="0.25">
      <c r="A138" s="62" t="s">
        <v>52</v>
      </c>
      <c r="B138" s="63" t="s">
        <v>429</v>
      </c>
      <c r="C138" s="64">
        <v>436432.87</v>
      </c>
      <c r="D138" s="819" t="s">
        <v>549</v>
      </c>
      <c r="E138" s="820"/>
      <c r="F138" s="821"/>
    </row>
    <row r="139" spans="1:6" x14ac:dyDescent="0.25">
      <c r="A139" s="62" t="s">
        <v>53</v>
      </c>
      <c r="B139" s="63" t="s">
        <v>430</v>
      </c>
      <c r="C139" s="64">
        <v>307660.24</v>
      </c>
      <c r="D139" s="819" t="s">
        <v>549</v>
      </c>
      <c r="E139" s="820"/>
      <c r="F139" s="821"/>
    </row>
    <row r="140" spans="1:6" ht="26.25" x14ac:dyDescent="0.25">
      <c r="A140" s="239" t="s">
        <v>54</v>
      </c>
      <c r="B140" s="606" t="s">
        <v>325</v>
      </c>
      <c r="C140" s="537">
        <v>439947.2</v>
      </c>
      <c r="D140" s="819" t="s">
        <v>549</v>
      </c>
      <c r="E140" s="820"/>
      <c r="F140" s="821"/>
    </row>
    <row r="141" spans="1:6" x14ac:dyDescent="0.25">
      <c r="A141" s="62" t="s">
        <v>55</v>
      </c>
      <c r="B141" s="63" t="s">
        <v>56</v>
      </c>
      <c r="C141" s="64">
        <v>7356309.4500000002</v>
      </c>
      <c r="D141" s="819" t="s">
        <v>549</v>
      </c>
      <c r="E141" s="820"/>
      <c r="F141" s="821"/>
    </row>
    <row r="142" spans="1:6" x14ac:dyDescent="0.25">
      <c r="A142" s="62" t="s">
        <v>57</v>
      </c>
      <c r="B142" s="63" t="s">
        <v>58</v>
      </c>
      <c r="C142" s="64">
        <v>6021192.96</v>
      </c>
      <c r="D142" s="819" t="s">
        <v>549</v>
      </c>
      <c r="E142" s="820"/>
      <c r="F142" s="821"/>
    </row>
    <row r="143" spans="1:6" x14ac:dyDescent="0.25">
      <c r="A143" s="62"/>
      <c r="B143" s="65" t="s">
        <v>0</v>
      </c>
      <c r="C143" s="66">
        <f>SUM(C136:C142)</f>
        <v>33130957.449999999</v>
      </c>
      <c r="D143" s="819" t="s">
        <v>549</v>
      </c>
      <c r="E143" s="820"/>
      <c r="F143" s="821"/>
    </row>
    <row r="144" spans="1:6" ht="24.75" customHeight="1" x14ac:dyDescent="0.25">
      <c r="A144" s="762" t="s">
        <v>316</v>
      </c>
      <c r="B144" s="762"/>
      <c r="C144" s="762"/>
      <c r="D144" s="762"/>
      <c r="E144" s="762"/>
      <c r="F144" s="762"/>
    </row>
    <row r="146" spans="1:7" x14ac:dyDescent="0.25">
      <c r="A146" s="24"/>
      <c r="B146" s="24"/>
      <c r="C146" s="24"/>
      <c r="D146" s="24"/>
      <c r="E146" s="25"/>
      <c r="F146" s="25"/>
      <c r="G146" s="54" t="s">
        <v>64</v>
      </c>
    </row>
    <row r="147" spans="1:7" x14ac:dyDescent="0.25">
      <c r="A147" s="799" t="s">
        <v>280</v>
      </c>
      <c r="B147" s="799"/>
      <c r="C147" s="799"/>
      <c r="D147" s="799"/>
      <c r="E147" s="799"/>
      <c r="F147" s="799"/>
      <c r="G147" s="799"/>
    </row>
    <row r="148" spans="1:7" x14ac:dyDescent="0.25">
      <c r="A148" s="799" t="s">
        <v>3</v>
      </c>
      <c r="B148" s="799"/>
      <c r="C148" s="799"/>
      <c r="D148" s="799"/>
      <c r="E148" s="799"/>
      <c r="F148" s="799"/>
      <c r="G148" s="799"/>
    </row>
    <row r="149" spans="1:7" x14ac:dyDescent="0.25">
      <c r="A149" s="799" t="s">
        <v>4</v>
      </c>
      <c r="B149" s="799"/>
      <c r="C149" s="799"/>
      <c r="D149" s="799"/>
      <c r="E149" s="799"/>
      <c r="F149" s="799"/>
      <c r="G149" s="799"/>
    </row>
    <row r="150" spans="1:7" x14ac:dyDescent="0.25">
      <c r="A150" s="800" t="s">
        <v>5</v>
      </c>
      <c r="B150" s="800"/>
      <c r="C150" s="800"/>
      <c r="D150" s="800"/>
      <c r="E150" s="800"/>
      <c r="F150" s="800"/>
      <c r="G150" s="800"/>
    </row>
    <row r="151" spans="1:7" x14ac:dyDescent="0.25">
      <c r="A151" s="832" t="s">
        <v>16</v>
      </c>
      <c r="B151" s="832"/>
      <c r="C151" s="832"/>
      <c r="D151" s="832"/>
      <c r="E151" s="832"/>
      <c r="F151" s="832"/>
      <c r="G151" s="832"/>
    </row>
    <row r="152" spans="1:7" x14ac:dyDescent="0.25">
      <c r="A152" s="800" t="s">
        <v>602</v>
      </c>
      <c r="B152" s="800"/>
      <c r="C152" s="800"/>
      <c r="D152" s="800"/>
      <c r="E152" s="800"/>
      <c r="F152" s="800"/>
      <c r="G152" s="800"/>
    </row>
    <row r="153" spans="1:7" x14ac:dyDescent="0.25">
      <c r="A153" s="836" t="s">
        <v>396</v>
      </c>
      <c r="B153" s="836"/>
      <c r="C153" s="836"/>
      <c r="D153" s="836"/>
      <c r="E153" s="836"/>
      <c r="F153" s="836"/>
      <c r="G153" s="836"/>
    </row>
    <row r="154" spans="1:7" ht="24" customHeight="1" x14ac:dyDescent="0.25">
      <c r="A154" s="836" t="s">
        <v>394</v>
      </c>
      <c r="B154" s="836"/>
      <c r="C154" s="836"/>
      <c r="D154" s="836"/>
      <c r="E154" s="836"/>
      <c r="F154" s="836"/>
      <c r="G154" s="836"/>
    </row>
    <row r="155" spans="1:7" ht="5.0999999999999996" customHeight="1" x14ac:dyDescent="0.25">
      <c r="A155" s="682"/>
      <c r="B155" s="682"/>
      <c r="C155" s="682"/>
      <c r="D155" s="682"/>
      <c r="E155" s="682"/>
      <c r="F155" s="682"/>
      <c r="G155" s="682"/>
    </row>
    <row r="156" spans="1:7" ht="25.5" x14ac:dyDescent="0.25">
      <c r="A156" s="677" t="s">
        <v>6</v>
      </c>
      <c r="B156" s="245" t="s">
        <v>7</v>
      </c>
      <c r="C156" s="246" t="s">
        <v>1</v>
      </c>
      <c r="D156" s="246" t="s">
        <v>8</v>
      </c>
      <c r="E156" s="246" t="s">
        <v>62</v>
      </c>
      <c r="F156" s="246" t="s">
        <v>61</v>
      </c>
      <c r="G156" s="246" t="s">
        <v>60</v>
      </c>
    </row>
    <row r="157" spans="1:7" ht="25.5" x14ac:dyDescent="0.25">
      <c r="A157" s="358" t="s">
        <v>370</v>
      </c>
      <c r="B157" s="359" t="s">
        <v>63</v>
      </c>
      <c r="C157" s="69">
        <v>0</v>
      </c>
      <c r="D157" s="68"/>
      <c r="E157" s="68"/>
      <c r="F157" s="68"/>
      <c r="G157" s="67"/>
    </row>
    <row r="158" spans="1:7" x14ac:dyDescent="0.25">
      <c r="A158" s="67"/>
      <c r="B158" s="70"/>
      <c r="C158" s="69"/>
      <c r="D158" s="68"/>
      <c r="E158" s="68"/>
      <c r="F158" s="68"/>
      <c r="G158" s="67"/>
    </row>
    <row r="159" spans="1:7" x14ac:dyDescent="0.25">
      <c r="A159" s="67"/>
      <c r="B159" s="70"/>
      <c r="C159" s="69"/>
      <c r="D159" s="68"/>
      <c r="E159" s="68"/>
      <c r="F159" s="68"/>
      <c r="G159" s="67"/>
    </row>
    <row r="160" spans="1:7" x14ac:dyDescent="0.25">
      <c r="A160" s="67"/>
      <c r="B160" s="236" t="s">
        <v>59</v>
      </c>
      <c r="C160" s="237">
        <f>SUM(C157:C159)</f>
        <v>0</v>
      </c>
      <c r="D160" s="68"/>
      <c r="E160" s="68"/>
      <c r="F160" s="68"/>
      <c r="G160" s="67"/>
    </row>
    <row r="161" spans="1:7" x14ac:dyDescent="0.25">
      <c r="A161" s="782" t="s">
        <v>316</v>
      </c>
      <c r="B161" s="782"/>
      <c r="C161" s="782"/>
      <c r="D161" s="782"/>
      <c r="E161" s="782"/>
      <c r="F161" s="782"/>
      <c r="G161" s="782"/>
    </row>
    <row r="163" spans="1:7" x14ac:dyDescent="0.25">
      <c r="A163" s="72"/>
      <c r="B163" s="72"/>
      <c r="C163" s="72"/>
      <c r="D163" s="72"/>
      <c r="E163" s="71" t="s">
        <v>65</v>
      </c>
    </row>
    <row r="164" spans="1:7" x14ac:dyDescent="0.25">
      <c r="A164" s="833" t="s">
        <v>280</v>
      </c>
      <c r="B164" s="833"/>
      <c r="C164" s="833"/>
      <c r="D164" s="833"/>
      <c r="E164" s="833"/>
    </row>
    <row r="165" spans="1:7" x14ac:dyDescent="0.25">
      <c r="A165" s="833" t="s">
        <v>3</v>
      </c>
      <c r="B165" s="833"/>
      <c r="C165" s="833"/>
      <c r="D165" s="833"/>
      <c r="E165" s="833"/>
    </row>
    <row r="166" spans="1:7" x14ac:dyDescent="0.25">
      <c r="A166" s="833" t="s">
        <v>4</v>
      </c>
      <c r="B166" s="833"/>
      <c r="C166" s="833"/>
      <c r="D166" s="833"/>
      <c r="E166" s="833"/>
    </row>
    <row r="167" spans="1:7" x14ac:dyDescent="0.25">
      <c r="A167" s="834" t="s">
        <v>5</v>
      </c>
      <c r="B167" s="834"/>
      <c r="C167" s="834"/>
      <c r="D167" s="834"/>
      <c r="E167" s="834"/>
    </row>
    <row r="168" spans="1:7" x14ac:dyDescent="0.25">
      <c r="A168" s="834" t="s">
        <v>66</v>
      </c>
      <c r="B168" s="834"/>
      <c r="C168" s="834"/>
      <c r="D168" s="834"/>
      <c r="E168" s="834"/>
    </row>
    <row r="169" spans="1:7" x14ac:dyDescent="0.25">
      <c r="A169" s="834" t="s">
        <v>604</v>
      </c>
      <c r="B169" s="834"/>
      <c r="C169" s="834"/>
      <c r="D169" s="834"/>
      <c r="E169" s="834"/>
    </row>
    <row r="170" spans="1:7" x14ac:dyDescent="0.25">
      <c r="A170" s="835" t="s">
        <v>401</v>
      </c>
      <c r="B170" s="835"/>
      <c r="C170" s="835"/>
      <c r="D170" s="835"/>
      <c r="E170" s="835"/>
    </row>
    <row r="171" spans="1:7" ht="5.0999999999999996" customHeight="1" x14ac:dyDescent="0.25">
      <c r="A171" s="683"/>
      <c r="B171" s="683"/>
      <c r="C171" s="683"/>
      <c r="D171" s="683"/>
      <c r="E171" s="683"/>
    </row>
    <row r="172" spans="1:7" ht="29.25" customHeight="1" x14ac:dyDescent="0.25">
      <c r="A172" s="839" t="s">
        <v>395</v>
      </c>
      <c r="B172" s="839"/>
      <c r="C172" s="839"/>
      <c r="D172" s="839"/>
      <c r="E172" s="839"/>
    </row>
    <row r="173" spans="1:7" x14ac:dyDescent="0.25">
      <c r="A173" s="242" t="s">
        <v>6</v>
      </c>
      <c r="B173" s="243" t="s">
        <v>7</v>
      </c>
      <c r="C173" s="244" t="s">
        <v>1</v>
      </c>
      <c r="D173" s="244" t="s">
        <v>8</v>
      </c>
      <c r="E173" s="244" t="s">
        <v>67</v>
      </c>
    </row>
    <row r="174" spans="1:7" x14ac:dyDescent="0.25">
      <c r="A174" s="73" t="s">
        <v>371</v>
      </c>
      <c r="B174" s="74" t="s">
        <v>547</v>
      </c>
      <c r="C174" s="75">
        <v>0</v>
      </c>
      <c r="D174" s="76"/>
      <c r="E174" s="76"/>
    </row>
    <row r="175" spans="1:7" x14ac:dyDescent="0.25">
      <c r="A175" s="73"/>
      <c r="B175" s="74"/>
      <c r="C175" s="75"/>
      <c r="D175" s="76"/>
      <c r="E175" s="76"/>
    </row>
    <row r="176" spans="1:7" x14ac:dyDescent="0.25">
      <c r="A176" s="73"/>
      <c r="B176" s="77"/>
      <c r="C176" s="75"/>
      <c r="D176" s="76"/>
      <c r="E176" s="76"/>
    </row>
    <row r="177" spans="1:6" x14ac:dyDescent="0.25">
      <c r="A177" s="73"/>
      <c r="B177" s="77"/>
      <c r="C177" s="75"/>
      <c r="D177" s="76"/>
      <c r="E177" s="76"/>
    </row>
    <row r="178" spans="1:6" x14ac:dyDescent="0.25">
      <c r="A178" s="73"/>
      <c r="B178" s="234" t="s">
        <v>0</v>
      </c>
      <c r="C178" s="235">
        <f>SUM(C174:C177)</f>
        <v>0</v>
      </c>
      <c r="D178" s="76"/>
      <c r="E178" s="76"/>
    </row>
    <row r="179" spans="1:6" ht="20.25" customHeight="1" x14ac:dyDescent="0.25">
      <c r="A179" s="782" t="s">
        <v>316</v>
      </c>
      <c r="B179" s="782"/>
      <c r="C179" s="782"/>
      <c r="D179" s="782"/>
      <c r="E179" s="782"/>
    </row>
    <row r="181" spans="1:6" x14ac:dyDescent="0.25">
      <c r="A181" s="78"/>
      <c r="B181" s="78"/>
      <c r="C181" s="78"/>
      <c r="D181" s="78"/>
      <c r="E181" s="78"/>
      <c r="F181" s="42" t="s">
        <v>68</v>
      </c>
    </row>
    <row r="182" spans="1:6" x14ac:dyDescent="0.25">
      <c r="A182" s="833" t="s">
        <v>280</v>
      </c>
      <c r="B182" s="833"/>
      <c r="C182" s="833"/>
      <c r="D182" s="833"/>
      <c r="E182" s="833"/>
      <c r="F182" s="833"/>
    </row>
    <row r="183" spans="1:6" x14ac:dyDescent="0.25">
      <c r="A183" s="679"/>
      <c r="B183" s="679"/>
      <c r="C183" s="679"/>
      <c r="D183" s="679"/>
      <c r="E183" s="679"/>
      <c r="F183" s="679"/>
    </row>
    <row r="184" spans="1:6" x14ac:dyDescent="0.25">
      <c r="A184" s="812" t="s">
        <v>3</v>
      </c>
      <c r="B184" s="812"/>
      <c r="C184" s="812"/>
      <c r="D184" s="812"/>
      <c r="E184" s="812"/>
      <c r="F184" s="812"/>
    </row>
    <row r="185" spans="1:6" x14ac:dyDescent="0.25">
      <c r="A185" s="812" t="s">
        <v>4</v>
      </c>
      <c r="B185" s="812"/>
      <c r="C185" s="812"/>
      <c r="D185" s="812"/>
      <c r="E185" s="812"/>
      <c r="F185" s="812"/>
    </row>
    <row r="186" spans="1:6" x14ac:dyDescent="0.25">
      <c r="A186" s="810" t="s">
        <v>5</v>
      </c>
      <c r="B186" s="810"/>
      <c r="C186" s="810"/>
      <c r="D186" s="810"/>
      <c r="E186" s="810"/>
      <c r="F186" s="810"/>
    </row>
    <row r="187" spans="1:6" x14ac:dyDescent="0.25">
      <c r="A187" s="810" t="s">
        <v>69</v>
      </c>
      <c r="B187" s="810"/>
      <c r="C187" s="810"/>
      <c r="D187" s="810"/>
      <c r="E187" s="810"/>
      <c r="F187" s="810"/>
    </row>
    <row r="188" spans="1:6" x14ac:dyDescent="0.25">
      <c r="A188" s="810" t="s">
        <v>603</v>
      </c>
      <c r="B188" s="810"/>
      <c r="C188" s="810"/>
      <c r="D188" s="810"/>
      <c r="E188" s="810"/>
      <c r="F188" s="810"/>
    </row>
    <row r="189" spans="1:6" ht="5.0999999999999996" customHeight="1" x14ac:dyDescent="0.25">
      <c r="A189" s="689"/>
      <c r="B189" s="689"/>
      <c r="C189" s="689"/>
      <c r="D189" s="689"/>
      <c r="E189" s="689"/>
      <c r="F189" s="689"/>
    </row>
    <row r="190" spans="1:6" x14ac:dyDescent="0.25">
      <c r="A190" s="837" t="s">
        <v>558</v>
      </c>
      <c r="B190" s="837"/>
      <c r="C190" s="837"/>
      <c r="D190" s="837"/>
      <c r="E190" s="837"/>
      <c r="F190" s="837"/>
    </row>
    <row r="191" spans="1:6" ht="5.0999999999999996" customHeight="1" x14ac:dyDescent="0.25">
      <c r="A191" s="689"/>
      <c r="B191" s="689"/>
      <c r="C191" s="689"/>
      <c r="D191" s="689"/>
      <c r="E191" s="689"/>
      <c r="F191" s="689"/>
    </row>
    <row r="192" spans="1:6" ht="39" customHeight="1" x14ac:dyDescent="0.25">
      <c r="A192" s="838" t="s">
        <v>390</v>
      </c>
      <c r="B192" s="838"/>
      <c r="C192" s="838"/>
      <c r="D192" s="838"/>
      <c r="E192" s="838"/>
      <c r="F192" s="838"/>
    </row>
    <row r="193" spans="1:6" ht="5.0999999999999996" customHeight="1" x14ac:dyDescent="0.25">
      <c r="A193" s="685"/>
      <c r="B193" s="685"/>
      <c r="C193" s="685"/>
      <c r="D193" s="685"/>
      <c r="E193" s="685"/>
      <c r="F193" s="685"/>
    </row>
    <row r="194" spans="1:6" x14ac:dyDescent="0.25">
      <c r="A194" s="173" t="s">
        <v>391</v>
      </c>
      <c r="B194" s="685"/>
      <c r="C194" s="685"/>
      <c r="D194" s="685"/>
      <c r="E194" s="685"/>
      <c r="F194" s="685"/>
    </row>
    <row r="195" spans="1:6" ht="22.5" customHeight="1" x14ac:dyDescent="0.25">
      <c r="A195" s="842" t="s">
        <v>70</v>
      </c>
      <c r="B195" s="842"/>
      <c r="C195" s="842"/>
      <c r="D195" s="842"/>
      <c r="E195" s="842"/>
      <c r="F195" s="842"/>
    </row>
    <row r="196" spans="1:6" x14ac:dyDescent="0.25">
      <c r="A196" s="843"/>
      <c r="B196" s="843"/>
      <c r="C196" s="78"/>
      <c r="D196" s="78"/>
      <c r="E196" s="78"/>
      <c r="F196" s="42"/>
    </row>
    <row r="197" spans="1:6" ht="25.5" x14ac:dyDescent="0.25">
      <c r="A197" s="690" t="s">
        <v>6</v>
      </c>
      <c r="B197" s="690" t="s">
        <v>7</v>
      </c>
      <c r="C197" s="241" t="s">
        <v>1</v>
      </c>
      <c r="D197" s="241" t="s">
        <v>293</v>
      </c>
      <c r="E197" s="241" t="s">
        <v>332</v>
      </c>
      <c r="F197" s="79" t="s">
        <v>71</v>
      </c>
    </row>
    <row r="198" spans="1:6" ht="26.25" x14ac:dyDescent="0.25">
      <c r="A198" s="508" t="s">
        <v>270</v>
      </c>
      <c r="B198" s="507" t="s">
        <v>412</v>
      </c>
      <c r="C198" s="506"/>
      <c r="D198" s="506"/>
      <c r="E198" s="506"/>
      <c r="F198" s="506"/>
    </row>
    <row r="199" spans="1:6" ht="26.25" x14ac:dyDescent="0.25">
      <c r="A199" s="623" t="s">
        <v>270</v>
      </c>
      <c r="B199" s="507" t="s">
        <v>412</v>
      </c>
      <c r="C199" s="506"/>
      <c r="D199" s="506"/>
      <c r="E199" s="506"/>
      <c r="F199" s="506"/>
    </row>
    <row r="200" spans="1:6" x14ac:dyDescent="0.25">
      <c r="A200" s="80" t="s">
        <v>72</v>
      </c>
      <c r="B200" s="81" t="s">
        <v>73</v>
      </c>
      <c r="C200" s="82">
        <v>706567789.60000002</v>
      </c>
      <c r="D200" s="83">
        <v>0</v>
      </c>
      <c r="E200" s="84">
        <v>0</v>
      </c>
      <c r="F200" s="85"/>
    </row>
    <row r="201" spans="1:6" x14ac:dyDescent="0.25">
      <c r="A201" s="80" t="s">
        <v>74</v>
      </c>
      <c r="B201" s="81" t="s">
        <v>75</v>
      </c>
      <c r="C201" s="82">
        <v>0</v>
      </c>
      <c r="D201" s="83">
        <v>0</v>
      </c>
      <c r="E201" s="84">
        <v>0</v>
      </c>
      <c r="F201" s="85"/>
    </row>
    <row r="202" spans="1:6" x14ac:dyDescent="0.25">
      <c r="A202" s="80" t="s">
        <v>76</v>
      </c>
      <c r="B202" s="81" t="s">
        <v>77</v>
      </c>
      <c r="C202" s="84">
        <v>245183792.47</v>
      </c>
      <c r="D202" s="83">
        <v>60472.21</v>
      </c>
      <c r="E202" s="84">
        <v>204535205.52000001</v>
      </c>
      <c r="F202" s="270">
        <v>3.3300000000000003E-2</v>
      </c>
    </row>
    <row r="203" spans="1:6" x14ac:dyDescent="0.25">
      <c r="A203" s="80" t="s">
        <v>78</v>
      </c>
      <c r="B203" s="81" t="s">
        <v>79</v>
      </c>
      <c r="C203" s="82">
        <v>2206742119.9499998</v>
      </c>
      <c r="D203" s="87">
        <v>26608023</v>
      </c>
      <c r="E203" s="84">
        <v>1759828647.3599999</v>
      </c>
      <c r="F203" s="86">
        <v>0.04</v>
      </c>
    </row>
    <row r="204" spans="1:6" ht="25.5" x14ac:dyDescent="0.25">
      <c r="A204" s="533" t="s">
        <v>80</v>
      </c>
      <c r="B204" s="81" t="s">
        <v>416</v>
      </c>
      <c r="C204" s="534">
        <v>29363451.52</v>
      </c>
      <c r="D204" s="535">
        <v>0</v>
      </c>
      <c r="E204" s="536">
        <v>0</v>
      </c>
      <c r="F204" s="88"/>
    </row>
    <row r="205" spans="1:6" x14ac:dyDescent="0.25">
      <c r="A205" s="80"/>
      <c r="B205" s="51" t="s">
        <v>0</v>
      </c>
      <c r="C205" s="89">
        <f>SUM(C200:C204)</f>
        <v>3187857153.54</v>
      </c>
      <c r="D205" s="89">
        <f>SUM(D200:D204)</f>
        <v>26668495.210000001</v>
      </c>
      <c r="E205" s="89">
        <f>SUM(E200:E204)</f>
        <v>1964363852.8799999</v>
      </c>
      <c r="F205" s="85"/>
    </row>
    <row r="206" spans="1:6" x14ac:dyDescent="0.25">
      <c r="A206" s="90"/>
      <c r="B206" s="91"/>
      <c r="C206" s="92"/>
      <c r="D206" s="93"/>
      <c r="E206" s="93"/>
      <c r="F206" s="94"/>
    </row>
    <row r="207" spans="1:6" x14ac:dyDescent="0.25">
      <c r="A207" s="684" t="s">
        <v>529</v>
      </c>
      <c r="B207" s="684"/>
      <c r="C207" s="78"/>
      <c r="D207" s="78"/>
      <c r="E207" s="95"/>
      <c r="F207" s="42"/>
    </row>
    <row r="208" spans="1:6" ht="25.5" x14ac:dyDescent="0.25">
      <c r="A208" s="690" t="s">
        <v>6</v>
      </c>
      <c r="B208" s="690" t="s">
        <v>7</v>
      </c>
      <c r="C208" s="241" t="s">
        <v>1</v>
      </c>
      <c r="D208" s="241" t="s">
        <v>293</v>
      </c>
      <c r="E208" s="241" t="s">
        <v>332</v>
      </c>
      <c r="F208" s="241" t="s">
        <v>71</v>
      </c>
    </row>
    <row r="209" spans="1:6" x14ac:dyDescent="0.25">
      <c r="A209" s="508" t="s">
        <v>274</v>
      </c>
      <c r="B209" s="506" t="s">
        <v>81</v>
      </c>
      <c r="C209" s="506"/>
      <c r="D209" s="506"/>
      <c r="E209" s="506"/>
      <c r="F209" s="497"/>
    </row>
    <row r="210" spans="1:6" x14ac:dyDescent="0.25">
      <c r="A210" s="623" t="s">
        <v>274</v>
      </c>
      <c r="B210" s="507" t="s">
        <v>81</v>
      </c>
      <c r="C210" s="506"/>
      <c r="D210" s="506"/>
      <c r="E210" s="506"/>
      <c r="F210" s="497"/>
    </row>
    <row r="211" spans="1:6" x14ac:dyDescent="0.25">
      <c r="A211" s="96" t="s">
        <v>82</v>
      </c>
      <c r="B211" s="96" t="s">
        <v>331</v>
      </c>
      <c r="C211" s="82">
        <v>36474650.259999998</v>
      </c>
      <c r="D211" s="87">
        <v>738231.79</v>
      </c>
      <c r="E211" s="84">
        <v>35074123.829999998</v>
      </c>
      <c r="F211" s="86">
        <v>0.1</v>
      </c>
    </row>
    <row r="212" spans="1:6" x14ac:dyDescent="0.25">
      <c r="A212" s="96" t="s">
        <v>83</v>
      </c>
      <c r="B212" s="96" t="s">
        <v>84</v>
      </c>
      <c r="C212" s="82">
        <v>23350</v>
      </c>
      <c r="D212" s="83">
        <v>2239.67</v>
      </c>
      <c r="E212" s="84">
        <v>10739.67</v>
      </c>
      <c r="F212" s="86">
        <v>0.1</v>
      </c>
    </row>
    <row r="213" spans="1:6" x14ac:dyDescent="0.25">
      <c r="A213" s="96" t="s">
        <v>86</v>
      </c>
      <c r="B213" s="81" t="s">
        <v>418</v>
      </c>
      <c r="C213" s="97">
        <v>25000</v>
      </c>
      <c r="D213" s="87">
        <v>2493.17</v>
      </c>
      <c r="E213" s="84">
        <v>7486.34</v>
      </c>
      <c r="F213" s="98">
        <v>0.1</v>
      </c>
    </row>
    <row r="214" spans="1:6" x14ac:dyDescent="0.25">
      <c r="A214" s="96" t="s">
        <v>85</v>
      </c>
      <c r="B214" s="81" t="s">
        <v>417</v>
      </c>
      <c r="C214" s="97">
        <v>27201988.82</v>
      </c>
      <c r="D214" s="87">
        <v>831838.27</v>
      </c>
      <c r="E214" s="84">
        <v>26744265.899999999</v>
      </c>
      <c r="F214" s="98">
        <v>0.2</v>
      </c>
    </row>
    <row r="215" spans="1:6" x14ac:dyDescent="0.25">
      <c r="A215" s="96" t="s">
        <v>87</v>
      </c>
      <c r="B215" s="81" t="s">
        <v>88</v>
      </c>
      <c r="C215" s="97">
        <v>64843597.759999998</v>
      </c>
      <c r="D215" s="87">
        <v>12839838.470000001</v>
      </c>
      <c r="E215" s="84">
        <v>46286728.969999999</v>
      </c>
      <c r="F215" s="98">
        <v>0.1</v>
      </c>
    </row>
    <row r="216" spans="1:6" x14ac:dyDescent="0.25">
      <c r="A216" s="99"/>
      <c r="B216" s="100" t="s">
        <v>0</v>
      </c>
      <c r="C216" s="52">
        <f>SUM(C211:C215)</f>
        <v>128568586.84</v>
      </c>
      <c r="D216" s="52">
        <f>SUM(D211:D215)</f>
        <v>14414641.370000001</v>
      </c>
      <c r="E216" s="52">
        <f>SUM(E211:E215)</f>
        <v>108123344.71000001</v>
      </c>
      <c r="F216" s="101"/>
    </row>
    <row r="217" spans="1:6" ht="32.25" customHeight="1" x14ac:dyDescent="0.25">
      <c r="A217" s="762" t="s">
        <v>316</v>
      </c>
      <c r="B217" s="762"/>
      <c r="C217" s="762"/>
      <c r="D217" s="762"/>
      <c r="E217" s="762"/>
      <c r="F217" s="762"/>
    </row>
    <row r="219" spans="1:6" x14ac:dyDescent="0.25">
      <c r="A219" s="102"/>
      <c r="B219" s="102"/>
      <c r="C219" s="102"/>
      <c r="D219" s="102"/>
      <c r="E219" s="102"/>
      <c r="F219" s="103" t="s">
        <v>89</v>
      </c>
    </row>
    <row r="220" spans="1:6" x14ac:dyDescent="0.25">
      <c r="A220" s="833" t="s">
        <v>280</v>
      </c>
      <c r="B220" s="833"/>
      <c r="C220" s="833"/>
      <c r="D220" s="833"/>
      <c r="E220" s="833"/>
      <c r="F220" s="833"/>
    </row>
    <row r="221" spans="1:6" x14ac:dyDescent="0.25">
      <c r="A221" s="688"/>
      <c r="B221" s="688"/>
      <c r="C221" s="688"/>
      <c r="D221" s="688"/>
      <c r="E221" s="688"/>
      <c r="F221" s="688"/>
    </row>
    <row r="222" spans="1:6" x14ac:dyDescent="0.25">
      <c r="A222" s="840" t="s">
        <v>3</v>
      </c>
      <c r="B222" s="840"/>
      <c r="C222" s="840"/>
      <c r="D222" s="840"/>
      <c r="E222" s="840"/>
      <c r="F222" s="840"/>
    </row>
    <row r="223" spans="1:6" x14ac:dyDescent="0.25">
      <c r="A223" s="840" t="s">
        <v>4</v>
      </c>
      <c r="B223" s="840"/>
      <c r="C223" s="840"/>
      <c r="D223" s="840"/>
      <c r="E223" s="840"/>
      <c r="F223" s="840"/>
    </row>
    <row r="224" spans="1:6" x14ac:dyDescent="0.25">
      <c r="A224" s="841" t="s">
        <v>5</v>
      </c>
      <c r="B224" s="841"/>
      <c r="C224" s="841"/>
      <c r="D224" s="841"/>
      <c r="E224" s="841"/>
      <c r="F224" s="841"/>
    </row>
    <row r="225" spans="1:6" x14ac:dyDescent="0.25">
      <c r="A225" s="841" t="s">
        <v>90</v>
      </c>
      <c r="B225" s="841"/>
      <c r="C225" s="841"/>
      <c r="D225" s="841"/>
      <c r="E225" s="841"/>
      <c r="F225" s="841"/>
    </row>
    <row r="226" spans="1:6" x14ac:dyDescent="0.25">
      <c r="A226" s="841" t="s">
        <v>603</v>
      </c>
      <c r="B226" s="841"/>
      <c r="C226" s="841"/>
      <c r="D226" s="841"/>
      <c r="E226" s="841"/>
      <c r="F226" s="841"/>
    </row>
    <row r="227" spans="1:6" x14ac:dyDescent="0.25">
      <c r="A227" s="480" t="s">
        <v>279</v>
      </c>
      <c r="B227" s="490"/>
      <c r="C227" s="490"/>
      <c r="D227" s="490"/>
      <c r="E227" s="490"/>
      <c r="F227" s="490"/>
    </row>
    <row r="228" spans="1:6" x14ac:dyDescent="0.25">
      <c r="A228" s="763" t="s">
        <v>456</v>
      </c>
      <c r="B228" s="763"/>
      <c r="C228" s="763"/>
      <c r="D228" s="763"/>
      <c r="E228" s="763"/>
      <c r="F228" s="763"/>
    </row>
    <row r="229" spans="1:6" ht="5.0999999999999996" customHeight="1" x14ac:dyDescent="0.25">
      <c r="A229" s="490"/>
      <c r="B229" s="490"/>
      <c r="C229" s="490"/>
      <c r="D229" s="490"/>
      <c r="E229" s="490"/>
      <c r="F229" s="490"/>
    </row>
    <row r="230" spans="1:6" x14ac:dyDescent="0.25">
      <c r="A230" s="818" t="s">
        <v>457</v>
      </c>
      <c r="B230" s="818"/>
      <c r="C230" s="818"/>
      <c r="D230" s="818"/>
      <c r="E230" s="818"/>
      <c r="F230" s="818"/>
    </row>
    <row r="231" spans="1:6" ht="5.0999999999999996" customHeight="1" x14ac:dyDescent="0.25">
      <c r="A231" s="490"/>
      <c r="B231" s="490"/>
      <c r="C231" s="490"/>
      <c r="D231" s="490"/>
      <c r="E231" s="490"/>
      <c r="F231" s="490"/>
    </row>
    <row r="232" spans="1:6" x14ac:dyDescent="0.25">
      <c r="A232" s="818" t="s">
        <v>458</v>
      </c>
      <c r="B232" s="818"/>
      <c r="C232" s="818"/>
      <c r="D232" s="818"/>
      <c r="E232" s="818"/>
      <c r="F232" s="818"/>
    </row>
    <row r="233" spans="1:6" ht="5.0999999999999996" customHeight="1" x14ac:dyDescent="0.25">
      <c r="A233" s="10"/>
      <c r="B233" s="10"/>
      <c r="C233" s="104"/>
      <c r="D233" s="104"/>
      <c r="E233" s="104"/>
      <c r="F233" s="104"/>
    </row>
    <row r="234" spans="1:6" x14ac:dyDescent="0.25">
      <c r="A234" s="818" t="s">
        <v>459</v>
      </c>
      <c r="B234" s="818"/>
      <c r="C234" s="818"/>
      <c r="D234" s="818"/>
      <c r="E234" s="818"/>
      <c r="F234" s="818"/>
    </row>
    <row r="235" spans="1:6" ht="5.0999999999999996" customHeight="1" x14ac:dyDescent="0.25">
      <c r="A235" s="678"/>
      <c r="B235" s="678"/>
      <c r="C235" s="678"/>
      <c r="D235" s="678"/>
      <c r="E235" s="678"/>
      <c r="F235" s="678"/>
    </row>
    <row r="236" spans="1:6" ht="30" customHeight="1" x14ac:dyDescent="0.25">
      <c r="A236" s="801" t="s">
        <v>460</v>
      </c>
      <c r="B236" s="801"/>
      <c r="C236" s="801"/>
      <c r="D236" s="801"/>
      <c r="E236" s="801"/>
      <c r="F236" s="801"/>
    </row>
    <row r="237" spans="1:6" ht="5.0999999999999996" customHeight="1" x14ac:dyDescent="0.25">
      <c r="A237" s="687"/>
      <c r="B237" s="687"/>
      <c r="C237" s="687"/>
      <c r="D237" s="687"/>
      <c r="E237" s="687"/>
      <c r="F237" s="687"/>
    </row>
    <row r="238" spans="1:6" ht="25.5" x14ac:dyDescent="0.25">
      <c r="A238" s="247" t="s">
        <v>6</v>
      </c>
      <c r="B238" s="247" t="s">
        <v>7</v>
      </c>
      <c r="C238" s="248" t="s">
        <v>1</v>
      </c>
      <c r="D238" s="248" t="s">
        <v>294</v>
      </c>
      <c r="E238" s="248" t="s">
        <v>333</v>
      </c>
      <c r="F238" s="248" t="s">
        <v>71</v>
      </c>
    </row>
    <row r="239" spans="1:6" x14ac:dyDescent="0.25">
      <c r="A239" s="105" t="s">
        <v>92</v>
      </c>
      <c r="B239" s="106" t="s">
        <v>93</v>
      </c>
      <c r="C239" s="107"/>
      <c r="D239" s="108"/>
      <c r="E239" s="108"/>
      <c r="F239" s="109"/>
    </row>
    <row r="240" spans="1:6" x14ac:dyDescent="0.25">
      <c r="A240" s="105" t="s">
        <v>92</v>
      </c>
      <c r="B240" s="106" t="s">
        <v>279</v>
      </c>
      <c r="C240" s="107"/>
      <c r="D240" s="108"/>
      <c r="E240" s="108"/>
      <c r="F240" s="109"/>
    </row>
    <row r="241" spans="1:6" x14ac:dyDescent="0.25">
      <c r="A241" s="110" t="s">
        <v>94</v>
      </c>
      <c r="B241" s="111" t="s">
        <v>95</v>
      </c>
      <c r="C241" s="107">
        <v>2250716.41</v>
      </c>
      <c r="D241" s="108">
        <v>0</v>
      </c>
      <c r="E241" s="108">
        <v>0</v>
      </c>
      <c r="F241" s="109"/>
    </row>
    <row r="242" spans="1:6" x14ac:dyDescent="0.25">
      <c r="A242" s="112" t="s">
        <v>96</v>
      </c>
      <c r="B242" s="111" t="s">
        <v>97</v>
      </c>
      <c r="C242" s="107">
        <v>0</v>
      </c>
      <c r="D242" s="108">
        <v>0</v>
      </c>
      <c r="E242" s="108">
        <v>0</v>
      </c>
      <c r="F242" s="113"/>
    </row>
    <row r="243" spans="1:6" x14ac:dyDescent="0.25">
      <c r="A243" s="112" t="s">
        <v>98</v>
      </c>
      <c r="B243" s="111" t="s">
        <v>99</v>
      </c>
      <c r="C243" s="107">
        <v>0</v>
      </c>
      <c r="D243" s="108">
        <v>0</v>
      </c>
      <c r="E243" s="108">
        <v>0</v>
      </c>
      <c r="F243" s="113"/>
    </row>
    <row r="244" spans="1:6" x14ac:dyDescent="0.25">
      <c r="A244" s="112" t="s">
        <v>100</v>
      </c>
      <c r="B244" s="111" t="s">
        <v>101</v>
      </c>
      <c r="C244" s="107">
        <v>55818.04</v>
      </c>
      <c r="D244" s="108">
        <v>0</v>
      </c>
      <c r="E244" s="108">
        <v>0</v>
      </c>
      <c r="F244" s="113"/>
    </row>
    <row r="245" spans="1:6" x14ac:dyDescent="0.25">
      <c r="A245" s="112" t="s">
        <v>102</v>
      </c>
      <c r="B245" s="111" t="s">
        <v>103</v>
      </c>
      <c r="C245" s="107">
        <v>0</v>
      </c>
      <c r="D245" s="108">
        <v>0</v>
      </c>
      <c r="E245" s="108">
        <v>0</v>
      </c>
      <c r="F245" s="113"/>
    </row>
    <row r="246" spans="1:6" x14ac:dyDescent="0.25">
      <c r="A246" s="112"/>
      <c r="B246" s="106" t="s">
        <v>0</v>
      </c>
      <c r="C246" s="114">
        <f>SUM(C241:C245)</f>
        <v>2306534.4500000002</v>
      </c>
      <c r="D246" s="114">
        <f>SUM(D241:D245)</f>
        <v>0</v>
      </c>
      <c r="E246" s="114">
        <f>SUM(E241:E245)</f>
        <v>0</v>
      </c>
      <c r="F246" s="109"/>
    </row>
    <row r="247" spans="1:6" x14ac:dyDescent="0.25">
      <c r="A247" s="115"/>
      <c r="B247" s="116"/>
      <c r="C247" s="117"/>
      <c r="D247" s="117"/>
      <c r="E247" s="117"/>
      <c r="F247" s="118"/>
    </row>
    <row r="248" spans="1:6" x14ac:dyDescent="0.25">
      <c r="A248" s="845" t="s">
        <v>91</v>
      </c>
      <c r="B248" s="845"/>
      <c r="C248" s="845"/>
      <c r="D248" s="845"/>
      <c r="E248" s="845"/>
      <c r="F248" s="845"/>
    </row>
    <row r="249" spans="1:6" ht="25.5" customHeight="1" x14ac:dyDescent="0.25">
      <c r="A249" s="762" t="s">
        <v>463</v>
      </c>
      <c r="B249" s="762"/>
      <c r="C249" s="762"/>
      <c r="D249" s="762"/>
      <c r="E249" s="762"/>
      <c r="F249" s="762"/>
    </row>
    <row r="250" spans="1:6" ht="5.0999999999999996" customHeight="1" x14ac:dyDescent="0.25">
      <c r="A250" s="555"/>
      <c r="B250" s="555"/>
      <c r="C250" s="555"/>
      <c r="D250" s="555"/>
      <c r="E250" s="555"/>
      <c r="F250" s="555"/>
    </row>
    <row r="251" spans="1:6" ht="25.5" x14ac:dyDescent="0.25">
      <c r="A251" s="247" t="s">
        <v>6</v>
      </c>
      <c r="B251" s="247" t="s">
        <v>7</v>
      </c>
      <c r="C251" s="248" t="s">
        <v>1</v>
      </c>
      <c r="D251" s="248" t="s">
        <v>294</v>
      </c>
      <c r="E251" s="248" t="s">
        <v>333</v>
      </c>
      <c r="F251" s="248" t="s">
        <v>71</v>
      </c>
    </row>
    <row r="252" spans="1:6" x14ac:dyDescent="0.25">
      <c r="A252" s="105" t="s">
        <v>104</v>
      </c>
      <c r="B252" s="106" t="s">
        <v>105</v>
      </c>
      <c r="C252" s="107"/>
      <c r="D252" s="108"/>
      <c r="E252" s="108"/>
      <c r="F252" s="109"/>
    </row>
    <row r="253" spans="1:6" x14ac:dyDescent="0.25">
      <c r="A253" s="119" t="s">
        <v>106</v>
      </c>
      <c r="B253" s="120" t="s">
        <v>107</v>
      </c>
      <c r="C253" s="107">
        <v>0</v>
      </c>
      <c r="D253" s="108">
        <v>0</v>
      </c>
      <c r="E253" s="108">
        <v>0</v>
      </c>
      <c r="F253" s="121"/>
    </row>
    <row r="254" spans="1:6" ht="26.25" x14ac:dyDescent="0.25">
      <c r="A254" s="119" t="s">
        <v>108</v>
      </c>
      <c r="B254" s="122" t="s">
        <v>334</v>
      </c>
      <c r="C254" s="107">
        <v>0</v>
      </c>
      <c r="D254" s="108">
        <v>0</v>
      </c>
      <c r="E254" s="108">
        <v>0</v>
      </c>
      <c r="F254" s="121"/>
    </row>
    <row r="255" spans="1:6" ht="26.25" x14ac:dyDescent="0.25">
      <c r="A255" s="119" t="s">
        <v>109</v>
      </c>
      <c r="B255" s="120" t="s">
        <v>110</v>
      </c>
      <c r="C255" s="107">
        <v>0</v>
      </c>
      <c r="D255" s="108">
        <v>0</v>
      </c>
      <c r="E255" s="108">
        <v>0</v>
      </c>
      <c r="F255" s="121"/>
    </row>
    <row r="256" spans="1:6" x14ac:dyDescent="0.25">
      <c r="A256" s="119" t="s">
        <v>111</v>
      </c>
      <c r="B256" s="120" t="s">
        <v>112</v>
      </c>
      <c r="C256" s="123">
        <v>0</v>
      </c>
      <c r="D256" s="108">
        <v>0</v>
      </c>
      <c r="E256" s="108">
        <v>0</v>
      </c>
      <c r="F256" s="121"/>
    </row>
    <row r="257" spans="1:6" ht="26.25" x14ac:dyDescent="0.25">
      <c r="A257" s="119" t="s">
        <v>113</v>
      </c>
      <c r="B257" s="122" t="s">
        <v>114</v>
      </c>
      <c r="C257" s="123">
        <v>0</v>
      </c>
      <c r="D257" s="108">
        <v>0</v>
      </c>
      <c r="E257" s="108">
        <v>0</v>
      </c>
      <c r="F257" s="121"/>
    </row>
    <row r="258" spans="1:6" x14ac:dyDescent="0.25">
      <c r="A258" s="124" t="s">
        <v>378</v>
      </c>
      <c r="B258" s="120" t="s">
        <v>115</v>
      </c>
      <c r="C258" s="123">
        <v>12787542.65</v>
      </c>
      <c r="D258" s="108">
        <v>0</v>
      </c>
      <c r="E258" s="108">
        <v>159856.69</v>
      </c>
      <c r="F258" s="125">
        <v>0.1</v>
      </c>
    </row>
    <row r="259" spans="1:6" x14ac:dyDescent="0.25">
      <c r="A259" s="126"/>
      <c r="B259" s="127" t="s">
        <v>0</v>
      </c>
      <c r="C259" s="128">
        <f>SUM(C258:C258)</f>
        <v>12787542.65</v>
      </c>
      <c r="D259" s="128">
        <f>SUM(D241:D258)</f>
        <v>0</v>
      </c>
      <c r="E259" s="129">
        <f>SUM(E241:E258)</f>
        <v>159856.69</v>
      </c>
      <c r="F259" s="126"/>
    </row>
    <row r="260" spans="1:6" x14ac:dyDescent="0.25">
      <c r="A260" s="818" t="s">
        <v>316</v>
      </c>
      <c r="B260" s="818"/>
      <c r="C260" s="818"/>
      <c r="D260" s="818"/>
      <c r="E260" s="818"/>
      <c r="F260" s="818"/>
    </row>
    <row r="262" spans="1:6" x14ac:dyDescent="0.25">
      <c r="A262" s="72"/>
      <c r="C262" s="456" t="s">
        <v>116</v>
      </c>
    </row>
    <row r="263" spans="1:6" x14ac:dyDescent="0.25">
      <c r="A263" s="700" t="s">
        <v>280</v>
      </c>
      <c r="B263" s="700"/>
    </row>
    <row r="264" spans="1:6" x14ac:dyDescent="0.25">
      <c r="A264" s="833" t="s">
        <v>3</v>
      </c>
      <c r="B264" s="833"/>
      <c r="C264" s="833"/>
    </row>
    <row r="265" spans="1:6" x14ac:dyDescent="0.25">
      <c r="A265" s="833" t="s">
        <v>4</v>
      </c>
      <c r="B265" s="833"/>
      <c r="C265" s="833"/>
    </row>
    <row r="266" spans="1:6" x14ac:dyDescent="0.25">
      <c r="A266" s="833" t="s">
        <v>5</v>
      </c>
      <c r="B266" s="833"/>
      <c r="C266" s="833"/>
    </row>
    <row r="267" spans="1:6" x14ac:dyDescent="0.25">
      <c r="A267" s="833" t="s">
        <v>117</v>
      </c>
      <c r="B267" s="833"/>
      <c r="C267" s="833"/>
    </row>
    <row r="268" spans="1:6" x14ac:dyDescent="0.25">
      <c r="A268" s="833" t="s">
        <v>604</v>
      </c>
      <c r="B268" s="833"/>
      <c r="C268" s="833"/>
    </row>
    <row r="269" spans="1:6" x14ac:dyDescent="0.25">
      <c r="A269" s="563"/>
      <c r="B269" s="563"/>
    </row>
    <row r="270" spans="1:6" x14ac:dyDescent="0.25">
      <c r="A270" s="844" t="s">
        <v>117</v>
      </c>
      <c r="B270" s="844"/>
    </row>
    <row r="271" spans="1:6" ht="39" customHeight="1" x14ac:dyDescent="0.25">
      <c r="A271" s="849" t="s">
        <v>504</v>
      </c>
      <c r="B271" s="849"/>
      <c r="C271" s="849"/>
    </row>
    <row r="272" spans="1:6" ht="5.0999999999999996" customHeight="1" x14ac:dyDescent="0.25">
      <c r="A272" s="482"/>
      <c r="B272" s="482"/>
    </row>
    <row r="273" spans="1:5" ht="45" x14ac:dyDescent="0.25">
      <c r="A273" s="850" t="s">
        <v>6</v>
      </c>
      <c r="B273" s="851"/>
      <c r="C273" s="699" t="s">
        <v>118</v>
      </c>
    </row>
    <row r="274" spans="1:5" ht="76.5" customHeight="1" x14ac:dyDescent="0.25">
      <c r="A274" s="852" t="s">
        <v>389</v>
      </c>
      <c r="B274" s="853"/>
      <c r="C274" s="846" t="s">
        <v>388</v>
      </c>
    </row>
    <row r="275" spans="1:5" x14ac:dyDescent="0.25">
      <c r="A275" s="854"/>
      <c r="B275" s="855"/>
      <c r="C275" s="847"/>
    </row>
    <row r="276" spans="1:5" x14ac:dyDescent="0.25">
      <c r="A276" s="856"/>
      <c r="B276" s="857"/>
      <c r="C276" s="848"/>
    </row>
    <row r="277" spans="1:5" x14ac:dyDescent="0.25">
      <c r="A277" s="130" t="s">
        <v>120</v>
      </c>
      <c r="B277" s="73"/>
      <c r="C277" s="73"/>
    </row>
    <row r="278" spans="1:5" ht="25.5" customHeight="1" x14ac:dyDescent="0.25">
      <c r="A278" s="802" t="s">
        <v>318</v>
      </c>
      <c r="B278" s="802"/>
      <c r="C278" s="802"/>
    </row>
    <row r="280" spans="1:5" x14ac:dyDescent="0.25">
      <c r="A280" s="78"/>
      <c r="B280" s="78"/>
      <c r="C280" s="78"/>
      <c r="D280" s="78"/>
      <c r="E280" s="42" t="s">
        <v>121</v>
      </c>
    </row>
    <row r="281" spans="1:5" x14ac:dyDescent="0.25">
      <c r="A281" s="775" t="s">
        <v>356</v>
      </c>
      <c r="B281" s="775"/>
      <c r="C281" s="775"/>
      <c r="D281" s="775"/>
      <c r="E281" s="775"/>
    </row>
    <row r="282" spans="1:5" x14ac:dyDescent="0.25">
      <c r="A282" s="812" t="s">
        <v>3</v>
      </c>
      <c r="B282" s="812"/>
      <c r="C282" s="812"/>
      <c r="D282" s="812"/>
      <c r="E282" s="812"/>
    </row>
    <row r="283" spans="1:5" x14ac:dyDescent="0.25">
      <c r="A283" s="812" t="s">
        <v>4</v>
      </c>
      <c r="B283" s="812"/>
      <c r="C283" s="812"/>
      <c r="D283" s="812"/>
      <c r="E283" s="812"/>
    </row>
    <row r="284" spans="1:5" x14ac:dyDescent="0.25">
      <c r="A284" s="810" t="s">
        <v>5</v>
      </c>
      <c r="B284" s="810"/>
      <c r="C284" s="810"/>
      <c r="D284" s="810"/>
      <c r="E284" s="810"/>
    </row>
    <row r="285" spans="1:5" x14ac:dyDescent="0.25">
      <c r="A285" s="810" t="s">
        <v>122</v>
      </c>
      <c r="B285" s="810"/>
      <c r="C285" s="810"/>
      <c r="D285" s="810"/>
      <c r="E285" s="810"/>
    </row>
    <row r="286" spans="1:5" x14ac:dyDescent="0.25">
      <c r="A286" s="810" t="s">
        <v>605</v>
      </c>
      <c r="B286" s="810"/>
      <c r="C286" s="810"/>
      <c r="D286" s="810"/>
      <c r="E286" s="810"/>
    </row>
    <row r="287" spans="1:5" x14ac:dyDescent="0.25">
      <c r="A287" s="858"/>
      <c r="B287" s="858"/>
      <c r="C287" s="858"/>
      <c r="D287" s="858"/>
      <c r="E287" s="858"/>
    </row>
    <row r="288" spans="1:5" x14ac:dyDescent="0.25">
      <c r="A288" s="837" t="s">
        <v>462</v>
      </c>
      <c r="B288" s="837"/>
      <c r="C288" s="837"/>
      <c r="D288" s="837"/>
      <c r="E288" s="837"/>
    </row>
    <row r="289" spans="1:5" ht="5.0999999999999996" customHeight="1" x14ac:dyDescent="0.25">
      <c r="A289" s="686"/>
      <c r="B289" s="686"/>
      <c r="C289" s="686"/>
      <c r="D289" s="686"/>
      <c r="E289" s="686"/>
    </row>
    <row r="290" spans="1:5" ht="32.25" customHeight="1" x14ac:dyDescent="0.25">
      <c r="A290" s="762" t="s">
        <v>464</v>
      </c>
      <c r="B290" s="762"/>
      <c r="C290" s="762"/>
      <c r="D290" s="762"/>
      <c r="E290" s="762"/>
    </row>
    <row r="291" spans="1:5" ht="5.0999999999999996" customHeight="1" x14ac:dyDescent="0.25">
      <c r="A291" s="686"/>
      <c r="B291" s="686"/>
      <c r="C291" s="686"/>
      <c r="D291" s="686"/>
      <c r="E291" s="686"/>
    </row>
    <row r="292" spans="1:5" ht="39.75" customHeight="1" x14ac:dyDescent="0.25">
      <c r="A292" s="762" t="s">
        <v>505</v>
      </c>
      <c r="B292" s="762"/>
      <c r="C292" s="762"/>
      <c r="D292" s="762"/>
      <c r="E292" s="762"/>
    </row>
    <row r="293" spans="1:5" ht="5.0999999999999996" customHeight="1" x14ac:dyDescent="0.25">
      <c r="A293" s="686"/>
      <c r="B293" s="686"/>
      <c r="C293" s="686"/>
      <c r="D293" s="686"/>
      <c r="E293" s="686"/>
    </row>
    <row r="294" spans="1:5" ht="28.5" customHeight="1" x14ac:dyDescent="0.25">
      <c r="A294" s="762" t="s">
        <v>465</v>
      </c>
      <c r="B294" s="762"/>
      <c r="C294" s="762"/>
      <c r="D294" s="762"/>
      <c r="E294" s="762"/>
    </row>
    <row r="295" spans="1:5" ht="5.0999999999999996" customHeight="1" x14ac:dyDescent="0.25">
      <c r="A295" s="676"/>
      <c r="B295" s="676"/>
      <c r="C295" s="676"/>
      <c r="D295" s="676"/>
      <c r="E295" s="676"/>
    </row>
    <row r="296" spans="1:5" ht="35.25" customHeight="1" x14ac:dyDescent="0.25">
      <c r="A296" s="762" t="s">
        <v>506</v>
      </c>
      <c r="B296" s="762"/>
      <c r="C296" s="762"/>
      <c r="D296" s="762"/>
      <c r="E296" s="762"/>
    </row>
    <row r="297" spans="1:5" ht="5.0999999999999996" customHeight="1" x14ac:dyDescent="0.25">
      <c r="A297" s="676"/>
      <c r="B297" s="676"/>
      <c r="C297" s="676"/>
      <c r="D297" s="676"/>
      <c r="E297" s="676"/>
    </row>
    <row r="298" spans="1:5" x14ac:dyDescent="0.25">
      <c r="A298" s="861" t="s">
        <v>6</v>
      </c>
      <c r="B298" s="862" t="s">
        <v>7</v>
      </c>
      <c r="C298" s="863" t="s">
        <v>1</v>
      </c>
      <c r="D298" s="864" t="s">
        <v>123</v>
      </c>
      <c r="E298" s="864" t="s">
        <v>124</v>
      </c>
    </row>
    <row r="299" spans="1:5" x14ac:dyDescent="0.25">
      <c r="A299" s="861"/>
      <c r="B299" s="862"/>
      <c r="C299" s="863"/>
      <c r="D299" s="865"/>
      <c r="E299" s="866"/>
    </row>
    <row r="300" spans="1:5" x14ac:dyDescent="0.25">
      <c r="A300" s="613" t="s">
        <v>530</v>
      </c>
      <c r="B300" s="625" t="s">
        <v>531</v>
      </c>
      <c r="C300" s="692"/>
      <c r="D300" s="624"/>
      <c r="E300" s="694"/>
    </row>
    <row r="301" spans="1:5" x14ac:dyDescent="0.25">
      <c r="A301" s="511" t="s">
        <v>423</v>
      </c>
      <c r="B301" s="132" t="s">
        <v>569</v>
      </c>
      <c r="C301" s="512">
        <v>0</v>
      </c>
      <c r="D301" s="510"/>
      <c r="E301" s="510"/>
    </row>
    <row r="302" spans="1:5" ht="25.5" x14ac:dyDescent="0.25">
      <c r="A302" s="511" t="s">
        <v>424</v>
      </c>
      <c r="B302" s="513" t="s">
        <v>570</v>
      </c>
      <c r="C302" s="515">
        <v>0</v>
      </c>
      <c r="D302" s="510"/>
      <c r="E302" s="510"/>
    </row>
    <row r="303" spans="1:5" ht="38.25" x14ac:dyDescent="0.25">
      <c r="A303" s="511" t="s">
        <v>425</v>
      </c>
      <c r="B303" s="513" t="s">
        <v>571</v>
      </c>
      <c r="C303" s="516">
        <v>0</v>
      </c>
      <c r="D303" s="693"/>
      <c r="E303" s="693"/>
    </row>
    <row r="304" spans="1:5" x14ac:dyDescent="0.25">
      <c r="A304" s="511" t="s">
        <v>426</v>
      </c>
      <c r="B304" s="513" t="s">
        <v>427</v>
      </c>
      <c r="C304" s="514">
        <v>0</v>
      </c>
      <c r="D304" s="693"/>
      <c r="E304" s="693"/>
    </row>
    <row r="305" spans="1:5" x14ac:dyDescent="0.25">
      <c r="A305" s="99"/>
      <c r="B305" s="136" t="s">
        <v>0</v>
      </c>
      <c r="C305" s="137">
        <f>SUM(C301:C304)</f>
        <v>0</v>
      </c>
      <c r="D305" s="138"/>
      <c r="E305" s="135"/>
    </row>
    <row r="306" spans="1:5" x14ac:dyDescent="0.25">
      <c r="A306" s="558"/>
      <c r="B306" s="559"/>
      <c r="C306" s="557"/>
      <c r="D306" s="680"/>
      <c r="E306" s="680"/>
    </row>
    <row r="307" spans="1:5" x14ac:dyDescent="0.25">
      <c r="A307" s="859" t="s">
        <v>405</v>
      </c>
      <c r="B307" s="859"/>
      <c r="C307" s="859"/>
      <c r="D307" s="859"/>
      <c r="E307" s="859"/>
    </row>
    <row r="308" spans="1:5" x14ac:dyDescent="0.25">
      <c r="A308" s="818" t="s">
        <v>466</v>
      </c>
      <c r="B308" s="818"/>
      <c r="C308" s="818"/>
      <c r="D308" s="818"/>
      <c r="E308" s="818"/>
    </row>
    <row r="309" spans="1:5" x14ac:dyDescent="0.25">
      <c r="A309" s="678"/>
      <c r="B309" s="678"/>
      <c r="C309" s="678"/>
      <c r="D309" s="678"/>
      <c r="E309" s="678"/>
    </row>
    <row r="310" spans="1:5" x14ac:dyDescent="0.25">
      <c r="A310" s="762" t="s">
        <v>613</v>
      </c>
      <c r="B310" s="762"/>
      <c r="C310" s="762"/>
      <c r="D310" s="762"/>
      <c r="E310" s="762"/>
    </row>
    <row r="311" spans="1:5" x14ac:dyDescent="0.25">
      <c r="A311" s="670"/>
      <c r="B311" s="671"/>
      <c r="C311" s="669"/>
      <c r="D311" s="561"/>
      <c r="E311" s="561"/>
    </row>
    <row r="312" spans="1:5" x14ac:dyDescent="0.25">
      <c r="A312" s="173" t="s">
        <v>614</v>
      </c>
      <c r="B312" s="671"/>
      <c r="C312" s="669"/>
      <c r="D312" s="561"/>
      <c r="E312" s="561"/>
    </row>
    <row r="313" spans="1:5" x14ac:dyDescent="0.25">
      <c r="A313" s="556"/>
      <c r="B313" s="560"/>
      <c r="C313" s="669"/>
      <c r="D313" s="561"/>
      <c r="E313" s="561"/>
    </row>
    <row r="314" spans="1:5" x14ac:dyDescent="0.25">
      <c r="A314" s="690" t="s">
        <v>6</v>
      </c>
      <c r="B314" s="691" t="s">
        <v>7</v>
      </c>
      <c r="C314" s="626" t="s">
        <v>1</v>
      </c>
      <c r="D314" s="693" t="s">
        <v>123</v>
      </c>
      <c r="E314" s="693" t="s">
        <v>124</v>
      </c>
    </row>
    <row r="315" spans="1:5" x14ac:dyDescent="0.25">
      <c r="A315" s="690" t="s">
        <v>610</v>
      </c>
      <c r="B315" s="625" t="s">
        <v>532</v>
      </c>
      <c r="C315" s="629"/>
      <c r="D315" s="510"/>
      <c r="E315" s="618"/>
    </row>
    <row r="316" spans="1:5" x14ac:dyDescent="0.25">
      <c r="A316" s="691" t="s">
        <v>611</v>
      </c>
      <c r="B316" s="132" t="s">
        <v>612</v>
      </c>
      <c r="C316" s="133">
        <v>0</v>
      </c>
      <c r="D316" s="510"/>
      <c r="E316" s="510"/>
    </row>
    <row r="317" spans="1:5" x14ac:dyDescent="0.25">
      <c r="A317" s="691" t="s">
        <v>125</v>
      </c>
      <c r="B317" s="668" t="s">
        <v>126</v>
      </c>
      <c r="C317" s="133">
        <v>0</v>
      </c>
      <c r="D317" s="627"/>
      <c r="E317" s="628"/>
    </row>
    <row r="318" spans="1:5" x14ac:dyDescent="0.25">
      <c r="A318" s="691" t="s">
        <v>127</v>
      </c>
      <c r="B318" s="132" t="s">
        <v>128</v>
      </c>
      <c r="C318" s="133">
        <v>0</v>
      </c>
      <c r="D318" s="134"/>
      <c r="E318" s="135"/>
    </row>
    <row r="319" spans="1:5" x14ac:dyDescent="0.25">
      <c r="A319" s="99"/>
      <c r="B319" s="136" t="s">
        <v>0</v>
      </c>
      <c r="C319" s="137">
        <v>0</v>
      </c>
      <c r="D319" s="138"/>
      <c r="E319" s="135"/>
    </row>
    <row r="320" spans="1:5" ht="22.5" customHeight="1" x14ac:dyDescent="0.25">
      <c r="A320" s="762" t="s">
        <v>316</v>
      </c>
      <c r="B320" s="762"/>
      <c r="C320" s="762"/>
      <c r="D320" s="762"/>
      <c r="E320" s="762"/>
    </row>
    <row r="322" spans="1:7" x14ac:dyDescent="0.25">
      <c r="A322" s="455"/>
      <c r="B322" s="455"/>
      <c r="C322" s="455"/>
      <c r="D322" s="455"/>
      <c r="E322" s="455"/>
      <c r="F322" s="455"/>
      <c r="G322" s="456" t="s">
        <v>129</v>
      </c>
    </row>
    <row r="323" spans="1:7" x14ac:dyDescent="0.25">
      <c r="A323" s="860" t="s">
        <v>359</v>
      </c>
      <c r="B323" s="860"/>
      <c r="C323" s="860"/>
      <c r="D323" s="860"/>
      <c r="E323" s="860"/>
      <c r="F323" s="860"/>
      <c r="G323" s="860"/>
    </row>
    <row r="324" spans="1:7" x14ac:dyDescent="0.25">
      <c r="A324" s="860" t="s">
        <v>3</v>
      </c>
      <c r="B324" s="860"/>
      <c r="C324" s="860"/>
      <c r="D324" s="860"/>
      <c r="E324" s="860"/>
      <c r="F324" s="860"/>
      <c r="G324" s="860"/>
    </row>
    <row r="325" spans="1:7" x14ac:dyDescent="0.25">
      <c r="A325" s="860" t="s">
        <v>4</v>
      </c>
      <c r="B325" s="860"/>
      <c r="C325" s="860"/>
      <c r="D325" s="860"/>
      <c r="E325" s="860"/>
      <c r="F325" s="860"/>
      <c r="G325" s="860"/>
    </row>
    <row r="326" spans="1:7" x14ac:dyDescent="0.25">
      <c r="A326" s="868" t="s">
        <v>130</v>
      </c>
      <c r="B326" s="868"/>
      <c r="C326" s="868"/>
      <c r="D326" s="868"/>
      <c r="E326" s="868"/>
      <c r="F326" s="868"/>
      <c r="G326" s="868"/>
    </row>
    <row r="327" spans="1:7" x14ac:dyDescent="0.25">
      <c r="A327" s="868" t="s">
        <v>406</v>
      </c>
      <c r="B327" s="868"/>
      <c r="C327" s="868"/>
      <c r="D327" s="868"/>
      <c r="E327" s="868"/>
      <c r="F327" s="868"/>
      <c r="G327" s="868"/>
    </row>
    <row r="328" spans="1:7" x14ac:dyDescent="0.25">
      <c r="A328" s="868" t="s">
        <v>603</v>
      </c>
      <c r="B328" s="868"/>
      <c r="C328" s="868"/>
      <c r="D328" s="868"/>
      <c r="E328" s="868"/>
      <c r="F328" s="868"/>
      <c r="G328" s="868"/>
    </row>
    <row r="329" spans="1:7" x14ac:dyDescent="0.25">
      <c r="A329" s="480" t="s">
        <v>406</v>
      </c>
      <c r="B329" s="481"/>
      <c r="C329" s="481"/>
      <c r="D329" s="481"/>
      <c r="E329" s="481"/>
      <c r="F329" s="481"/>
      <c r="G329" s="481"/>
    </row>
    <row r="330" spans="1:7" ht="23.25" customHeight="1" x14ac:dyDescent="0.25">
      <c r="A330" s="762" t="s">
        <v>419</v>
      </c>
      <c r="B330" s="762"/>
      <c r="C330" s="762"/>
      <c r="D330" s="762"/>
      <c r="E330" s="762"/>
      <c r="F330" s="762"/>
      <c r="G330" s="762"/>
    </row>
    <row r="331" spans="1:7" ht="5.0999999999999996" customHeight="1" x14ac:dyDescent="0.25">
      <c r="A331" s="676"/>
      <c r="B331" s="676"/>
      <c r="C331" s="676"/>
      <c r="D331" s="676"/>
      <c r="E331" s="676"/>
      <c r="F331" s="676"/>
      <c r="G331" s="676"/>
    </row>
    <row r="332" spans="1:7" ht="24.95" customHeight="1" x14ac:dyDescent="0.25">
      <c r="A332" s="763" t="s">
        <v>473</v>
      </c>
      <c r="B332" s="763"/>
      <c r="C332" s="763"/>
      <c r="D332" s="763"/>
      <c r="E332" s="763"/>
      <c r="F332" s="763"/>
      <c r="G332" s="763"/>
    </row>
    <row r="333" spans="1:7" ht="5.0999999999999996" customHeight="1" x14ac:dyDescent="0.25">
      <c r="A333" s="687"/>
      <c r="B333" s="687"/>
      <c r="C333" s="687"/>
      <c r="D333" s="687"/>
      <c r="E333" s="687"/>
      <c r="F333" s="687"/>
      <c r="G333" s="687"/>
    </row>
    <row r="334" spans="1:7" ht="27" customHeight="1" x14ac:dyDescent="0.25">
      <c r="A334" s="801" t="s">
        <v>474</v>
      </c>
      <c r="B334" s="801"/>
      <c r="C334" s="801"/>
      <c r="D334" s="801"/>
      <c r="E334" s="801"/>
      <c r="F334" s="801"/>
      <c r="G334" s="801"/>
    </row>
    <row r="335" spans="1:7" ht="5.0999999999999996" customHeight="1" x14ac:dyDescent="0.25">
      <c r="A335" s="675"/>
      <c r="B335" s="675"/>
      <c r="C335" s="675"/>
      <c r="D335" s="675"/>
      <c r="E335" s="675"/>
      <c r="F335" s="675"/>
      <c r="G335" s="675"/>
    </row>
    <row r="336" spans="1:7" ht="20.25" customHeight="1" x14ac:dyDescent="0.25">
      <c r="A336" s="867" t="s">
        <v>476</v>
      </c>
      <c r="B336" s="867"/>
      <c r="C336" s="867"/>
      <c r="D336" s="867"/>
      <c r="E336" s="867"/>
      <c r="F336" s="867"/>
      <c r="G336" s="867"/>
    </row>
    <row r="337" spans="1:7" ht="5.0999999999999996" customHeight="1" x14ac:dyDescent="0.25">
      <c r="A337" s="695"/>
      <c r="B337" s="695"/>
      <c r="C337" s="695"/>
      <c r="D337" s="695"/>
      <c r="E337" s="695"/>
      <c r="F337" s="695"/>
      <c r="G337" s="675"/>
    </row>
    <row r="338" spans="1:7" x14ac:dyDescent="0.25">
      <c r="A338" s="762" t="s">
        <v>475</v>
      </c>
      <c r="B338" s="762"/>
      <c r="C338" s="762"/>
      <c r="D338" s="762"/>
      <c r="E338" s="762"/>
      <c r="F338" s="762"/>
      <c r="G338" s="762"/>
    </row>
    <row r="339" spans="1:7" ht="5.0999999999999996" customHeight="1" x14ac:dyDescent="0.25">
      <c r="A339" s="676"/>
      <c r="B339" s="676"/>
      <c r="C339" s="676"/>
      <c r="D339" s="676"/>
      <c r="E339" s="676"/>
      <c r="F339" s="676"/>
      <c r="G339" s="676"/>
    </row>
    <row r="340" spans="1:7" ht="34.5" customHeight="1" x14ac:dyDescent="0.25">
      <c r="A340" s="762" t="s">
        <v>421</v>
      </c>
      <c r="B340" s="762"/>
      <c r="C340" s="762"/>
      <c r="D340" s="762"/>
      <c r="E340" s="762"/>
      <c r="F340" s="762"/>
      <c r="G340" s="762"/>
    </row>
    <row r="341" spans="1:7" ht="5.0999999999999996" customHeight="1" x14ac:dyDescent="0.25">
      <c r="A341" s="676"/>
      <c r="B341" s="676"/>
      <c r="C341" s="676"/>
      <c r="D341" s="676"/>
      <c r="E341" s="676"/>
      <c r="F341" s="676"/>
      <c r="G341" s="676"/>
    </row>
    <row r="342" spans="1:7" ht="35.25" customHeight="1" x14ac:dyDescent="0.25">
      <c r="A342" s="762" t="s">
        <v>420</v>
      </c>
      <c r="B342" s="762"/>
      <c r="C342" s="762"/>
      <c r="D342" s="762"/>
      <c r="E342" s="762"/>
      <c r="F342" s="762"/>
      <c r="G342" s="762"/>
    </row>
    <row r="343" spans="1:7" ht="5.0999999999999996" customHeight="1" x14ac:dyDescent="0.25">
      <c r="A343" s="676"/>
      <c r="B343" s="676"/>
      <c r="C343" s="676"/>
      <c r="D343" s="676"/>
      <c r="E343" s="676"/>
      <c r="F343" s="676"/>
      <c r="G343" s="676"/>
    </row>
    <row r="344" spans="1:7" ht="21.75" customHeight="1" x14ac:dyDescent="0.25">
      <c r="A344" s="762" t="s">
        <v>477</v>
      </c>
      <c r="B344" s="762"/>
      <c r="C344" s="762"/>
      <c r="D344" s="762"/>
      <c r="E344" s="762"/>
      <c r="F344" s="762"/>
      <c r="G344" s="762"/>
    </row>
    <row r="345" spans="1:7" ht="5.0999999999999996" customHeight="1" x14ac:dyDescent="0.25">
      <c r="A345" s="676"/>
      <c r="B345" s="676"/>
      <c r="C345" s="676"/>
      <c r="D345" s="676"/>
      <c r="E345" s="676"/>
      <c r="F345" s="676"/>
      <c r="G345" s="676"/>
    </row>
    <row r="346" spans="1:7" x14ac:dyDescent="0.25">
      <c r="A346" s="869" t="s">
        <v>6</v>
      </c>
      <c r="B346" s="870" t="s">
        <v>7</v>
      </c>
      <c r="C346" s="871" t="s">
        <v>1</v>
      </c>
      <c r="D346" s="872" t="s">
        <v>24</v>
      </c>
      <c r="E346" s="872">
        <v>180</v>
      </c>
      <c r="F346" s="872">
        <v>365</v>
      </c>
      <c r="G346" s="872" t="s">
        <v>25</v>
      </c>
    </row>
    <row r="347" spans="1:7" x14ac:dyDescent="0.25">
      <c r="A347" s="869"/>
      <c r="B347" s="870"/>
      <c r="C347" s="871"/>
      <c r="D347" s="873"/>
      <c r="E347" s="874"/>
      <c r="F347" s="874"/>
      <c r="G347" s="874"/>
    </row>
    <row r="348" spans="1:7" x14ac:dyDescent="0.25">
      <c r="A348" s="498" t="s">
        <v>407</v>
      </c>
      <c r="B348" s="499" t="s">
        <v>437</v>
      </c>
      <c r="C348" s="459"/>
      <c r="D348" s="460"/>
      <c r="E348" s="459"/>
      <c r="F348" s="461"/>
      <c r="G348" s="461"/>
    </row>
    <row r="349" spans="1:7" x14ac:dyDescent="0.25">
      <c r="A349" s="457" t="s">
        <v>131</v>
      </c>
      <c r="B349" s="458" t="s">
        <v>434</v>
      </c>
      <c r="C349" s="459">
        <v>22029742.870000001</v>
      </c>
      <c r="D349" s="460">
        <v>2880982.88</v>
      </c>
      <c r="E349" s="459">
        <v>3452011.09</v>
      </c>
      <c r="F349" s="461">
        <v>4317383.57</v>
      </c>
      <c r="G349" s="461">
        <v>11379365.33</v>
      </c>
    </row>
    <row r="350" spans="1:7" x14ac:dyDescent="0.25">
      <c r="A350" s="462" t="s">
        <v>132</v>
      </c>
      <c r="B350" s="463" t="s">
        <v>435</v>
      </c>
      <c r="C350" s="459">
        <v>889195497.87</v>
      </c>
      <c r="D350" s="459">
        <v>34596783.310000002</v>
      </c>
      <c r="E350" s="464">
        <v>6489593.9400000004</v>
      </c>
      <c r="F350" s="464">
        <v>4379385.05</v>
      </c>
      <c r="G350" s="465">
        <v>843729735.57000005</v>
      </c>
    </row>
    <row r="351" spans="1:7" x14ac:dyDescent="0.25">
      <c r="A351" s="462" t="s">
        <v>133</v>
      </c>
      <c r="B351" s="466" t="s">
        <v>436</v>
      </c>
      <c r="C351" s="658">
        <v>18535915.739999998</v>
      </c>
      <c r="D351" s="460">
        <v>3422866.46</v>
      </c>
      <c r="E351" s="460">
        <v>0</v>
      </c>
      <c r="F351" s="464">
        <v>0</v>
      </c>
      <c r="G351" s="465">
        <v>15113049.279999999</v>
      </c>
    </row>
    <row r="352" spans="1:7" ht="25.5" x14ac:dyDescent="0.25">
      <c r="A352" s="462" t="s">
        <v>134</v>
      </c>
      <c r="B352" s="467" t="s">
        <v>322</v>
      </c>
      <c r="C352" s="658">
        <v>0</v>
      </c>
      <c r="D352" s="658">
        <v>0</v>
      </c>
      <c r="E352" s="464">
        <v>0</v>
      </c>
      <c r="F352" s="659">
        <v>0</v>
      </c>
      <c r="G352" s="658">
        <v>0</v>
      </c>
    </row>
    <row r="353" spans="1:7" ht="25.5" x14ac:dyDescent="0.25">
      <c r="A353" s="462" t="s">
        <v>135</v>
      </c>
      <c r="B353" s="466" t="s">
        <v>364</v>
      </c>
      <c r="C353" s="460">
        <v>0</v>
      </c>
      <c r="D353" s="460">
        <v>0</v>
      </c>
      <c r="E353" s="464">
        <v>0</v>
      </c>
      <c r="F353" s="464">
        <v>0</v>
      </c>
      <c r="G353" s="460">
        <v>0</v>
      </c>
    </row>
    <row r="354" spans="1:7" ht="25.5" x14ac:dyDescent="0.25">
      <c r="A354" s="462" t="s">
        <v>136</v>
      </c>
      <c r="B354" s="466" t="s">
        <v>431</v>
      </c>
      <c r="C354" s="658">
        <v>1290555.3700000001</v>
      </c>
      <c r="D354" s="658">
        <v>0</v>
      </c>
      <c r="E354" s="659">
        <v>0</v>
      </c>
      <c r="F354" s="659">
        <v>0</v>
      </c>
      <c r="G354" s="658">
        <v>1290555.3700000001</v>
      </c>
    </row>
    <row r="355" spans="1:7" ht="25.5" x14ac:dyDescent="0.25">
      <c r="A355" s="468" t="s">
        <v>137</v>
      </c>
      <c r="B355" s="466" t="s">
        <v>138</v>
      </c>
      <c r="C355" s="460">
        <v>522986237.60000002</v>
      </c>
      <c r="D355" s="460">
        <v>40211866.490000002</v>
      </c>
      <c r="E355" s="464">
        <v>19332896.359999999</v>
      </c>
      <c r="F355" s="464">
        <v>33781430.5</v>
      </c>
      <c r="G355" s="460">
        <v>429660044.25</v>
      </c>
    </row>
    <row r="356" spans="1:7" ht="25.5" x14ac:dyDescent="0.25">
      <c r="A356" s="469" t="s">
        <v>139</v>
      </c>
      <c r="B356" s="466" t="s">
        <v>432</v>
      </c>
      <c r="C356" s="659">
        <v>0</v>
      </c>
      <c r="D356" s="659">
        <v>0</v>
      </c>
      <c r="E356" s="659">
        <v>0</v>
      </c>
      <c r="F356" s="659">
        <v>0</v>
      </c>
      <c r="G356" s="658">
        <v>0</v>
      </c>
    </row>
    <row r="357" spans="1:7" x14ac:dyDescent="0.25">
      <c r="A357" s="468" t="s">
        <v>140</v>
      </c>
      <c r="B357" s="466" t="s">
        <v>433</v>
      </c>
      <c r="C357" s="470">
        <v>230934308.22999999</v>
      </c>
      <c r="D357" s="470">
        <v>49410287</v>
      </c>
      <c r="E357" s="470">
        <v>15593861.25</v>
      </c>
      <c r="F357" s="470">
        <v>27357478.280000001</v>
      </c>
      <c r="G357" s="471">
        <v>138572681.69999999</v>
      </c>
    </row>
    <row r="358" spans="1:7" x14ac:dyDescent="0.25">
      <c r="A358" s="472"/>
      <c r="B358" s="466"/>
      <c r="C358" s="473"/>
      <c r="D358" s="542"/>
      <c r="E358" s="473"/>
      <c r="F358" s="473"/>
      <c r="G358" s="473"/>
    </row>
    <row r="359" spans="1:7" x14ac:dyDescent="0.25">
      <c r="A359" s="472"/>
      <c r="B359" s="474" t="s">
        <v>0</v>
      </c>
      <c r="C359" s="475">
        <f>SUM(C349:C358)</f>
        <v>1684972257.6800001</v>
      </c>
      <c r="D359" s="475">
        <f>SUM(D349:D358)</f>
        <v>130522786.14000002</v>
      </c>
      <c r="E359" s="475">
        <f>SUM(E349:E358)</f>
        <v>44868362.640000001</v>
      </c>
      <c r="F359" s="475">
        <f>SUM(F349:F358)</f>
        <v>69835677.400000006</v>
      </c>
      <c r="G359" s="475">
        <f>SUM(G349:G358)</f>
        <v>1439745431.5000002</v>
      </c>
    </row>
    <row r="360" spans="1:7" x14ac:dyDescent="0.25">
      <c r="A360" s="472"/>
      <c r="B360" s="463"/>
      <c r="C360" s="464"/>
      <c r="D360" s="464"/>
      <c r="E360" s="464"/>
      <c r="F360" s="464"/>
      <c r="G360" s="460"/>
    </row>
    <row r="361" spans="1:7" x14ac:dyDescent="0.25">
      <c r="A361" s="238" t="s">
        <v>360</v>
      </c>
      <c r="B361" s="238"/>
      <c r="C361" s="238"/>
      <c r="D361" s="238"/>
      <c r="E361" s="238"/>
      <c r="F361" s="238"/>
      <c r="G361" s="476"/>
    </row>
    <row r="363" spans="1:7" x14ac:dyDescent="0.25">
      <c r="A363" s="249"/>
      <c r="B363" s="249"/>
      <c r="C363" s="249"/>
      <c r="D363" s="249"/>
      <c r="E363" s="250"/>
      <c r="F363" s="139" t="s">
        <v>141</v>
      </c>
    </row>
    <row r="364" spans="1:7" x14ac:dyDescent="0.25">
      <c r="A364" s="775" t="s">
        <v>356</v>
      </c>
      <c r="B364" s="775"/>
      <c r="C364" s="775"/>
      <c r="D364" s="775"/>
      <c r="E364" s="775"/>
      <c r="F364" s="775"/>
    </row>
    <row r="365" spans="1:7" x14ac:dyDescent="0.25">
      <c r="A365" s="775" t="s">
        <v>3</v>
      </c>
      <c r="B365" s="775"/>
      <c r="C365" s="775"/>
      <c r="D365" s="775"/>
      <c r="E365" s="775"/>
      <c r="F365" s="775"/>
    </row>
    <row r="366" spans="1:7" x14ac:dyDescent="0.25">
      <c r="A366" s="775" t="s">
        <v>4</v>
      </c>
      <c r="B366" s="775"/>
      <c r="C366" s="775"/>
      <c r="D366" s="775"/>
      <c r="E366" s="775"/>
      <c r="F366" s="775"/>
    </row>
    <row r="367" spans="1:7" x14ac:dyDescent="0.25">
      <c r="A367" s="776" t="s">
        <v>130</v>
      </c>
      <c r="B367" s="776"/>
      <c r="C367" s="776"/>
      <c r="D367" s="776"/>
      <c r="E367" s="776"/>
      <c r="F367" s="776"/>
    </row>
    <row r="368" spans="1:7" x14ac:dyDescent="0.25">
      <c r="A368" s="776" t="s">
        <v>338</v>
      </c>
      <c r="B368" s="776"/>
      <c r="C368" s="776"/>
      <c r="D368" s="776"/>
      <c r="E368" s="776"/>
      <c r="F368" s="776"/>
    </row>
    <row r="369" spans="1:6" x14ac:dyDescent="0.25">
      <c r="A369" s="776" t="s">
        <v>603</v>
      </c>
      <c r="B369" s="776"/>
      <c r="C369" s="776"/>
      <c r="D369" s="776"/>
      <c r="E369" s="776"/>
      <c r="F369" s="776"/>
    </row>
    <row r="370" spans="1:6" x14ac:dyDescent="0.25">
      <c r="A370" s="763" t="s">
        <v>471</v>
      </c>
      <c r="B370" s="764"/>
      <c r="C370" s="764"/>
      <c r="D370" s="764"/>
      <c r="E370" s="764"/>
      <c r="F370" s="764"/>
    </row>
    <row r="371" spans="1:6" ht="5.0999999999999996" customHeight="1" x14ac:dyDescent="0.25">
      <c r="A371" s="697"/>
      <c r="B371" s="698"/>
      <c r="C371" s="698"/>
      <c r="D371" s="698"/>
      <c r="E371" s="698"/>
      <c r="F371" s="698"/>
    </row>
    <row r="372" spans="1:6" ht="25.5" customHeight="1" x14ac:dyDescent="0.25">
      <c r="A372" s="763" t="s">
        <v>467</v>
      </c>
      <c r="B372" s="763"/>
      <c r="C372" s="763"/>
      <c r="D372" s="763"/>
      <c r="E372" s="763"/>
      <c r="F372" s="763"/>
    </row>
    <row r="373" spans="1:6" ht="5.0999999999999996" customHeight="1" x14ac:dyDescent="0.25">
      <c r="A373" s="698"/>
      <c r="B373" s="698"/>
      <c r="C373" s="698"/>
      <c r="D373" s="698"/>
      <c r="E373" s="698"/>
      <c r="F373" s="698"/>
    </row>
    <row r="374" spans="1:6" ht="24" customHeight="1" x14ac:dyDescent="0.25">
      <c r="A374" s="762" t="s">
        <v>468</v>
      </c>
      <c r="B374" s="762"/>
      <c r="C374" s="762"/>
      <c r="D374" s="762"/>
      <c r="E374" s="762"/>
      <c r="F374" s="762"/>
    </row>
    <row r="375" spans="1:6" ht="5.0999999999999996" customHeight="1" x14ac:dyDescent="0.25">
      <c r="A375" s="696"/>
      <c r="B375" s="696"/>
      <c r="C375" s="696"/>
      <c r="D375" s="696"/>
      <c r="E375" s="696"/>
      <c r="F375" s="696"/>
    </row>
    <row r="376" spans="1:6" ht="24.75" customHeight="1" x14ac:dyDescent="0.25">
      <c r="A376" s="762" t="s">
        <v>469</v>
      </c>
      <c r="B376" s="762"/>
      <c r="C376" s="762"/>
      <c r="D376" s="762"/>
      <c r="E376" s="762"/>
      <c r="F376" s="762"/>
    </row>
    <row r="377" spans="1:6" ht="5.0999999999999996" customHeight="1" x14ac:dyDescent="0.25">
      <c r="A377" s="696"/>
      <c r="B377" s="696"/>
      <c r="C377" s="696"/>
      <c r="D377" s="696"/>
      <c r="E377" s="696"/>
      <c r="F377" s="696"/>
    </row>
    <row r="378" spans="1:6" ht="21.75" customHeight="1" x14ac:dyDescent="0.25">
      <c r="A378" s="762" t="s">
        <v>480</v>
      </c>
      <c r="B378" s="762"/>
      <c r="C378" s="762"/>
      <c r="D378" s="762"/>
      <c r="E378" s="762"/>
      <c r="F378" s="762"/>
    </row>
    <row r="379" spans="1:6" ht="5.0999999999999996" customHeight="1" x14ac:dyDescent="0.25">
      <c r="A379" s="696"/>
      <c r="B379" s="696"/>
      <c r="C379" s="696"/>
      <c r="D379" s="696"/>
      <c r="E379" s="696"/>
      <c r="F379" s="696"/>
    </row>
    <row r="380" spans="1:6" ht="33.75" customHeight="1" x14ac:dyDescent="0.25">
      <c r="A380" s="762" t="s">
        <v>507</v>
      </c>
      <c r="B380" s="762"/>
      <c r="C380" s="762"/>
      <c r="D380" s="762"/>
      <c r="E380" s="762"/>
      <c r="F380" s="762"/>
    </row>
    <row r="381" spans="1:6" ht="5.0999999999999996" customHeight="1" x14ac:dyDescent="0.25">
      <c r="A381" s="696"/>
      <c r="B381" s="696"/>
      <c r="C381" s="696"/>
      <c r="D381" s="696"/>
      <c r="E381" s="696"/>
      <c r="F381" s="696"/>
    </row>
    <row r="382" spans="1:6" x14ac:dyDescent="0.25">
      <c r="A382" s="763" t="s">
        <v>470</v>
      </c>
      <c r="B382" s="764"/>
      <c r="C382" s="764"/>
      <c r="D382" s="764"/>
      <c r="E382" s="764"/>
      <c r="F382" s="764"/>
    </row>
    <row r="383" spans="1:6" ht="5.0999999999999996" customHeight="1" x14ac:dyDescent="0.25">
      <c r="A383" s="563"/>
      <c r="B383" s="563"/>
      <c r="C383" s="563"/>
      <c r="D383" s="563"/>
      <c r="E383" s="563"/>
      <c r="F383" s="575"/>
    </row>
    <row r="384" spans="1:6" ht="24.75" customHeight="1" x14ac:dyDescent="0.25">
      <c r="A384" s="762" t="s">
        <v>478</v>
      </c>
      <c r="B384" s="762"/>
      <c r="C384" s="762"/>
      <c r="D384" s="762"/>
      <c r="E384" s="762"/>
      <c r="F384" s="762"/>
    </row>
    <row r="385" spans="1:6" ht="5.0999999999999996" customHeight="1" x14ac:dyDescent="0.25">
      <c r="A385" s="563"/>
      <c r="B385" s="563"/>
      <c r="C385" s="563"/>
      <c r="D385" s="563"/>
      <c r="E385" s="563"/>
      <c r="F385" s="575"/>
    </row>
    <row r="386" spans="1:6" ht="21" customHeight="1" x14ac:dyDescent="0.25">
      <c r="A386" s="762" t="s">
        <v>479</v>
      </c>
      <c r="B386" s="762"/>
      <c r="C386" s="762"/>
      <c r="D386" s="762"/>
      <c r="E386" s="762"/>
      <c r="F386" s="762"/>
    </row>
    <row r="387" spans="1:6" ht="5.0999999999999996" customHeight="1" x14ac:dyDescent="0.25">
      <c r="A387" s="696"/>
      <c r="B387" s="696"/>
      <c r="C387" s="696"/>
      <c r="D387" s="696"/>
      <c r="E387" s="696"/>
      <c r="F387" s="696"/>
    </row>
    <row r="388" spans="1:6" ht="27" customHeight="1" x14ac:dyDescent="0.25">
      <c r="A388" s="762" t="s">
        <v>481</v>
      </c>
      <c r="B388" s="762"/>
      <c r="C388" s="762"/>
      <c r="D388" s="762"/>
      <c r="E388" s="762"/>
      <c r="F388" s="762"/>
    </row>
    <row r="389" spans="1:6" ht="5.0999999999999996" customHeight="1" x14ac:dyDescent="0.25">
      <c r="A389" s="696"/>
      <c r="B389" s="696"/>
      <c r="C389" s="696"/>
      <c r="D389" s="696"/>
      <c r="E389" s="696"/>
      <c r="F389" s="696"/>
    </row>
    <row r="390" spans="1:6" ht="28.5" customHeight="1" x14ac:dyDescent="0.25">
      <c r="A390" s="762" t="s">
        <v>482</v>
      </c>
      <c r="B390" s="762"/>
      <c r="C390" s="762"/>
      <c r="D390" s="762"/>
      <c r="E390" s="762"/>
      <c r="F390" s="762"/>
    </row>
    <row r="391" spans="1:6" ht="5.0999999999999996" customHeight="1" x14ac:dyDescent="0.25">
      <c r="A391" s="696"/>
      <c r="B391" s="696"/>
      <c r="C391" s="696"/>
      <c r="D391" s="696"/>
      <c r="E391" s="696"/>
      <c r="F391" s="696"/>
    </row>
    <row r="392" spans="1:6" x14ac:dyDescent="0.25">
      <c r="A392" s="765" t="s">
        <v>6</v>
      </c>
      <c r="B392" s="767" t="s">
        <v>7</v>
      </c>
      <c r="C392" s="769" t="s">
        <v>1</v>
      </c>
      <c r="D392" s="771" t="s">
        <v>123</v>
      </c>
      <c r="E392" s="773" t="s">
        <v>335</v>
      </c>
      <c r="F392" s="774"/>
    </row>
    <row r="393" spans="1:6" x14ac:dyDescent="0.25">
      <c r="A393" s="766"/>
      <c r="B393" s="768"/>
      <c r="C393" s="770"/>
      <c r="D393" s="772"/>
      <c r="E393" s="251" t="s">
        <v>336</v>
      </c>
      <c r="F393" s="251" t="s">
        <v>337</v>
      </c>
    </row>
    <row r="394" spans="1:6" ht="38.25" x14ac:dyDescent="0.25">
      <c r="A394" s="630" t="s">
        <v>408</v>
      </c>
      <c r="B394" s="500" t="s">
        <v>533</v>
      </c>
      <c r="C394" s="254"/>
      <c r="D394" s="255"/>
      <c r="E394" s="256"/>
      <c r="F394" s="256"/>
    </row>
    <row r="395" spans="1:6" x14ac:dyDescent="0.25">
      <c r="A395" s="252" t="s">
        <v>142</v>
      </c>
      <c r="B395" s="253" t="s">
        <v>442</v>
      </c>
      <c r="C395" s="254">
        <v>0</v>
      </c>
      <c r="D395" s="255"/>
      <c r="E395" s="256"/>
      <c r="F395" s="256"/>
    </row>
    <row r="396" spans="1:6" x14ac:dyDescent="0.25">
      <c r="A396" s="252" t="s">
        <v>143</v>
      </c>
      <c r="B396" s="253" t="s">
        <v>144</v>
      </c>
      <c r="C396" s="254">
        <v>0</v>
      </c>
      <c r="D396" s="255"/>
      <c r="E396" s="256"/>
      <c r="F396" s="256"/>
    </row>
    <row r="397" spans="1:6" x14ac:dyDescent="0.25">
      <c r="A397" s="252" t="s">
        <v>145</v>
      </c>
      <c r="B397" s="253" t="s">
        <v>146</v>
      </c>
      <c r="C397" s="254">
        <v>0</v>
      </c>
      <c r="D397" s="255"/>
      <c r="E397" s="256"/>
      <c r="F397" s="256"/>
    </row>
    <row r="398" spans="1:6" ht="25.5" x14ac:dyDescent="0.25">
      <c r="A398" s="631" t="s">
        <v>147</v>
      </c>
      <c r="B398" s="257" t="s">
        <v>443</v>
      </c>
      <c r="C398" s="254">
        <v>0</v>
      </c>
      <c r="D398" s="255"/>
      <c r="E398" s="256"/>
      <c r="F398" s="256"/>
    </row>
    <row r="399" spans="1:6" x14ac:dyDescent="0.25">
      <c r="A399" s="252" t="s">
        <v>148</v>
      </c>
      <c r="B399" s="140" t="s">
        <v>149</v>
      </c>
      <c r="C399" s="254">
        <v>0</v>
      </c>
      <c r="D399" s="255"/>
      <c r="E399" s="256"/>
      <c r="F399" s="256"/>
    </row>
    <row r="400" spans="1:6" ht="38.25" x14ac:dyDescent="0.25">
      <c r="A400" s="630" t="s">
        <v>534</v>
      </c>
      <c r="B400" s="500" t="s">
        <v>535</v>
      </c>
      <c r="C400" s="254"/>
      <c r="D400" s="255"/>
      <c r="E400" s="256"/>
      <c r="F400" s="256"/>
    </row>
    <row r="401" spans="1:6" x14ac:dyDescent="0.25">
      <c r="A401" s="252" t="s">
        <v>150</v>
      </c>
      <c r="B401" s="258" t="s">
        <v>444</v>
      </c>
      <c r="C401" s="254">
        <v>0</v>
      </c>
      <c r="D401" s="255"/>
      <c r="E401" s="256"/>
      <c r="F401" s="256"/>
    </row>
    <row r="402" spans="1:6" x14ac:dyDescent="0.25">
      <c r="A402" s="252" t="s">
        <v>151</v>
      </c>
      <c r="B402" s="258" t="s">
        <v>445</v>
      </c>
      <c r="C402" s="254">
        <v>0</v>
      </c>
      <c r="D402" s="255"/>
      <c r="E402" s="256"/>
      <c r="F402" s="256"/>
    </row>
    <row r="403" spans="1:6" x14ac:dyDescent="0.25">
      <c r="A403" s="252" t="s">
        <v>152</v>
      </c>
      <c r="B403" s="258" t="s">
        <v>153</v>
      </c>
      <c r="C403" s="254">
        <v>0</v>
      </c>
      <c r="D403" s="255"/>
      <c r="E403" s="256"/>
      <c r="F403" s="256"/>
    </row>
    <row r="404" spans="1:6" ht="25.5" x14ac:dyDescent="0.25">
      <c r="A404" s="259" t="s">
        <v>154</v>
      </c>
      <c r="B404" s="253" t="s">
        <v>446</v>
      </c>
      <c r="C404" s="260">
        <v>0</v>
      </c>
      <c r="D404" s="261"/>
      <c r="E404" s="256"/>
      <c r="F404" s="256"/>
    </row>
    <row r="405" spans="1:6" x14ac:dyDescent="0.25">
      <c r="A405" s="262"/>
      <c r="B405" s="263" t="s">
        <v>0</v>
      </c>
      <c r="C405" s="264">
        <v>0</v>
      </c>
      <c r="D405" s="265"/>
      <c r="E405" s="256"/>
      <c r="F405" s="256"/>
    </row>
    <row r="406" spans="1:6" ht="21" customHeight="1" x14ac:dyDescent="0.25">
      <c r="A406" s="762" t="s">
        <v>318</v>
      </c>
      <c r="B406" s="762"/>
      <c r="C406" s="762"/>
      <c r="D406" s="762"/>
      <c r="E406" s="762"/>
      <c r="F406" s="762"/>
    </row>
    <row r="408" spans="1:6" x14ac:dyDescent="0.25">
      <c r="A408" s="141"/>
      <c r="B408" s="141"/>
      <c r="C408" s="141"/>
      <c r="D408" s="141"/>
      <c r="E408" s="142" t="s">
        <v>155</v>
      </c>
    </row>
    <row r="409" spans="1:6" x14ac:dyDescent="0.25">
      <c r="A409" s="880" t="s">
        <v>355</v>
      </c>
      <c r="B409" s="880"/>
      <c r="C409" s="880"/>
      <c r="D409" s="880"/>
      <c r="E409" s="880"/>
    </row>
    <row r="410" spans="1:6" x14ac:dyDescent="0.25">
      <c r="A410" s="881" t="s">
        <v>3</v>
      </c>
      <c r="B410" s="881"/>
      <c r="C410" s="881"/>
      <c r="D410" s="881"/>
      <c r="E410" s="881"/>
    </row>
    <row r="411" spans="1:6" x14ac:dyDescent="0.25">
      <c r="A411" s="881" t="s">
        <v>4</v>
      </c>
      <c r="B411" s="881"/>
      <c r="C411" s="881"/>
      <c r="D411" s="881"/>
      <c r="E411" s="881"/>
    </row>
    <row r="412" spans="1:6" x14ac:dyDescent="0.25">
      <c r="A412" s="882" t="s">
        <v>130</v>
      </c>
      <c r="B412" s="882"/>
      <c r="C412" s="882"/>
      <c r="D412" s="882"/>
      <c r="E412" s="882"/>
    </row>
    <row r="413" spans="1:6" x14ac:dyDescent="0.25">
      <c r="A413" s="882" t="s">
        <v>297</v>
      </c>
      <c r="B413" s="882"/>
      <c r="C413" s="882"/>
      <c r="D413" s="882"/>
      <c r="E413" s="882"/>
    </row>
    <row r="414" spans="1:6" x14ac:dyDescent="0.25">
      <c r="A414" s="882" t="s">
        <v>606</v>
      </c>
      <c r="B414" s="882"/>
      <c r="C414" s="882"/>
      <c r="D414" s="882"/>
      <c r="E414" s="882"/>
    </row>
    <row r="415" spans="1:6" x14ac:dyDescent="0.25">
      <c r="A415" s="706"/>
      <c r="B415" s="706"/>
      <c r="C415" s="706"/>
      <c r="D415" s="706"/>
      <c r="E415" s="706"/>
    </row>
    <row r="416" spans="1:6" x14ac:dyDescent="0.25">
      <c r="A416" s="801" t="s">
        <v>472</v>
      </c>
      <c r="B416" s="838"/>
      <c r="C416" s="838"/>
      <c r="D416" s="838"/>
      <c r="E416" s="838"/>
    </row>
    <row r="417" spans="1:6" ht="5.0999999999999996" customHeight="1" x14ac:dyDescent="0.25">
      <c r="A417" s="704"/>
      <c r="B417" s="704"/>
      <c r="C417" s="704"/>
      <c r="D417" s="704"/>
      <c r="E417" s="704"/>
    </row>
    <row r="418" spans="1:6" ht="24" customHeight="1" x14ac:dyDescent="0.25">
      <c r="A418" s="838" t="s">
        <v>392</v>
      </c>
      <c r="B418" s="838"/>
      <c r="C418" s="838"/>
      <c r="D418" s="838"/>
      <c r="E418" s="838"/>
    </row>
    <row r="419" spans="1:6" ht="5.0999999999999996" customHeight="1" x14ac:dyDescent="0.25">
      <c r="A419" s="477"/>
      <c r="B419" s="477"/>
      <c r="C419" s="477"/>
      <c r="D419" s="477"/>
      <c r="E419" s="477"/>
    </row>
    <row r="420" spans="1:6" ht="24.75" customHeight="1" x14ac:dyDescent="0.25">
      <c r="A420" s="762" t="s">
        <v>483</v>
      </c>
      <c r="B420" s="762"/>
      <c r="C420" s="762"/>
      <c r="D420" s="762"/>
      <c r="E420" s="762"/>
    </row>
    <row r="421" spans="1:6" ht="5.0999999999999996" customHeight="1" x14ac:dyDescent="0.25">
      <c r="A421" s="704"/>
      <c r="B421" s="704"/>
      <c r="C421" s="704"/>
      <c r="D421" s="704"/>
      <c r="E421" s="704"/>
    </row>
    <row r="422" spans="1:6" ht="24" customHeight="1" x14ac:dyDescent="0.25">
      <c r="A422" s="762" t="s">
        <v>508</v>
      </c>
      <c r="B422" s="762"/>
      <c r="C422" s="762"/>
      <c r="D422" s="762"/>
      <c r="E422" s="762"/>
    </row>
    <row r="423" spans="1:6" ht="5.0999999999999996" customHeight="1" x14ac:dyDescent="0.25">
      <c r="A423" s="173"/>
      <c r="B423" s="477"/>
      <c r="C423" s="477"/>
      <c r="D423" s="477"/>
      <c r="E423" s="477"/>
    </row>
    <row r="424" spans="1:6" x14ac:dyDescent="0.25">
      <c r="A424" s="143" t="s">
        <v>6</v>
      </c>
      <c r="B424" s="144" t="s">
        <v>7</v>
      </c>
      <c r="C424" s="145" t="s">
        <v>1</v>
      </c>
      <c r="D424" s="146" t="s">
        <v>123</v>
      </c>
      <c r="E424" s="146" t="s">
        <v>124</v>
      </c>
    </row>
    <row r="425" spans="1:6" x14ac:dyDescent="0.25">
      <c r="A425" s="632" t="s">
        <v>393</v>
      </c>
      <c r="B425" s="633" t="s">
        <v>536</v>
      </c>
      <c r="C425" s="156"/>
      <c r="D425" s="157"/>
      <c r="E425" s="150"/>
    </row>
    <row r="426" spans="1:6" ht="25.5" x14ac:dyDescent="0.25">
      <c r="A426" s="158" t="s">
        <v>156</v>
      </c>
      <c r="B426" s="147" t="s">
        <v>157</v>
      </c>
      <c r="C426" s="148">
        <v>61668430.880000003</v>
      </c>
      <c r="D426" s="149" t="s">
        <v>339</v>
      </c>
      <c r="E426" s="150"/>
    </row>
    <row r="427" spans="1:6" ht="25.5" x14ac:dyDescent="0.25">
      <c r="A427" s="151" t="s">
        <v>158</v>
      </c>
      <c r="B427" s="147" t="s">
        <v>159</v>
      </c>
      <c r="C427" s="152">
        <v>0</v>
      </c>
      <c r="D427" s="153"/>
      <c r="E427" s="150"/>
    </row>
    <row r="428" spans="1:6" x14ac:dyDescent="0.25">
      <c r="A428" s="154" t="s">
        <v>160</v>
      </c>
      <c r="B428" s="155" t="s">
        <v>161</v>
      </c>
      <c r="C428" s="156">
        <v>0</v>
      </c>
      <c r="D428" s="157"/>
      <c r="E428" s="150"/>
    </row>
    <row r="429" spans="1:6" x14ac:dyDescent="0.25">
      <c r="A429" s="158"/>
      <c r="B429" s="634" t="s">
        <v>0</v>
      </c>
      <c r="C429" s="635">
        <f>SUM(C426:C428)</f>
        <v>61668430.880000003</v>
      </c>
      <c r="D429" s="159"/>
      <c r="E429" s="150"/>
    </row>
    <row r="430" spans="1:6" ht="23.25" customHeight="1" x14ac:dyDescent="0.25">
      <c r="A430" s="875" t="s">
        <v>316</v>
      </c>
      <c r="B430" s="875"/>
      <c r="C430" s="875"/>
      <c r="D430" s="875"/>
      <c r="E430" s="875"/>
    </row>
    <row r="432" spans="1:6" x14ac:dyDescent="0.25">
      <c r="A432" s="376"/>
      <c r="B432" s="375"/>
      <c r="C432" s="160"/>
      <c r="D432" s="375"/>
      <c r="E432" s="206" t="s">
        <v>184</v>
      </c>
      <c r="F432" s="347"/>
    </row>
    <row r="433" spans="1:6" x14ac:dyDescent="0.25">
      <c r="A433" s="876" t="s">
        <v>355</v>
      </c>
      <c r="B433" s="876"/>
      <c r="C433" s="876"/>
      <c r="D433" s="876"/>
      <c r="E433" s="876"/>
      <c r="F433" s="373"/>
    </row>
    <row r="434" spans="1:6" x14ac:dyDescent="0.25">
      <c r="A434" s="877" t="s">
        <v>3</v>
      </c>
      <c r="B434" s="877"/>
      <c r="C434" s="877"/>
      <c r="D434" s="877"/>
      <c r="E434" s="877"/>
      <c r="F434" s="374"/>
    </row>
    <row r="435" spans="1:6" x14ac:dyDescent="0.25">
      <c r="A435" s="877" t="s">
        <v>185</v>
      </c>
      <c r="B435" s="877"/>
      <c r="C435" s="877"/>
      <c r="D435" s="877"/>
      <c r="E435" s="877"/>
      <c r="F435" s="373"/>
    </row>
    <row r="436" spans="1:6" x14ac:dyDescent="0.25">
      <c r="A436" s="878" t="s">
        <v>186</v>
      </c>
      <c r="B436" s="878"/>
      <c r="C436" s="878"/>
      <c r="D436" s="878"/>
      <c r="E436" s="878"/>
      <c r="F436" s="372"/>
    </row>
    <row r="437" spans="1:6" x14ac:dyDescent="0.25">
      <c r="A437" s="878" t="s">
        <v>604</v>
      </c>
      <c r="B437" s="878"/>
      <c r="C437" s="878"/>
      <c r="D437" s="878"/>
      <c r="E437" s="878"/>
      <c r="F437" s="372"/>
    </row>
    <row r="438" spans="1:6" ht="5.0999999999999996" customHeight="1" x14ac:dyDescent="0.25">
      <c r="A438" s="318"/>
      <c r="B438" s="318"/>
      <c r="C438" s="318"/>
      <c r="D438" s="318"/>
      <c r="E438" s="318"/>
      <c r="F438" s="372"/>
    </row>
    <row r="439" spans="1:6" x14ac:dyDescent="0.25">
      <c r="A439" s="879" t="s">
        <v>319</v>
      </c>
      <c r="B439" s="879"/>
      <c r="C439" s="879"/>
      <c r="D439" s="879"/>
      <c r="E439" s="879"/>
      <c r="F439" s="372"/>
    </row>
    <row r="440" spans="1:6" x14ac:dyDescent="0.25">
      <c r="A440" s="701" t="s">
        <v>461</v>
      </c>
      <c r="B440" s="576"/>
      <c r="C440" s="576"/>
      <c r="D440" s="576"/>
      <c r="E440" s="576"/>
      <c r="F440" s="372"/>
    </row>
    <row r="441" spans="1:6" ht="27" customHeight="1" x14ac:dyDescent="0.25">
      <c r="A441" s="883" t="s">
        <v>559</v>
      </c>
      <c r="B441" s="883"/>
      <c r="C441" s="883"/>
      <c r="D441" s="883"/>
      <c r="E441" s="883"/>
      <c r="F441" s="720"/>
    </row>
    <row r="442" spans="1:6" ht="5.0999999999999996" customHeight="1" x14ac:dyDescent="0.25">
      <c r="A442" s="707"/>
      <c r="B442" s="708"/>
      <c r="C442" s="708"/>
      <c r="D442" s="708"/>
      <c r="E442" s="708"/>
      <c r="F442" s="708"/>
    </row>
    <row r="443" spans="1:6" ht="38.25" customHeight="1" x14ac:dyDescent="0.25">
      <c r="A443" s="801" t="s">
        <v>562</v>
      </c>
      <c r="B443" s="801"/>
      <c r="C443" s="801"/>
      <c r="D443" s="801"/>
      <c r="E443" s="801"/>
      <c r="F443" s="372"/>
    </row>
    <row r="444" spans="1:6" x14ac:dyDescent="0.25">
      <c r="A444" s="563"/>
      <c r="B444" s="563"/>
      <c r="C444" s="563"/>
      <c r="D444" s="563"/>
      <c r="E444" s="563"/>
      <c r="F444" s="372"/>
    </row>
    <row r="445" spans="1:6" ht="15.75" thickBot="1" x14ac:dyDescent="0.3">
      <c r="A445" s="563"/>
      <c r="B445" s="563"/>
      <c r="C445" s="563"/>
      <c r="D445" s="563"/>
      <c r="E445" s="563"/>
      <c r="F445" s="372"/>
    </row>
    <row r="446" spans="1:6" ht="15.75" thickBot="1" x14ac:dyDescent="0.3">
      <c r="A446" s="371" t="s">
        <v>6</v>
      </c>
      <c r="B446" s="370" t="s">
        <v>7</v>
      </c>
      <c r="C446" s="162" t="s">
        <v>1</v>
      </c>
      <c r="D446" s="369" t="s">
        <v>123</v>
      </c>
      <c r="E446" s="368" t="s">
        <v>62</v>
      </c>
      <c r="F446" s="347"/>
    </row>
    <row r="447" spans="1:6" x14ac:dyDescent="0.25">
      <c r="A447" s="504" t="s">
        <v>411</v>
      </c>
      <c r="B447" s="168" t="s">
        <v>186</v>
      </c>
      <c r="C447" s="269"/>
      <c r="D447" s="505"/>
      <c r="E447" s="165"/>
      <c r="F447" s="347"/>
    </row>
    <row r="448" spans="1:6" ht="26.25" x14ac:dyDescent="0.25">
      <c r="A448" s="163" t="s">
        <v>298</v>
      </c>
      <c r="B448" s="164" t="s">
        <v>187</v>
      </c>
      <c r="C448" s="268">
        <v>73582.67</v>
      </c>
      <c r="D448" s="367" t="s">
        <v>300</v>
      </c>
      <c r="E448" s="165"/>
      <c r="F448" s="166"/>
    </row>
    <row r="449" spans="1:6" ht="51.75" x14ac:dyDescent="0.25">
      <c r="A449" s="163" t="s">
        <v>299</v>
      </c>
      <c r="B449" s="164" t="s">
        <v>188</v>
      </c>
      <c r="C449" s="268">
        <v>642237721.15999997</v>
      </c>
      <c r="D449" s="367" t="s">
        <v>678</v>
      </c>
      <c r="E449" s="167"/>
      <c r="F449" s="166"/>
    </row>
    <row r="450" spans="1:6" x14ac:dyDescent="0.25">
      <c r="A450" s="163"/>
      <c r="B450" s="168" t="s">
        <v>0</v>
      </c>
      <c r="C450" s="269">
        <f>SUM(C448:C449)</f>
        <v>642311303.82999992</v>
      </c>
      <c r="D450" s="366"/>
      <c r="E450" s="165"/>
      <c r="F450" s="166"/>
    </row>
    <row r="451" spans="1:6" x14ac:dyDescent="0.25">
      <c r="A451" s="365"/>
      <c r="B451" s="364"/>
      <c r="C451" s="169"/>
      <c r="D451" s="364"/>
      <c r="E451" s="363"/>
      <c r="F451" s="347"/>
    </row>
    <row r="452" spans="1:6" ht="15.75" thickBot="1" x14ac:dyDescent="0.3">
      <c r="A452" s="170"/>
      <c r="B452" s="171"/>
      <c r="C452" s="172"/>
      <c r="D452" s="362"/>
      <c r="E452" s="361"/>
      <c r="F452" s="347"/>
    </row>
    <row r="453" spans="1:6" ht="21.75" customHeight="1" x14ac:dyDescent="0.25">
      <c r="A453" s="762" t="s">
        <v>316</v>
      </c>
      <c r="B453" s="762"/>
      <c r="C453" s="762"/>
      <c r="D453" s="762"/>
      <c r="E453" s="762"/>
      <c r="F453" s="347"/>
    </row>
    <row r="455" spans="1:6" x14ac:dyDescent="0.25">
      <c r="A455" s="204"/>
      <c r="B455" s="205"/>
      <c r="C455" s="160"/>
      <c r="D455" s="205"/>
      <c r="E455" s="206" t="s">
        <v>189</v>
      </c>
      <c r="F455" s="207"/>
    </row>
    <row r="456" spans="1:6" x14ac:dyDescent="0.25">
      <c r="A456" s="880" t="s">
        <v>355</v>
      </c>
      <c r="B456" s="880"/>
      <c r="C456" s="880"/>
      <c r="D456" s="880"/>
      <c r="E456" s="880"/>
      <c r="F456" s="208"/>
    </row>
    <row r="457" spans="1:6" x14ac:dyDescent="0.25">
      <c r="A457" s="884" t="s">
        <v>3</v>
      </c>
      <c r="B457" s="884"/>
      <c r="C457" s="884"/>
      <c r="D457" s="884"/>
      <c r="E457" s="884"/>
      <c r="F457" s="209"/>
    </row>
    <row r="458" spans="1:6" x14ac:dyDescent="0.25">
      <c r="A458" s="884" t="s">
        <v>185</v>
      </c>
      <c r="B458" s="884"/>
      <c r="C458" s="884"/>
      <c r="D458" s="884"/>
      <c r="E458" s="884"/>
      <c r="F458" s="208"/>
    </row>
    <row r="459" spans="1:6" x14ac:dyDescent="0.25">
      <c r="A459" s="885" t="s">
        <v>186</v>
      </c>
      <c r="B459" s="885"/>
      <c r="C459" s="885"/>
      <c r="D459" s="885"/>
      <c r="E459" s="885"/>
      <c r="F459" s="210"/>
    </row>
    <row r="460" spans="1:6" x14ac:dyDescent="0.25">
      <c r="A460" s="885" t="s">
        <v>604</v>
      </c>
      <c r="B460" s="885"/>
      <c r="C460" s="885"/>
      <c r="D460" s="885"/>
      <c r="E460" s="885"/>
      <c r="F460" s="210"/>
    </row>
    <row r="461" spans="1:6" x14ac:dyDescent="0.25">
      <c r="A461" s="885" t="s">
        <v>441</v>
      </c>
      <c r="B461" s="885"/>
      <c r="C461" s="885"/>
      <c r="D461" s="885"/>
      <c r="E461" s="885"/>
      <c r="F461" s="210"/>
    </row>
    <row r="462" spans="1:6" ht="5.0999999999999996" customHeight="1" x14ac:dyDescent="0.25">
      <c r="A462" s="223"/>
      <c r="B462" s="223"/>
      <c r="C462" s="223"/>
      <c r="D462" s="223"/>
      <c r="E462" s="223"/>
      <c r="F462" s="567"/>
    </row>
    <row r="463" spans="1:6" x14ac:dyDescent="0.25">
      <c r="A463" s="763" t="s">
        <v>484</v>
      </c>
      <c r="B463" s="764"/>
      <c r="C463" s="764"/>
      <c r="D463" s="764"/>
      <c r="E463" s="764"/>
      <c r="F463" s="567"/>
    </row>
    <row r="464" spans="1:6" ht="5.0999999999999996" customHeight="1" x14ac:dyDescent="0.25">
      <c r="A464" s="886"/>
      <c r="B464" s="886"/>
      <c r="C464" s="161"/>
      <c r="D464" s="211"/>
      <c r="E464" s="212"/>
      <c r="F464" s="567"/>
    </row>
    <row r="465" spans="1:6" ht="39" customHeight="1" x14ac:dyDescent="0.25">
      <c r="A465" s="801" t="s">
        <v>485</v>
      </c>
      <c r="B465" s="801"/>
      <c r="C465" s="801"/>
      <c r="D465" s="801"/>
      <c r="E465" s="801"/>
      <c r="F465" s="713"/>
    </row>
    <row r="466" spans="1:6" ht="5.0999999999999996" customHeight="1" x14ac:dyDescent="0.25">
      <c r="A466" s="711"/>
      <c r="B466" s="711"/>
      <c r="C466" s="161"/>
      <c r="D466" s="211"/>
      <c r="E466" s="212"/>
      <c r="F466" s="567"/>
    </row>
    <row r="467" spans="1:6" ht="36.75" customHeight="1" x14ac:dyDescent="0.25">
      <c r="A467" s="801" t="s">
        <v>486</v>
      </c>
      <c r="B467" s="801"/>
      <c r="C467" s="801"/>
      <c r="D467" s="801"/>
      <c r="E467" s="801"/>
      <c r="F467" s="567"/>
    </row>
    <row r="468" spans="1:6" ht="5.0999999999999996" customHeight="1" x14ac:dyDescent="0.25">
      <c r="A468" s="702"/>
      <c r="B468" s="702"/>
      <c r="C468" s="702"/>
      <c r="D468" s="702"/>
      <c r="E468" s="702"/>
      <c r="F468" s="567"/>
    </row>
    <row r="469" spans="1:6" ht="24.75" customHeight="1" x14ac:dyDescent="0.25">
      <c r="A469" s="801" t="s">
        <v>487</v>
      </c>
      <c r="B469" s="801"/>
      <c r="C469" s="801"/>
      <c r="D469" s="801"/>
      <c r="E469" s="801"/>
      <c r="F469" s="567"/>
    </row>
    <row r="470" spans="1:6" ht="5.0999999999999996" customHeight="1" x14ac:dyDescent="0.25">
      <c r="A470" s="702"/>
      <c r="B470" s="702"/>
      <c r="C470" s="702"/>
      <c r="D470" s="702"/>
      <c r="E470" s="702"/>
      <c r="F470" s="567"/>
    </row>
    <row r="471" spans="1:6" ht="27.75" customHeight="1" x14ac:dyDescent="0.25">
      <c r="A471" s="801" t="s">
        <v>488</v>
      </c>
      <c r="B471" s="801"/>
      <c r="C471" s="801"/>
      <c r="D471" s="801"/>
      <c r="E471" s="801"/>
      <c r="F471" s="713"/>
    </row>
    <row r="472" spans="1:6" ht="5.0999999999999996" customHeight="1" x14ac:dyDescent="0.25">
      <c r="A472" s="702"/>
      <c r="B472" s="702"/>
      <c r="C472" s="702"/>
      <c r="D472" s="702"/>
      <c r="E472" s="702"/>
      <c r="F472" s="702"/>
    </row>
    <row r="473" spans="1:6" ht="57.75" customHeight="1" x14ac:dyDescent="0.25">
      <c r="A473" s="801" t="s">
        <v>489</v>
      </c>
      <c r="B473" s="801"/>
      <c r="C473" s="801"/>
      <c r="D473" s="801"/>
      <c r="E473" s="801"/>
      <c r="F473" s="567"/>
    </row>
    <row r="474" spans="1:6" ht="5.0999999999999996" customHeight="1" x14ac:dyDescent="0.25">
      <c r="A474" s="702"/>
      <c r="B474" s="702"/>
      <c r="C474" s="702"/>
      <c r="D474" s="702"/>
      <c r="E474" s="702"/>
      <c r="F474" s="567"/>
    </row>
    <row r="475" spans="1:6" ht="27" customHeight="1" x14ac:dyDescent="0.25">
      <c r="A475" s="887" t="s">
        <v>509</v>
      </c>
      <c r="B475" s="888"/>
      <c r="C475" s="888"/>
      <c r="D475" s="888"/>
      <c r="E475" s="888"/>
      <c r="F475" s="567"/>
    </row>
    <row r="476" spans="1:6" ht="5.0999999999999996" customHeight="1" thickBot="1" x14ac:dyDescent="0.3">
      <c r="A476" s="709"/>
      <c r="B476" s="710"/>
      <c r="C476" s="710"/>
      <c r="D476" s="710"/>
      <c r="E476" s="710"/>
      <c r="F476" s="567"/>
    </row>
    <row r="477" spans="1:6" ht="15.75" thickBot="1" x14ac:dyDescent="0.3">
      <c r="A477" s="213" t="s">
        <v>6</v>
      </c>
      <c r="B477" s="214" t="s">
        <v>7</v>
      </c>
      <c r="C477" s="162" t="s">
        <v>1</v>
      </c>
      <c r="D477" s="215" t="s">
        <v>123</v>
      </c>
      <c r="E477" s="216" t="s">
        <v>62</v>
      </c>
      <c r="F477" s="607"/>
    </row>
    <row r="478" spans="1:6" ht="89.25" x14ac:dyDescent="0.25">
      <c r="A478" s="504" t="s">
        <v>537</v>
      </c>
      <c r="B478" s="636" t="s">
        <v>538</v>
      </c>
      <c r="C478" s="175"/>
      <c r="D478" s="224"/>
      <c r="E478" s="167"/>
      <c r="F478" s="607"/>
    </row>
    <row r="479" spans="1:6" x14ac:dyDescent="0.25">
      <c r="A479" s="174" t="s">
        <v>301</v>
      </c>
      <c r="B479" s="164" t="s">
        <v>302</v>
      </c>
      <c r="C479" s="175">
        <v>0</v>
      </c>
      <c r="D479" s="224"/>
      <c r="E479" s="167"/>
      <c r="F479" s="608"/>
    </row>
    <row r="480" spans="1:6" x14ac:dyDescent="0.25">
      <c r="A480" s="174" t="s">
        <v>303</v>
      </c>
      <c r="B480" s="164" t="s">
        <v>167</v>
      </c>
      <c r="C480" s="175">
        <v>0</v>
      </c>
      <c r="D480" s="224"/>
      <c r="E480" s="167"/>
      <c r="F480" s="608"/>
    </row>
    <row r="481" spans="1:6" x14ac:dyDescent="0.25">
      <c r="A481" s="174" t="s">
        <v>304</v>
      </c>
      <c r="B481" s="164" t="s">
        <v>305</v>
      </c>
      <c r="C481" s="175">
        <v>0</v>
      </c>
      <c r="D481" s="224"/>
      <c r="E481" s="167"/>
      <c r="F481" s="608"/>
    </row>
    <row r="482" spans="1:6" ht="25.5" x14ac:dyDescent="0.25">
      <c r="A482" s="174" t="s">
        <v>572</v>
      </c>
      <c r="B482" s="164" t="s">
        <v>574</v>
      </c>
      <c r="C482" s="175">
        <v>0</v>
      </c>
      <c r="D482" s="224"/>
      <c r="E482" s="167"/>
      <c r="F482" s="608"/>
    </row>
    <row r="483" spans="1:6" x14ac:dyDescent="0.25">
      <c r="A483" s="174" t="s">
        <v>573</v>
      </c>
      <c r="B483" s="164" t="s">
        <v>575</v>
      </c>
      <c r="C483" s="175">
        <v>0</v>
      </c>
      <c r="D483" s="224"/>
      <c r="E483" s="167"/>
      <c r="F483" s="608"/>
    </row>
    <row r="484" spans="1:6" x14ac:dyDescent="0.25">
      <c r="A484" s="174" t="s">
        <v>306</v>
      </c>
      <c r="B484" s="164" t="s">
        <v>568</v>
      </c>
      <c r="C484" s="175">
        <v>0</v>
      </c>
      <c r="D484" s="367"/>
      <c r="E484" s="167"/>
      <c r="F484" s="608"/>
    </row>
    <row r="485" spans="1:6" x14ac:dyDescent="0.25">
      <c r="A485" s="174" t="s">
        <v>308</v>
      </c>
      <c r="B485" s="164" t="s">
        <v>307</v>
      </c>
      <c r="C485" s="175">
        <v>25688035</v>
      </c>
      <c r="D485" s="224"/>
      <c r="E485" s="165"/>
      <c r="F485" s="608"/>
    </row>
    <row r="486" spans="1:6" x14ac:dyDescent="0.25">
      <c r="A486" s="174" t="s">
        <v>386</v>
      </c>
      <c r="B486" s="164" t="s">
        <v>385</v>
      </c>
      <c r="C486" s="175">
        <v>0</v>
      </c>
      <c r="D486" s="224"/>
      <c r="E486" s="165"/>
      <c r="F486" s="608"/>
    </row>
    <row r="487" spans="1:6" ht="38.25" x14ac:dyDescent="0.25">
      <c r="A487" s="163" t="s">
        <v>387</v>
      </c>
      <c r="B487" s="164" t="s">
        <v>410</v>
      </c>
      <c r="C487" s="385">
        <v>0</v>
      </c>
      <c r="D487" s="224"/>
      <c r="E487" s="165"/>
      <c r="F487" s="608"/>
    </row>
    <row r="488" spans="1:6" x14ac:dyDescent="0.25">
      <c r="A488" s="163"/>
      <c r="B488" s="168" t="s">
        <v>0</v>
      </c>
      <c r="C488" s="176">
        <f>SUM(C479:C487)</f>
        <v>25688035</v>
      </c>
      <c r="D488" s="217"/>
      <c r="E488" s="165"/>
      <c r="F488" s="608"/>
    </row>
    <row r="489" spans="1:6" x14ac:dyDescent="0.25">
      <c r="A489" s="218"/>
      <c r="B489" s="219"/>
      <c r="C489" s="169"/>
      <c r="D489" s="219"/>
      <c r="E489" s="220"/>
      <c r="F489" s="607"/>
    </row>
    <row r="490" spans="1:6" ht="15.75" thickBot="1" x14ac:dyDescent="0.3">
      <c r="A490" s="170"/>
      <c r="B490" s="171"/>
      <c r="C490" s="172"/>
      <c r="D490" s="221"/>
      <c r="E490" s="222"/>
      <c r="F490" s="607"/>
    </row>
    <row r="491" spans="1:6" ht="24" customHeight="1" x14ac:dyDescent="0.25">
      <c r="A491" s="889" t="s">
        <v>316</v>
      </c>
      <c r="B491" s="889"/>
      <c r="C491" s="889"/>
      <c r="D491" s="889"/>
      <c r="E491" s="889"/>
      <c r="F491" s="607"/>
    </row>
    <row r="493" spans="1:6" x14ac:dyDescent="0.25">
      <c r="A493" s="377"/>
      <c r="B493" s="378"/>
      <c r="C493" s="160"/>
      <c r="D493" s="378"/>
      <c r="E493" s="379" t="s">
        <v>190</v>
      </c>
    </row>
    <row r="494" spans="1:6" x14ac:dyDescent="0.25">
      <c r="A494" s="876" t="s">
        <v>355</v>
      </c>
      <c r="B494" s="876"/>
      <c r="C494" s="876"/>
      <c r="D494" s="876"/>
      <c r="E494" s="876"/>
    </row>
    <row r="495" spans="1:6" x14ac:dyDescent="0.25">
      <c r="A495" s="876" t="s">
        <v>3</v>
      </c>
      <c r="B495" s="876"/>
      <c r="C495" s="876"/>
      <c r="D495" s="876"/>
      <c r="E495" s="876"/>
    </row>
    <row r="496" spans="1:6" x14ac:dyDescent="0.25">
      <c r="A496" s="876" t="s">
        <v>185</v>
      </c>
      <c r="B496" s="876"/>
      <c r="C496" s="876"/>
      <c r="D496" s="876"/>
      <c r="E496" s="876"/>
    </row>
    <row r="497" spans="1:5" x14ac:dyDescent="0.25">
      <c r="A497" s="890" t="s">
        <v>186</v>
      </c>
      <c r="B497" s="890"/>
      <c r="C497" s="890"/>
      <c r="D497" s="890"/>
      <c r="E497" s="890"/>
    </row>
    <row r="498" spans="1:5" x14ac:dyDescent="0.25">
      <c r="A498" s="890" t="s">
        <v>604</v>
      </c>
      <c r="B498" s="890"/>
      <c r="C498" s="890"/>
      <c r="D498" s="890"/>
      <c r="E498" s="890"/>
    </row>
    <row r="499" spans="1:5" x14ac:dyDescent="0.25">
      <c r="A499" s="712"/>
      <c r="B499" s="712"/>
      <c r="C499" s="712"/>
      <c r="D499" s="712"/>
      <c r="E499" s="712"/>
    </row>
    <row r="500" spans="1:5" x14ac:dyDescent="0.25">
      <c r="A500" s="838" t="s">
        <v>490</v>
      </c>
      <c r="B500" s="838"/>
      <c r="C500" s="838"/>
      <c r="D500" s="838"/>
      <c r="E500" s="838"/>
    </row>
    <row r="501" spans="1:5" x14ac:dyDescent="0.25">
      <c r="A501" s="704"/>
      <c r="B501" s="704"/>
      <c r="C501" s="704"/>
      <c r="D501" s="704"/>
      <c r="E501" s="704"/>
    </row>
    <row r="502" spans="1:5" ht="24.75" customHeight="1" x14ac:dyDescent="0.25">
      <c r="A502" s="891" t="s">
        <v>491</v>
      </c>
      <c r="B502" s="891"/>
      <c r="C502" s="891"/>
      <c r="D502" s="891"/>
      <c r="E502" s="891"/>
    </row>
    <row r="503" spans="1:5" ht="5.0999999999999996" customHeight="1" x14ac:dyDescent="0.25">
      <c r="A503" s="704"/>
      <c r="B503" s="704"/>
      <c r="C503" s="704"/>
      <c r="D503" s="704"/>
      <c r="E503" s="704"/>
    </row>
    <row r="504" spans="1:5" ht="27" customHeight="1" x14ac:dyDescent="0.25">
      <c r="A504" s="801" t="s">
        <v>492</v>
      </c>
      <c r="B504" s="801"/>
      <c r="C504" s="801"/>
      <c r="D504" s="801"/>
      <c r="E504" s="801"/>
    </row>
    <row r="505" spans="1:5" ht="5.0999999999999996" customHeight="1" x14ac:dyDescent="0.25">
      <c r="A505" s="704"/>
      <c r="B505" s="704"/>
      <c r="C505" s="704"/>
      <c r="D505" s="704"/>
      <c r="E505" s="704"/>
    </row>
    <row r="506" spans="1:5" ht="26.25" customHeight="1" x14ac:dyDescent="0.25">
      <c r="A506" s="801" t="s">
        <v>493</v>
      </c>
      <c r="B506" s="801"/>
      <c r="C506" s="801"/>
      <c r="D506" s="801"/>
      <c r="E506" s="801"/>
    </row>
    <row r="507" spans="1:5" ht="5.0999999999999996" customHeight="1" x14ac:dyDescent="0.25">
      <c r="A507" s="564"/>
      <c r="B507" s="564"/>
      <c r="C507" s="564"/>
      <c r="D507" s="564"/>
      <c r="E507" s="564"/>
    </row>
    <row r="508" spans="1:5" ht="25.5" customHeight="1" x14ac:dyDescent="0.25">
      <c r="A508" s="801" t="s">
        <v>494</v>
      </c>
      <c r="B508" s="801"/>
      <c r="C508" s="801"/>
      <c r="D508" s="801"/>
      <c r="E508" s="801"/>
    </row>
    <row r="509" spans="1:5" ht="5.0999999999999996" customHeight="1" x14ac:dyDescent="0.25">
      <c r="A509" s="705"/>
      <c r="B509" s="705"/>
      <c r="C509" s="705"/>
      <c r="D509" s="705"/>
      <c r="E509" s="705"/>
    </row>
    <row r="510" spans="1:5" ht="64.5" customHeight="1" x14ac:dyDescent="0.25">
      <c r="A510" s="892" t="s">
        <v>495</v>
      </c>
      <c r="B510" s="893"/>
      <c r="C510" s="893"/>
      <c r="D510" s="893"/>
      <c r="E510" s="893"/>
    </row>
    <row r="511" spans="1:5" ht="5.0999999999999996" customHeight="1" thickBot="1" x14ac:dyDescent="0.3">
      <c r="A511" s="564"/>
      <c r="B511" s="564"/>
      <c r="C511" s="564"/>
      <c r="D511" s="564"/>
      <c r="E511" s="564"/>
    </row>
    <row r="512" spans="1:5" ht="15.75" thickBot="1" x14ac:dyDescent="0.3">
      <c r="A512" s="380" t="s">
        <v>6</v>
      </c>
      <c r="B512" s="381" t="s">
        <v>7</v>
      </c>
      <c r="C512" s="162" t="s">
        <v>1</v>
      </c>
      <c r="D512" s="382" t="s">
        <v>123</v>
      </c>
      <c r="E512" s="383" t="s">
        <v>62</v>
      </c>
    </row>
    <row r="513" spans="1:5" x14ac:dyDescent="0.25">
      <c r="A513" s="501" t="s">
        <v>409</v>
      </c>
      <c r="B513" s="673" t="s">
        <v>191</v>
      </c>
      <c r="C513" s="177"/>
      <c r="D513" s="178"/>
      <c r="E513" s="179"/>
    </row>
    <row r="514" spans="1:5" ht="25.5" x14ac:dyDescent="0.25">
      <c r="A514" s="662" t="s">
        <v>576</v>
      </c>
      <c r="B514" s="672" t="s">
        <v>577</v>
      </c>
      <c r="C514" s="502">
        <v>0</v>
      </c>
      <c r="D514" s="503"/>
      <c r="E514" s="179"/>
    </row>
    <row r="515" spans="1:5" x14ac:dyDescent="0.25">
      <c r="A515" s="662" t="s">
        <v>616</v>
      </c>
      <c r="B515" s="663" t="s">
        <v>617</v>
      </c>
      <c r="C515" s="502">
        <v>0</v>
      </c>
      <c r="D515" s="503"/>
      <c r="E515" s="179"/>
    </row>
    <row r="516" spans="1:5" ht="25.5" x14ac:dyDescent="0.25">
      <c r="A516" s="163" t="s">
        <v>578</v>
      </c>
      <c r="B516" s="164" t="s">
        <v>579</v>
      </c>
      <c r="C516" s="385">
        <v>0</v>
      </c>
      <c r="D516" s="384"/>
      <c r="E516" s="180"/>
    </row>
    <row r="517" spans="1:5" ht="25.5" x14ac:dyDescent="0.25">
      <c r="A517" s="163" t="s">
        <v>581</v>
      </c>
      <c r="B517" s="164" t="s">
        <v>580</v>
      </c>
      <c r="C517" s="385">
        <v>0</v>
      </c>
      <c r="D517" s="384"/>
      <c r="E517" s="180"/>
    </row>
    <row r="518" spans="1:5" ht="25.5" x14ac:dyDescent="0.25">
      <c r="A518" s="163" t="s">
        <v>582</v>
      </c>
      <c r="B518" s="164" t="s">
        <v>583</v>
      </c>
      <c r="C518" s="385">
        <v>0</v>
      </c>
      <c r="D518" s="384"/>
      <c r="E518" s="180"/>
    </row>
    <row r="519" spans="1:5" ht="38.25" x14ac:dyDescent="0.25">
      <c r="A519" s="163" t="s">
        <v>584</v>
      </c>
      <c r="B519" s="164" t="s">
        <v>607</v>
      </c>
      <c r="C519" s="385">
        <v>0</v>
      </c>
      <c r="D519" s="384"/>
      <c r="E519" s="180"/>
    </row>
    <row r="520" spans="1:5" ht="38.25" x14ac:dyDescent="0.25">
      <c r="A520" s="163" t="s">
        <v>585</v>
      </c>
      <c r="B520" s="164" t="s">
        <v>615</v>
      </c>
      <c r="C520" s="385">
        <v>90165.36</v>
      </c>
      <c r="D520" s="384"/>
      <c r="E520" s="180"/>
    </row>
    <row r="521" spans="1:5" ht="25.5" x14ac:dyDescent="0.25">
      <c r="A521" s="163" t="s">
        <v>586</v>
      </c>
      <c r="B521" s="164" t="s">
        <v>587</v>
      </c>
      <c r="C521" s="385">
        <v>0</v>
      </c>
      <c r="D521" s="384"/>
      <c r="E521" s="180"/>
    </row>
    <row r="522" spans="1:5" x14ac:dyDescent="0.25">
      <c r="A522" s="163" t="s">
        <v>588</v>
      </c>
      <c r="B522" s="164" t="s">
        <v>384</v>
      </c>
      <c r="C522" s="385">
        <v>0</v>
      </c>
      <c r="D522" s="384"/>
      <c r="E522" s="180"/>
    </row>
    <row r="523" spans="1:5" x14ac:dyDescent="0.25">
      <c r="A523" s="386" t="s">
        <v>589</v>
      </c>
      <c r="B523" s="665" t="s">
        <v>590</v>
      </c>
      <c r="C523" s="664">
        <v>0</v>
      </c>
      <c r="D523" s="384"/>
      <c r="E523" s="180"/>
    </row>
    <row r="524" spans="1:5" x14ac:dyDescent="0.25">
      <c r="A524" s="386" t="s">
        <v>591</v>
      </c>
      <c r="B524" s="666" t="s">
        <v>592</v>
      </c>
      <c r="C524" s="278">
        <v>0</v>
      </c>
      <c r="D524" s="384"/>
      <c r="E524" s="180"/>
    </row>
    <row r="525" spans="1:5" ht="25.5" x14ac:dyDescent="0.25">
      <c r="A525" s="667" t="s">
        <v>594</v>
      </c>
      <c r="B525" s="164" t="s">
        <v>593</v>
      </c>
      <c r="C525" s="385">
        <v>0</v>
      </c>
      <c r="D525" s="384"/>
      <c r="E525" s="180"/>
    </row>
    <row r="526" spans="1:5" x14ac:dyDescent="0.25">
      <c r="A526" s="163" t="s">
        <v>595</v>
      </c>
      <c r="B526" s="164" t="s">
        <v>596</v>
      </c>
      <c r="C526" s="278">
        <v>0</v>
      </c>
      <c r="D526" s="384"/>
      <c r="E526" s="180"/>
    </row>
    <row r="527" spans="1:5" x14ac:dyDescent="0.25">
      <c r="A527" s="163" t="s">
        <v>597</v>
      </c>
      <c r="B527" s="164" t="s">
        <v>598</v>
      </c>
      <c r="C527" s="278">
        <v>0</v>
      </c>
      <c r="D527" s="384"/>
      <c r="E527" s="180"/>
    </row>
    <row r="528" spans="1:5" ht="25.5" x14ac:dyDescent="0.25">
      <c r="A528" s="163" t="s">
        <v>599</v>
      </c>
      <c r="B528" s="164" t="s">
        <v>600</v>
      </c>
      <c r="C528" s="385">
        <v>0</v>
      </c>
      <c r="D528" s="384"/>
      <c r="E528" s="180"/>
    </row>
    <row r="529" spans="1:5" x14ac:dyDescent="0.25">
      <c r="A529" s="386" t="s">
        <v>563</v>
      </c>
      <c r="B529" s="387" t="s">
        <v>601</v>
      </c>
      <c r="C529" s="385">
        <v>38913480.159999996</v>
      </c>
      <c r="D529" s="384"/>
      <c r="E529" s="388"/>
    </row>
    <row r="530" spans="1:5" ht="15.75" thickBot="1" x14ac:dyDescent="0.3">
      <c r="A530" s="170"/>
      <c r="B530" s="171" t="s">
        <v>0</v>
      </c>
      <c r="C530" s="181">
        <f>SUM(C514:C529)</f>
        <v>39003645.519999996</v>
      </c>
      <c r="D530" s="389"/>
      <c r="E530" s="390"/>
    </row>
    <row r="531" spans="1:5" ht="26.25" customHeight="1" x14ac:dyDescent="0.25">
      <c r="A531" s="894" t="s">
        <v>316</v>
      </c>
      <c r="B531" s="894"/>
      <c r="C531" s="894"/>
      <c r="D531" s="894"/>
      <c r="E531" s="894"/>
    </row>
    <row r="533" spans="1:5" x14ac:dyDescent="0.25">
      <c r="A533" s="391"/>
      <c r="B533" s="391"/>
      <c r="C533" s="360"/>
      <c r="D533" s="392"/>
      <c r="E533" s="225" t="s">
        <v>291</v>
      </c>
    </row>
    <row r="534" spans="1:5" x14ac:dyDescent="0.25">
      <c r="A534" s="895" t="s">
        <v>354</v>
      </c>
      <c r="B534" s="895"/>
      <c r="C534" s="895"/>
      <c r="D534" s="895"/>
      <c r="E534" s="895"/>
    </row>
    <row r="535" spans="1:5" x14ac:dyDescent="0.25">
      <c r="A535" s="896" t="s">
        <v>3</v>
      </c>
      <c r="B535" s="896"/>
      <c r="C535" s="896"/>
      <c r="D535" s="896"/>
      <c r="E535" s="896"/>
    </row>
    <row r="536" spans="1:5" x14ac:dyDescent="0.25">
      <c r="A536" s="895" t="s">
        <v>185</v>
      </c>
      <c r="B536" s="895"/>
      <c r="C536" s="895"/>
      <c r="D536" s="895"/>
      <c r="E536" s="895"/>
    </row>
    <row r="537" spans="1:5" x14ac:dyDescent="0.25">
      <c r="A537" s="897" t="s">
        <v>192</v>
      </c>
      <c r="B537" s="897"/>
      <c r="C537" s="897"/>
      <c r="D537" s="897"/>
      <c r="E537" s="897"/>
    </row>
    <row r="538" spans="1:5" x14ac:dyDescent="0.25">
      <c r="A538" s="897" t="s">
        <v>603</v>
      </c>
      <c r="B538" s="897"/>
      <c r="C538" s="897"/>
      <c r="D538" s="897"/>
      <c r="E538" s="897"/>
    </row>
    <row r="539" spans="1:5" x14ac:dyDescent="0.25">
      <c r="A539" s="715"/>
      <c r="B539" s="715"/>
      <c r="C539" s="715"/>
      <c r="D539" s="715"/>
      <c r="E539" s="715"/>
    </row>
    <row r="540" spans="1:5" x14ac:dyDescent="0.25">
      <c r="A540" s="898" t="s">
        <v>496</v>
      </c>
      <c r="B540" s="898"/>
      <c r="C540" s="898"/>
      <c r="D540" s="898"/>
      <c r="E540" s="898"/>
    </row>
    <row r="541" spans="1:5" x14ac:dyDescent="0.25">
      <c r="A541" s="801" t="s">
        <v>502</v>
      </c>
      <c r="B541" s="801"/>
      <c r="C541" s="801"/>
      <c r="D541" s="801"/>
      <c r="E541" s="801"/>
    </row>
    <row r="542" spans="1:5" ht="26.25" customHeight="1" x14ac:dyDescent="0.25">
      <c r="A542" s="892" t="s">
        <v>499</v>
      </c>
      <c r="B542" s="893"/>
      <c r="C542" s="893"/>
      <c r="D542" s="893"/>
      <c r="E542" s="893"/>
    </row>
    <row r="543" spans="1:5" ht="5.0999999999999996" customHeight="1" x14ac:dyDescent="0.25">
      <c r="A543" s="714"/>
      <c r="B543" s="714"/>
      <c r="C543" s="714"/>
      <c r="D543" s="714"/>
      <c r="E543" s="714"/>
    </row>
    <row r="544" spans="1:5" ht="26.25" customHeight="1" x14ac:dyDescent="0.25">
      <c r="A544" s="899" t="s">
        <v>497</v>
      </c>
      <c r="B544" s="900"/>
      <c r="C544" s="900"/>
      <c r="D544" s="900"/>
      <c r="E544" s="900"/>
    </row>
    <row r="545" spans="1:5" ht="5.0999999999999996" customHeight="1" x14ac:dyDescent="0.25">
      <c r="A545" s="577"/>
      <c r="B545" s="577"/>
      <c r="C545" s="578"/>
      <c r="D545" s="579"/>
      <c r="E545" s="577"/>
    </row>
    <row r="546" spans="1:5" ht="26.25" customHeight="1" x14ac:dyDescent="0.25">
      <c r="A546" s="801" t="s">
        <v>498</v>
      </c>
      <c r="B546" s="801"/>
      <c r="C546" s="801"/>
      <c r="D546" s="801"/>
      <c r="E546" s="801"/>
    </row>
    <row r="547" spans="1:5" ht="5.0999999999999996" customHeight="1" x14ac:dyDescent="0.25">
      <c r="A547" s="580"/>
      <c r="B547" s="580"/>
      <c r="C547" s="580"/>
      <c r="D547" s="580"/>
      <c r="E547" s="580"/>
    </row>
    <row r="548" spans="1:5" x14ac:dyDescent="0.25">
      <c r="A548" s="901" t="s">
        <v>236</v>
      </c>
      <c r="B548" s="901"/>
      <c r="C548" s="901"/>
      <c r="D548" s="901"/>
      <c r="E548" s="901"/>
    </row>
    <row r="549" spans="1:5" ht="5.0999999999999996" customHeight="1" x14ac:dyDescent="0.25">
      <c r="A549" s="580"/>
      <c r="B549" s="580"/>
      <c r="C549" s="580"/>
      <c r="D549" s="580"/>
      <c r="E549" s="580"/>
    </row>
    <row r="550" spans="1:5" ht="24" customHeight="1" x14ac:dyDescent="0.25">
      <c r="A550" s="801" t="s">
        <v>501</v>
      </c>
      <c r="B550" s="801"/>
      <c r="C550" s="801"/>
      <c r="D550" s="801"/>
      <c r="E550" s="801"/>
    </row>
    <row r="551" spans="1:5" ht="5.0999999999999996" customHeight="1" x14ac:dyDescent="0.25">
      <c r="A551" s="702"/>
      <c r="B551" s="702"/>
      <c r="C551" s="702"/>
      <c r="D551" s="702"/>
      <c r="E551" s="702"/>
    </row>
    <row r="552" spans="1:5" x14ac:dyDescent="0.25">
      <c r="A552" s="901" t="s">
        <v>340</v>
      </c>
      <c r="B552" s="901"/>
      <c r="C552" s="901"/>
      <c r="D552" s="901"/>
      <c r="E552" s="901"/>
    </row>
    <row r="553" spans="1:5" ht="5.0999999999999996" customHeight="1" x14ac:dyDescent="0.25">
      <c r="A553" s="702"/>
      <c r="B553" s="702"/>
      <c r="C553" s="702"/>
      <c r="D553" s="702"/>
      <c r="E553" s="702"/>
    </row>
    <row r="554" spans="1:5" ht="27.75" customHeight="1" x14ac:dyDescent="0.25">
      <c r="A554" s="902" t="s">
        <v>513</v>
      </c>
      <c r="B554" s="893"/>
      <c r="C554" s="893"/>
      <c r="D554" s="893"/>
      <c r="E554" s="893"/>
    </row>
    <row r="555" spans="1:5" ht="5.0999999999999996" customHeight="1" x14ac:dyDescent="0.25">
      <c r="A555" s="704"/>
      <c r="B555" s="704"/>
      <c r="C555" s="704"/>
      <c r="D555" s="704"/>
      <c r="E555" s="704"/>
    </row>
    <row r="556" spans="1:5" ht="27" customHeight="1" x14ac:dyDescent="0.25">
      <c r="A556" s="818" t="s">
        <v>514</v>
      </c>
      <c r="B556" s="818"/>
      <c r="C556" s="818"/>
      <c r="D556" s="818"/>
      <c r="E556" s="818"/>
    </row>
    <row r="557" spans="1:5" ht="5.0999999999999996" customHeight="1" x14ac:dyDescent="0.25">
      <c r="A557" s="704"/>
      <c r="B557" s="704"/>
      <c r="C557" s="704"/>
      <c r="D557" s="704"/>
      <c r="E557" s="704"/>
    </row>
    <row r="558" spans="1:5" x14ac:dyDescent="0.25">
      <c r="A558" s="480" t="s">
        <v>515</v>
      </c>
      <c r="B558" s="704"/>
      <c r="C558" s="704"/>
      <c r="D558" s="704"/>
      <c r="E558" s="704"/>
    </row>
    <row r="559" spans="1:5" ht="30" customHeight="1" x14ac:dyDescent="0.25">
      <c r="A559" s="903" t="s">
        <v>516</v>
      </c>
      <c r="B559" s="903"/>
      <c r="C559" s="903"/>
      <c r="D559" s="903"/>
      <c r="E559" s="903"/>
    </row>
    <row r="560" spans="1:5" ht="5.0999999999999996" customHeight="1" x14ac:dyDescent="0.25">
      <c r="A560" s="565"/>
      <c r="B560" s="565"/>
      <c r="C560" s="565"/>
      <c r="D560" s="565"/>
      <c r="E560" s="565"/>
    </row>
    <row r="561" spans="1:5" x14ac:dyDescent="0.25">
      <c r="A561" s="609" t="s">
        <v>6</v>
      </c>
      <c r="B561" s="610" t="s">
        <v>7</v>
      </c>
      <c r="C561" s="611" t="s">
        <v>1</v>
      </c>
      <c r="D561" s="612" t="s">
        <v>193</v>
      </c>
      <c r="E561" s="612" t="s">
        <v>194</v>
      </c>
    </row>
    <row r="562" spans="1:5" x14ac:dyDescent="0.25">
      <c r="A562" s="403" t="s">
        <v>195</v>
      </c>
      <c r="B562" s="402" t="s">
        <v>351</v>
      </c>
      <c r="C562" s="327">
        <f>C563+C570+C579</f>
        <v>857368690.5</v>
      </c>
      <c r="D562" s="319">
        <f>D563+D570+D579</f>
        <v>0.60430473387310979</v>
      </c>
      <c r="E562" s="401"/>
    </row>
    <row r="563" spans="1:5" x14ac:dyDescent="0.25">
      <c r="A563" s="320" t="s">
        <v>196</v>
      </c>
      <c r="B563" s="402" t="s">
        <v>197</v>
      </c>
      <c r="C563" s="327">
        <f>SUM(C564:C569)</f>
        <v>469570448.92999995</v>
      </c>
      <c r="D563" s="319">
        <f>SUM(D565:D568)</f>
        <v>0.22833235715662947</v>
      </c>
      <c r="E563" s="401"/>
    </row>
    <row r="564" spans="1:5" ht="195" customHeight="1" x14ac:dyDescent="0.25">
      <c r="A564" s="322" t="s">
        <v>198</v>
      </c>
      <c r="B564" s="543" t="s">
        <v>199</v>
      </c>
      <c r="C564" s="268">
        <v>249655641.91</v>
      </c>
      <c r="D564" s="544">
        <f>(C564*D608)/C608</f>
        <v>0.26246500442130244</v>
      </c>
      <c r="E564" s="164" t="s">
        <v>564</v>
      </c>
    </row>
    <row r="565" spans="1:5" x14ac:dyDescent="0.25">
      <c r="A565" s="322" t="s">
        <v>544</v>
      </c>
      <c r="B565" s="543" t="s">
        <v>545</v>
      </c>
      <c r="C565" s="268">
        <v>19075026.260000002</v>
      </c>
      <c r="D565" s="544">
        <f>(C565*D609)/C609</f>
        <v>2.0053730063397474E-2</v>
      </c>
      <c r="E565" s="164"/>
    </row>
    <row r="566" spans="1:5" ht="216.75" x14ac:dyDescent="0.25">
      <c r="A566" s="322" t="s">
        <v>200</v>
      </c>
      <c r="B566" s="322" t="s">
        <v>201</v>
      </c>
      <c r="C566" s="268">
        <v>103202495.08</v>
      </c>
      <c r="D566" s="544">
        <f>(C566*D609)/C609</f>
        <v>0.10849762144460742</v>
      </c>
      <c r="E566" s="164" t="s">
        <v>565</v>
      </c>
    </row>
    <row r="567" spans="1:5" x14ac:dyDescent="0.25">
      <c r="A567" s="322" t="s">
        <v>202</v>
      </c>
      <c r="B567" s="322" t="s">
        <v>203</v>
      </c>
      <c r="C567" s="268">
        <v>49709164.770000003</v>
      </c>
      <c r="D567" s="395">
        <f>(C567*D609)/C609</f>
        <v>5.22596487358402E-2</v>
      </c>
      <c r="E567" s="164"/>
    </row>
    <row r="568" spans="1:5" ht="25.5" x14ac:dyDescent="0.25">
      <c r="A568" s="322" t="s">
        <v>204</v>
      </c>
      <c r="B568" s="322" t="s">
        <v>205</v>
      </c>
      <c r="C568" s="268">
        <v>45202120.909999996</v>
      </c>
      <c r="D568" s="395">
        <f>(C568*D609)/C609</f>
        <v>4.7521356912784377E-2</v>
      </c>
      <c r="E568" s="321"/>
    </row>
    <row r="569" spans="1:5" x14ac:dyDescent="0.25">
      <c r="A569" s="322" t="s">
        <v>546</v>
      </c>
      <c r="B569" s="322" t="s">
        <v>553</v>
      </c>
      <c r="C569" s="268">
        <v>2726000</v>
      </c>
      <c r="D569" s="395">
        <f>(C569*D610)/C609</f>
        <v>0</v>
      </c>
      <c r="E569" s="321"/>
    </row>
    <row r="570" spans="1:5" x14ac:dyDescent="0.25">
      <c r="A570" s="320" t="s">
        <v>206</v>
      </c>
      <c r="B570" s="320" t="s">
        <v>374</v>
      </c>
      <c r="C570" s="327">
        <f>SUM(C571:C578)</f>
        <v>45407877.309999995</v>
      </c>
      <c r="D570" s="319">
        <f>SUM(D571:D578)</f>
        <v>1.6014605356726871E-2</v>
      </c>
      <c r="E570" s="321"/>
    </row>
    <row r="571" spans="1:5" ht="25.5" x14ac:dyDescent="0.25">
      <c r="A571" s="322" t="s">
        <v>207</v>
      </c>
      <c r="B571" s="322" t="s">
        <v>342</v>
      </c>
      <c r="C571" s="268">
        <v>1948638.88</v>
      </c>
      <c r="D571" s="395">
        <f>(C571*D609)/C609</f>
        <v>2.0486198843409184E-3</v>
      </c>
      <c r="E571" s="164"/>
    </row>
    <row r="572" spans="1:5" x14ac:dyDescent="0.25">
      <c r="A572" s="322" t="s">
        <v>208</v>
      </c>
      <c r="B572" s="322" t="s">
        <v>209</v>
      </c>
      <c r="C572" s="268">
        <v>617314.48</v>
      </c>
      <c r="D572" s="395">
        <f>(C572*D609)/C609</f>
        <v>6.4898772758735783E-4</v>
      </c>
      <c r="E572" s="164"/>
    </row>
    <row r="573" spans="1:5" ht="25.5" x14ac:dyDescent="0.25">
      <c r="A573" s="322" t="s">
        <v>210</v>
      </c>
      <c r="B573" s="322" t="s">
        <v>349</v>
      </c>
      <c r="C573" s="328">
        <v>75088.08</v>
      </c>
      <c r="D573" s="395">
        <f>(C573*D610)/C609</f>
        <v>0</v>
      </c>
      <c r="E573" s="164"/>
    </row>
    <row r="574" spans="1:5" x14ac:dyDescent="0.25">
      <c r="A574" s="322" t="s">
        <v>211</v>
      </c>
      <c r="B574" s="322" t="s">
        <v>341</v>
      </c>
      <c r="C574" s="268">
        <v>2079356.85</v>
      </c>
      <c r="D574" s="395">
        <f>(C574*D609)/C609</f>
        <v>2.1860447480912914E-3</v>
      </c>
      <c r="E574" s="321"/>
    </row>
    <row r="575" spans="1:5" x14ac:dyDescent="0.25">
      <c r="A575" s="322" t="s">
        <v>212</v>
      </c>
      <c r="B575" s="322" t="s">
        <v>350</v>
      </c>
      <c r="C575" s="268">
        <v>22239054.879999999</v>
      </c>
      <c r="D575" s="395">
        <f>(C575*D610)/C609</f>
        <v>0</v>
      </c>
      <c r="E575" s="164"/>
    </row>
    <row r="576" spans="1:5" x14ac:dyDescent="0.25">
      <c r="A576" s="322" t="s">
        <v>213</v>
      </c>
      <c r="B576" s="322" t="s">
        <v>214</v>
      </c>
      <c r="C576" s="268">
        <v>9654212.7799999993</v>
      </c>
      <c r="D576" s="395">
        <f>(C576*D609)/C609</f>
        <v>1.0149552321755078E-2</v>
      </c>
      <c r="E576" s="164"/>
    </row>
    <row r="577" spans="1:5" ht="25.5" x14ac:dyDescent="0.25">
      <c r="A577" s="322" t="s">
        <v>215</v>
      </c>
      <c r="B577" s="322" t="s">
        <v>348</v>
      </c>
      <c r="C577" s="328">
        <v>933504.32</v>
      </c>
      <c r="D577" s="395">
        <f>(C577*D609)/C609</f>
        <v>9.8140067495222486E-4</v>
      </c>
      <c r="E577" s="164"/>
    </row>
    <row r="578" spans="1:5" x14ac:dyDescent="0.25">
      <c r="A578" s="322" t="s">
        <v>216</v>
      </c>
      <c r="B578" s="322" t="s">
        <v>56</v>
      </c>
      <c r="C578" s="328">
        <v>7860707.04</v>
      </c>
      <c r="D578" s="395">
        <f>(C578*D610)/C609</f>
        <v>0</v>
      </c>
      <c r="E578" s="321"/>
    </row>
    <row r="579" spans="1:5" x14ac:dyDescent="0.25">
      <c r="A579" s="320" t="s">
        <v>217</v>
      </c>
      <c r="B579" s="320" t="s">
        <v>218</v>
      </c>
      <c r="C579" s="269">
        <f>SUM(C580:C588)</f>
        <v>342390364.25999999</v>
      </c>
      <c r="D579" s="323">
        <f>SUM(D580:D588)</f>
        <v>0.35995777135975349</v>
      </c>
      <c r="E579" s="321"/>
    </row>
    <row r="580" spans="1:5" ht="67.5" customHeight="1" x14ac:dyDescent="0.25">
      <c r="A580" s="543" t="s">
        <v>219</v>
      </c>
      <c r="B580" s="543" t="s">
        <v>220</v>
      </c>
      <c r="C580" s="268">
        <v>224914610.00999999</v>
      </c>
      <c r="D580" s="544">
        <f>(C580*D609)/C609</f>
        <v>0.23645455660069195</v>
      </c>
      <c r="E580" s="321" t="s">
        <v>422</v>
      </c>
    </row>
    <row r="581" spans="1:5" x14ac:dyDescent="0.25">
      <c r="A581" s="322" t="s">
        <v>221</v>
      </c>
      <c r="B581" s="322" t="s">
        <v>222</v>
      </c>
      <c r="C581" s="328">
        <v>7507588.1399999997</v>
      </c>
      <c r="D581" s="395">
        <f>(C581*D609)/C609</f>
        <v>7.8927883995858952E-3</v>
      </c>
      <c r="E581" s="321"/>
    </row>
    <row r="582" spans="1:5" ht="25.5" x14ac:dyDescent="0.25">
      <c r="A582" s="322" t="s">
        <v>223</v>
      </c>
      <c r="B582" s="322" t="s">
        <v>224</v>
      </c>
      <c r="C582" s="268">
        <v>4844218.25</v>
      </c>
      <c r="D582" s="395">
        <f>(C582*D609)/C609</f>
        <v>5.0927659983039889E-3</v>
      </c>
      <c r="E582" s="321"/>
    </row>
    <row r="583" spans="1:5" ht="25.5" x14ac:dyDescent="0.25">
      <c r="A583" s="322" t="s">
        <v>225</v>
      </c>
      <c r="B583" s="322" t="s">
        <v>226</v>
      </c>
      <c r="C583" s="268">
        <v>7187058.1299999999</v>
      </c>
      <c r="D583" s="395">
        <f>(C583*D609)/C609</f>
        <v>7.555812596242592E-3</v>
      </c>
      <c r="E583" s="321"/>
    </row>
    <row r="584" spans="1:5" ht="25.5" x14ac:dyDescent="0.25">
      <c r="A584" s="322" t="s">
        <v>227</v>
      </c>
      <c r="B584" s="322" t="s">
        <v>343</v>
      </c>
      <c r="C584" s="268">
        <v>6849437.2199999997</v>
      </c>
      <c r="D584" s="395">
        <f>(C584*D609)/C609</f>
        <v>7.2008689908911088E-3</v>
      </c>
      <c r="E584" s="164"/>
    </row>
    <row r="585" spans="1:5" ht="25.5" x14ac:dyDescent="0.25">
      <c r="A585" s="322" t="s">
        <v>228</v>
      </c>
      <c r="B585" s="322" t="s">
        <v>352</v>
      </c>
      <c r="C585" s="328">
        <v>498349.24</v>
      </c>
      <c r="D585" s="395">
        <f>(C585*D609)/C609</f>
        <v>5.2391860435946173E-4</v>
      </c>
      <c r="E585" s="321"/>
    </row>
    <row r="586" spans="1:5" x14ac:dyDescent="0.25">
      <c r="A586" s="322" t="s">
        <v>229</v>
      </c>
      <c r="B586" s="322" t="s">
        <v>230</v>
      </c>
      <c r="C586" s="268">
        <v>1636162.61</v>
      </c>
      <c r="D586" s="395">
        <f>(C586*D609)/C609</f>
        <v>1.7201110432842927E-3</v>
      </c>
      <c r="E586" s="321"/>
    </row>
    <row r="587" spans="1:5" x14ac:dyDescent="0.25">
      <c r="A587" s="322" t="s">
        <v>231</v>
      </c>
      <c r="B587" s="322" t="s">
        <v>232</v>
      </c>
      <c r="C587" s="328">
        <v>0</v>
      </c>
      <c r="D587" s="395">
        <f>(C587*D609)/C609</f>
        <v>0</v>
      </c>
      <c r="E587" s="164"/>
    </row>
    <row r="588" spans="1:5" ht="20.25" customHeight="1" x14ac:dyDescent="0.25">
      <c r="A588" s="322" t="s">
        <v>233</v>
      </c>
      <c r="B588" s="322" t="s">
        <v>234</v>
      </c>
      <c r="C588" s="268">
        <v>88952940.659999996</v>
      </c>
      <c r="D588" s="544">
        <f>(C588*D609)/C609</f>
        <v>9.3516949126394203E-2</v>
      </c>
      <c r="E588" s="661"/>
    </row>
    <row r="589" spans="1:5" ht="25.5" x14ac:dyDescent="0.25">
      <c r="A589" s="581" t="s">
        <v>235</v>
      </c>
      <c r="B589" s="398" t="s">
        <v>236</v>
      </c>
      <c r="C589" s="759">
        <f>SUM(C591:C592)</f>
        <v>10000</v>
      </c>
      <c r="D589" s="544">
        <f>(C589*D610)/C609</f>
        <v>0</v>
      </c>
      <c r="E589" s="393"/>
    </row>
    <row r="590" spans="1:5" x14ac:dyDescent="0.25">
      <c r="A590" s="320" t="s">
        <v>500</v>
      </c>
      <c r="B590" s="398" t="s">
        <v>238</v>
      </c>
      <c r="C590" s="329">
        <f>C591+C592</f>
        <v>10000</v>
      </c>
      <c r="D590" s="395">
        <f>(C590*D611)/C609</f>
        <v>0</v>
      </c>
      <c r="E590" s="393"/>
    </row>
    <row r="591" spans="1:5" x14ac:dyDescent="0.25">
      <c r="A591" s="397" t="s">
        <v>237</v>
      </c>
      <c r="B591" s="396" t="s">
        <v>238</v>
      </c>
      <c r="C591" s="326">
        <v>10000</v>
      </c>
      <c r="D591" s="395">
        <f>(C591*D611)/C609</f>
        <v>0</v>
      </c>
      <c r="E591" s="393"/>
    </row>
    <row r="592" spans="1:5" x14ac:dyDescent="0.25">
      <c r="A592" s="397" t="s">
        <v>239</v>
      </c>
      <c r="B592" s="396" t="s">
        <v>240</v>
      </c>
      <c r="C592" s="326">
        <v>0</v>
      </c>
      <c r="D592" s="395">
        <f>(C592*D610)/C609</f>
        <v>0</v>
      </c>
      <c r="E592" s="393"/>
    </row>
    <row r="593" spans="1:5" ht="25.5" x14ac:dyDescent="0.25">
      <c r="A593" s="581" t="s">
        <v>241</v>
      </c>
      <c r="B593" s="398" t="s">
        <v>340</v>
      </c>
      <c r="C593" s="329">
        <f>C594+C596</f>
        <v>0</v>
      </c>
      <c r="D593" s="324">
        <f>D594+D596</f>
        <v>0</v>
      </c>
      <c r="E593" s="393"/>
    </row>
    <row r="594" spans="1:5" x14ac:dyDescent="0.25">
      <c r="A594" s="582" t="s">
        <v>510</v>
      </c>
      <c r="B594" s="398" t="s">
        <v>511</v>
      </c>
      <c r="C594" s="329">
        <f>C595</f>
        <v>0</v>
      </c>
      <c r="D594" s="400">
        <f>(C594*D608)/C608</f>
        <v>0</v>
      </c>
      <c r="E594" s="393"/>
    </row>
    <row r="595" spans="1:5" x14ac:dyDescent="0.25">
      <c r="A595" s="397" t="s">
        <v>242</v>
      </c>
      <c r="B595" s="396" t="s">
        <v>243</v>
      </c>
      <c r="C595" s="326">
        <v>0</v>
      </c>
      <c r="D595" s="395">
        <f>(C595*D609)/C609</f>
        <v>0</v>
      </c>
      <c r="E595" s="393"/>
    </row>
    <row r="596" spans="1:5" x14ac:dyDescent="0.25">
      <c r="A596" s="399" t="s">
        <v>512</v>
      </c>
      <c r="B596" s="398" t="s">
        <v>245</v>
      </c>
      <c r="C596" s="329">
        <f>C597</f>
        <v>0</v>
      </c>
      <c r="D596" s="400">
        <f>(C596*D609)/C609</f>
        <v>0</v>
      </c>
      <c r="E596" s="393"/>
    </row>
    <row r="597" spans="1:5" x14ac:dyDescent="0.25">
      <c r="A597" s="397" t="s">
        <v>244</v>
      </c>
      <c r="B597" s="396" t="s">
        <v>245</v>
      </c>
      <c r="C597" s="326">
        <v>0</v>
      </c>
      <c r="D597" s="395">
        <f>(C597*D609)/C609</f>
        <v>0</v>
      </c>
      <c r="E597" s="393"/>
    </row>
    <row r="598" spans="1:5" ht="25.5" x14ac:dyDescent="0.25">
      <c r="A598" s="399" t="s">
        <v>246</v>
      </c>
      <c r="B598" s="398" t="s">
        <v>247</v>
      </c>
      <c r="C598" s="315">
        <f>C599+C605+C607</f>
        <v>93817231.640000001</v>
      </c>
      <c r="D598" s="324">
        <f>D599+D605+D607</f>
        <v>0.11863081774880831</v>
      </c>
      <c r="E598" s="393"/>
    </row>
    <row r="599" spans="1:5" ht="25.5" x14ac:dyDescent="0.25">
      <c r="A599" s="399" t="s">
        <v>248</v>
      </c>
      <c r="B599" s="398" t="s">
        <v>249</v>
      </c>
      <c r="C599" s="315">
        <f>SUM(C600:C604)</f>
        <v>91939844.599999994</v>
      </c>
      <c r="D599" s="400">
        <f>(C599*D609)/C609+0.02</f>
        <v>0.11665710550267477</v>
      </c>
      <c r="E599" s="393"/>
    </row>
    <row r="600" spans="1:5" x14ac:dyDescent="0.25">
      <c r="A600" s="397" t="s">
        <v>373</v>
      </c>
      <c r="B600" s="396" t="s">
        <v>372</v>
      </c>
      <c r="C600" s="325">
        <v>59943017.799999997</v>
      </c>
      <c r="D600" s="395">
        <f>(C600*D609)/C609</f>
        <v>6.3018581561136461E-2</v>
      </c>
      <c r="E600" s="393"/>
    </row>
    <row r="601" spans="1:5" x14ac:dyDescent="0.25">
      <c r="A601" s="397" t="s">
        <v>250</v>
      </c>
      <c r="B601" s="396" t="s">
        <v>347</v>
      </c>
      <c r="C601" s="325">
        <v>60472.21</v>
      </c>
      <c r="D601" s="395">
        <f>(C601*D609)/C609</f>
        <v>6.3574925619897175E-5</v>
      </c>
      <c r="E601" s="393"/>
    </row>
    <row r="602" spans="1:5" x14ac:dyDescent="0.25">
      <c r="A602" s="397" t="s">
        <v>251</v>
      </c>
      <c r="B602" s="396" t="s">
        <v>346</v>
      </c>
      <c r="C602" s="325">
        <v>26608023</v>
      </c>
      <c r="D602" s="395">
        <f>(C602*D609)/C609</f>
        <v>2.7973230730570509E-2</v>
      </c>
      <c r="E602" s="393"/>
    </row>
    <row r="603" spans="1:5" x14ac:dyDescent="0.25">
      <c r="A603" s="397" t="s">
        <v>252</v>
      </c>
      <c r="B603" s="396" t="s">
        <v>345</v>
      </c>
      <c r="C603" s="325">
        <v>5328331.59</v>
      </c>
      <c r="D603" s="395">
        <f>(C603*D609)/C609</f>
        <v>5.6017182853479045E-3</v>
      </c>
      <c r="E603" s="393"/>
    </row>
    <row r="604" spans="1:5" x14ac:dyDescent="0.25">
      <c r="A604" s="397" t="s">
        <v>253</v>
      </c>
      <c r="B604" s="396" t="s">
        <v>344</v>
      </c>
      <c r="C604" s="326">
        <v>0</v>
      </c>
      <c r="D604" s="395">
        <f>(C604*D609)/C609</f>
        <v>0</v>
      </c>
      <c r="E604" s="393"/>
    </row>
    <row r="605" spans="1:5" ht="25.5" x14ac:dyDescent="0.25">
      <c r="A605" s="399" t="s">
        <v>254</v>
      </c>
      <c r="B605" s="398" t="s">
        <v>255</v>
      </c>
      <c r="C605" s="329">
        <f>SUM(C606:C606)</f>
        <v>0</v>
      </c>
      <c r="D605" s="324">
        <f>SUM(D606:D606)</f>
        <v>0</v>
      </c>
      <c r="E605" s="393"/>
    </row>
    <row r="606" spans="1:5" ht="25.5" x14ac:dyDescent="0.25">
      <c r="A606" s="760" t="s">
        <v>256</v>
      </c>
      <c r="B606" s="396" t="s">
        <v>255</v>
      </c>
      <c r="C606" s="761">
        <v>0</v>
      </c>
      <c r="D606" s="544">
        <f>(C606*D609)/C609</f>
        <v>0</v>
      </c>
      <c r="E606" s="393"/>
    </row>
    <row r="607" spans="1:5" x14ac:dyDescent="0.25">
      <c r="A607" s="399" t="s">
        <v>257</v>
      </c>
      <c r="B607" s="398" t="s">
        <v>258</v>
      </c>
      <c r="C607" s="315">
        <f>SUM(C608:C608)</f>
        <v>1877387.04</v>
      </c>
      <c r="D607" s="324">
        <f>SUM(D608:D608)</f>
        <v>1.9737122461335366E-3</v>
      </c>
      <c r="E607" s="393"/>
    </row>
    <row r="608" spans="1:5" x14ac:dyDescent="0.25">
      <c r="A608" s="397" t="s">
        <v>259</v>
      </c>
      <c r="B608" s="396" t="s">
        <v>260</v>
      </c>
      <c r="C608" s="325">
        <v>1877387.04</v>
      </c>
      <c r="D608" s="395">
        <f>(C608*D609)/C609</f>
        <v>1.9737122461335366E-3</v>
      </c>
      <c r="E608" s="393"/>
    </row>
    <row r="609" spans="1:7" x14ac:dyDescent="0.25">
      <c r="A609" s="168" t="s">
        <v>261</v>
      </c>
      <c r="B609" s="168" t="s">
        <v>262</v>
      </c>
      <c r="C609" s="330">
        <f>C563+C570+C579+C589+C593+C598</f>
        <v>951195922.13999999</v>
      </c>
      <c r="D609" s="394">
        <v>1</v>
      </c>
      <c r="E609" s="393"/>
    </row>
    <row r="610" spans="1:7" x14ac:dyDescent="0.25">
      <c r="A610" s="904" t="s">
        <v>316</v>
      </c>
      <c r="B610" s="904"/>
      <c r="C610" s="904"/>
      <c r="D610" s="904"/>
      <c r="E610" s="904"/>
    </row>
    <row r="611" spans="1:7" x14ac:dyDescent="0.25">
      <c r="A611" s="1"/>
      <c r="B611" s="1"/>
      <c r="C611" s="1"/>
      <c r="D611" s="392"/>
      <c r="E611" s="391"/>
    </row>
    <row r="612" spans="1:7" x14ac:dyDescent="0.25">
      <c r="A612" s="404"/>
      <c r="B612" s="404"/>
      <c r="C612" s="404"/>
      <c r="D612" s="404"/>
      <c r="E612" s="404"/>
      <c r="F612" s="404"/>
      <c r="G612" s="142" t="s">
        <v>162</v>
      </c>
    </row>
    <row r="613" spans="1:7" x14ac:dyDescent="0.25">
      <c r="A613" s="905" t="s">
        <v>280</v>
      </c>
      <c r="B613" s="905"/>
      <c r="C613" s="905"/>
      <c r="D613" s="905"/>
      <c r="E613" s="905"/>
      <c r="F613" s="905"/>
      <c r="G613" s="905"/>
    </row>
    <row r="614" spans="1:7" x14ac:dyDescent="0.25">
      <c r="A614" s="906" t="s">
        <v>3</v>
      </c>
      <c r="B614" s="906"/>
      <c r="C614" s="906"/>
      <c r="D614" s="906"/>
      <c r="E614" s="906"/>
      <c r="F614" s="906"/>
      <c r="G614" s="906"/>
    </row>
    <row r="615" spans="1:7" x14ac:dyDescent="0.25">
      <c r="A615" s="906" t="s">
        <v>428</v>
      </c>
      <c r="B615" s="906"/>
      <c r="C615" s="906"/>
      <c r="D615" s="906"/>
      <c r="E615" s="906"/>
      <c r="F615" s="906"/>
      <c r="G615" s="906"/>
    </row>
    <row r="616" spans="1:7" x14ac:dyDescent="0.25">
      <c r="A616" s="791" t="s">
        <v>413</v>
      </c>
      <c r="B616" s="791"/>
      <c r="C616" s="791"/>
      <c r="D616" s="791"/>
      <c r="E616" s="791"/>
      <c r="F616" s="791"/>
      <c r="G616" s="791"/>
    </row>
    <row r="617" spans="1:7" x14ac:dyDescent="0.25">
      <c r="A617" s="907" t="s">
        <v>604</v>
      </c>
      <c r="B617" s="907"/>
      <c r="C617" s="907"/>
      <c r="D617" s="907"/>
      <c r="E617" s="907"/>
      <c r="F617" s="907"/>
      <c r="G617" s="907"/>
    </row>
    <row r="618" spans="1:7" x14ac:dyDescent="0.25">
      <c r="A618" s="801" t="s">
        <v>517</v>
      </c>
      <c r="B618" s="838"/>
      <c r="C618" s="838"/>
      <c r="D618" s="838"/>
      <c r="E618" s="838"/>
      <c r="F618" s="838"/>
      <c r="G618" s="838"/>
    </row>
    <row r="619" spans="1:7" x14ac:dyDescent="0.25">
      <c r="A619" s="801" t="s">
        <v>518</v>
      </c>
      <c r="B619" s="801"/>
      <c r="C619" s="801"/>
      <c r="D619" s="801"/>
      <c r="E619" s="801"/>
      <c r="F619" s="801"/>
      <c r="G619" s="801"/>
    </row>
    <row r="620" spans="1:7" ht="5.0999999999999996" customHeight="1" x14ac:dyDescent="0.25">
      <c r="A620" s="702"/>
      <c r="B620" s="702"/>
      <c r="C620" s="702"/>
      <c r="D620" s="702"/>
      <c r="E620" s="702"/>
      <c r="F620" s="702"/>
      <c r="G620" s="702"/>
    </row>
    <row r="621" spans="1:7" x14ac:dyDescent="0.25">
      <c r="A621" s="818" t="s">
        <v>519</v>
      </c>
      <c r="B621" s="818"/>
      <c r="C621" s="818"/>
      <c r="D621" s="818"/>
      <c r="E621" s="818"/>
      <c r="F621" s="818"/>
      <c r="G621" s="818"/>
    </row>
    <row r="622" spans="1:7" ht="5.0999999999999996" customHeight="1" x14ac:dyDescent="0.25">
      <c r="A622" s="408"/>
      <c r="B622" s="409"/>
      <c r="C622" s="406"/>
      <c r="D622" s="406"/>
      <c r="E622" s="406"/>
      <c r="F622" s="406"/>
      <c r="G622" s="407"/>
    </row>
    <row r="623" spans="1:7" x14ac:dyDescent="0.25">
      <c r="A623" s="410" t="s">
        <v>6</v>
      </c>
      <c r="B623" s="411" t="s">
        <v>7</v>
      </c>
      <c r="C623" s="412" t="s">
        <v>163</v>
      </c>
      <c r="D623" s="412" t="s">
        <v>164</v>
      </c>
      <c r="E623" s="412" t="s">
        <v>165</v>
      </c>
      <c r="F623" s="412" t="s">
        <v>8</v>
      </c>
      <c r="G623" s="412" t="s">
        <v>123</v>
      </c>
    </row>
    <row r="624" spans="1:7" x14ac:dyDescent="0.25">
      <c r="A624" s="413" t="s">
        <v>166</v>
      </c>
      <c r="B624" s="414" t="s">
        <v>167</v>
      </c>
      <c r="C624" s="415">
        <v>0</v>
      </c>
      <c r="D624" s="415">
        <v>0</v>
      </c>
      <c r="E624" s="415">
        <f>D624-C624</f>
        <v>0</v>
      </c>
      <c r="F624" s="416"/>
      <c r="G624" s="417"/>
    </row>
    <row r="625" spans="1:7" x14ac:dyDescent="0.25">
      <c r="A625" s="413" t="s">
        <v>168</v>
      </c>
      <c r="B625" s="414" t="s">
        <v>353</v>
      </c>
      <c r="C625" s="415">
        <v>21780249.359999999</v>
      </c>
      <c r="D625" s="415">
        <v>21780249.359999999</v>
      </c>
      <c r="E625" s="418">
        <f>D625-C625</f>
        <v>0</v>
      </c>
      <c r="F625" s="419" t="s">
        <v>375</v>
      </c>
      <c r="G625" s="413" t="s">
        <v>169</v>
      </c>
    </row>
    <row r="626" spans="1:7" x14ac:dyDescent="0.25">
      <c r="A626" s="413"/>
      <c r="B626" s="420"/>
      <c r="C626" s="416"/>
      <c r="D626" s="416"/>
      <c r="E626" s="416"/>
      <c r="F626" s="416"/>
      <c r="G626" s="413"/>
    </row>
    <row r="627" spans="1:7" x14ac:dyDescent="0.25">
      <c r="A627" s="413"/>
      <c r="B627" s="420"/>
      <c r="C627" s="416"/>
      <c r="D627" s="416"/>
      <c r="E627" s="416"/>
      <c r="F627" s="416"/>
      <c r="G627" s="413"/>
    </row>
    <row r="628" spans="1:7" x14ac:dyDescent="0.25">
      <c r="A628" s="413"/>
      <c r="B628" s="421" t="s">
        <v>0</v>
      </c>
      <c r="C628" s="422">
        <f>SUM(C624:C627)</f>
        <v>21780249.359999999</v>
      </c>
      <c r="D628" s="422">
        <f>SUM(D624:D627)</f>
        <v>21780249.359999999</v>
      </c>
      <c r="E628" s="422">
        <f>SUM(E624:E627)</f>
        <v>0</v>
      </c>
      <c r="F628" s="422"/>
      <c r="G628" s="413"/>
    </row>
    <row r="629" spans="1:7" x14ac:dyDescent="0.25">
      <c r="A629" s="908" t="s">
        <v>320</v>
      </c>
      <c r="B629" s="908"/>
      <c r="C629" s="908"/>
      <c r="D629" s="908"/>
      <c r="E629" s="908"/>
      <c r="F629" s="908"/>
      <c r="G629" s="908"/>
    </row>
    <row r="631" spans="1:7" x14ac:dyDescent="0.25">
      <c r="A631" s="423"/>
      <c r="B631" s="423"/>
      <c r="C631" s="423"/>
      <c r="D631" s="423"/>
      <c r="E631" s="423"/>
      <c r="F631" s="423"/>
      <c r="G631" s="142" t="s">
        <v>170</v>
      </c>
    </row>
    <row r="632" spans="1:7" x14ac:dyDescent="0.25">
      <c r="A632" s="909" t="s">
        <v>280</v>
      </c>
      <c r="B632" s="909"/>
      <c r="C632" s="909"/>
      <c r="D632" s="909"/>
      <c r="E632" s="909"/>
      <c r="F632" s="909"/>
      <c r="G632" s="909"/>
    </row>
    <row r="633" spans="1:7" x14ac:dyDescent="0.25">
      <c r="A633" s="910" t="s">
        <v>3</v>
      </c>
      <c r="B633" s="910"/>
      <c r="C633" s="910"/>
      <c r="D633" s="910"/>
      <c r="E633" s="910"/>
      <c r="F633" s="910"/>
      <c r="G633" s="910"/>
    </row>
    <row r="634" spans="1:7" x14ac:dyDescent="0.25">
      <c r="A634" s="911" t="s">
        <v>428</v>
      </c>
      <c r="B634" s="911"/>
      <c r="C634" s="911"/>
      <c r="D634" s="911"/>
      <c r="E634" s="911"/>
      <c r="F634" s="911"/>
      <c r="G634" s="911"/>
    </row>
    <row r="635" spans="1:7" x14ac:dyDescent="0.25">
      <c r="A635" s="912" t="s">
        <v>171</v>
      </c>
      <c r="B635" s="912"/>
      <c r="C635" s="912"/>
      <c r="D635" s="912"/>
      <c r="E635" s="912"/>
      <c r="F635" s="912"/>
      <c r="G635" s="912"/>
    </row>
    <row r="636" spans="1:7" x14ac:dyDescent="0.25">
      <c r="A636" s="913" t="s">
        <v>604</v>
      </c>
      <c r="B636" s="913"/>
      <c r="C636" s="913"/>
      <c r="D636" s="913"/>
      <c r="E636" s="913"/>
      <c r="F636" s="913"/>
      <c r="G636" s="913"/>
    </row>
    <row r="637" spans="1:7" x14ac:dyDescent="0.25">
      <c r="A637" s="716"/>
      <c r="B637" s="716"/>
      <c r="C637" s="716"/>
      <c r="D637" s="716"/>
      <c r="E637" s="716"/>
      <c r="F637" s="716"/>
      <c r="G637" s="716"/>
    </row>
    <row r="638" spans="1:7" x14ac:dyDescent="0.25">
      <c r="A638" s="801" t="s">
        <v>520</v>
      </c>
      <c r="B638" s="838"/>
      <c r="C638" s="838"/>
      <c r="D638" s="838"/>
      <c r="E638" s="838"/>
      <c r="F638" s="838"/>
      <c r="G638" s="838"/>
    </row>
    <row r="639" spans="1:7" x14ac:dyDescent="0.25">
      <c r="A639" s="801" t="s">
        <v>566</v>
      </c>
      <c r="B639" s="801"/>
      <c r="C639" s="801"/>
      <c r="D639" s="801"/>
      <c r="E639" s="801"/>
      <c r="F639" s="801"/>
      <c r="G639" s="801"/>
    </row>
    <row r="640" spans="1:7" ht="5.0999999999999996" customHeight="1" x14ac:dyDescent="0.25">
      <c r="A640" s="583"/>
      <c r="B640" s="583"/>
      <c r="C640" s="583"/>
      <c r="D640" s="583"/>
      <c r="E640" s="583"/>
      <c r="F640" s="583"/>
      <c r="G640" s="583"/>
    </row>
    <row r="641" spans="1:7" x14ac:dyDescent="0.25">
      <c r="A641" s="801" t="s">
        <v>523</v>
      </c>
      <c r="B641" s="801"/>
      <c r="C641" s="801"/>
      <c r="D641" s="801"/>
      <c r="E641" s="801"/>
      <c r="F641" s="801"/>
      <c r="G641" s="801"/>
    </row>
    <row r="642" spans="1:7" ht="5.0999999999999996" customHeight="1" x14ac:dyDescent="0.25">
      <c r="A642" s="583"/>
      <c r="B642" s="583"/>
      <c r="C642" s="583"/>
      <c r="D642" s="583"/>
      <c r="E642" s="583"/>
      <c r="F642" s="583"/>
      <c r="G642" s="583"/>
    </row>
    <row r="643" spans="1:7" x14ac:dyDescent="0.25">
      <c r="A643" s="426" t="s">
        <v>6</v>
      </c>
      <c r="B643" s="427" t="s">
        <v>7</v>
      </c>
      <c r="C643" s="428" t="s">
        <v>163</v>
      </c>
      <c r="D643" s="428" t="s">
        <v>164</v>
      </c>
      <c r="E643" s="428" t="s">
        <v>165</v>
      </c>
      <c r="F643" s="428" t="s">
        <v>8</v>
      </c>
      <c r="G643" s="428" t="s">
        <v>123</v>
      </c>
    </row>
    <row r="644" spans="1:7" ht="51" x14ac:dyDescent="0.25">
      <c r="A644" s="584" t="s">
        <v>172</v>
      </c>
      <c r="B644" s="585" t="s">
        <v>173</v>
      </c>
      <c r="C644" s="586">
        <v>0</v>
      </c>
      <c r="D644" s="586">
        <v>-243152603.65000001</v>
      </c>
      <c r="E644" s="586">
        <f>D644-C644</f>
        <v>-243152603.65000001</v>
      </c>
      <c r="F644" s="587" t="s">
        <v>376</v>
      </c>
      <c r="G644" s="417" t="s">
        <v>363</v>
      </c>
    </row>
    <row r="645" spans="1:7" ht="51" x14ac:dyDescent="0.25">
      <c r="A645" s="588" t="s">
        <v>174</v>
      </c>
      <c r="B645" s="585" t="s">
        <v>175</v>
      </c>
      <c r="C645" s="586">
        <v>259124085.30000001</v>
      </c>
      <c r="D645" s="586">
        <v>259124085.30000001</v>
      </c>
      <c r="E645" s="586">
        <f>D645-C645</f>
        <v>0</v>
      </c>
      <c r="F645" s="587" t="s">
        <v>376</v>
      </c>
      <c r="G645" s="417" t="s">
        <v>362</v>
      </c>
    </row>
    <row r="646" spans="1:7" x14ac:dyDescent="0.25">
      <c r="A646" s="433"/>
      <c r="B646" s="434" t="s">
        <v>0</v>
      </c>
      <c r="C646" s="435">
        <f>SUM(C644:C645)</f>
        <v>259124085.30000001</v>
      </c>
      <c r="D646" s="435">
        <f>SUM(D644:D645)</f>
        <v>15971481.650000006</v>
      </c>
      <c r="E646" s="435">
        <f>SUM(E644:E645)</f>
        <v>-243152603.65000001</v>
      </c>
      <c r="F646" s="433"/>
      <c r="G646" s="433"/>
    </row>
    <row r="647" spans="1:7" x14ac:dyDescent="0.25">
      <c r="A647" s="436"/>
      <c r="B647" s="437"/>
      <c r="C647" s="438"/>
      <c r="D647" s="439"/>
      <c r="E647" s="439"/>
      <c r="F647" s="436"/>
      <c r="G647" s="436"/>
    </row>
    <row r="648" spans="1:7" x14ac:dyDescent="0.25">
      <c r="A648" s="424" t="s">
        <v>522</v>
      </c>
      <c r="B648" s="424"/>
      <c r="C648" s="424"/>
      <c r="D648" s="424"/>
      <c r="E648" s="424"/>
      <c r="F648" s="423"/>
      <c r="G648" s="405"/>
    </row>
    <row r="649" spans="1:7" x14ac:dyDescent="0.25">
      <c r="A649" s="818" t="s">
        <v>521</v>
      </c>
      <c r="B649" s="818"/>
      <c r="C649" s="818"/>
      <c r="D649" s="818"/>
      <c r="E649" s="818"/>
      <c r="F649" s="818"/>
      <c r="G649" s="818"/>
    </row>
    <row r="650" spans="1:7" ht="5.0999999999999996" customHeight="1" x14ac:dyDescent="0.25">
      <c r="A650" s="703"/>
      <c r="B650" s="703"/>
      <c r="C650" s="703"/>
      <c r="D650" s="703"/>
      <c r="E650" s="703"/>
      <c r="F650" s="703"/>
      <c r="G650" s="703"/>
    </row>
    <row r="651" spans="1:7" x14ac:dyDescent="0.25">
      <c r="A651" s="818" t="s">
        <v>524</v>
      </c>
      <c r="B651" s="818"/>
      <c r="C651" s="818"/>
      <c r="D651" s="818"/>
      <c r="E651" s="818"/>
      <c r="F651" s="818"/>
      <c r="G651" s="818"/>
    </row>
    <row r="652" spans="1:7" ht="5.0999999999999996" customHeight="1" x14ac:dyDescent="0.25">
      <c r="A652" s="703"/>
      <c r="B652" s="703"/>
      <c r="C652" s="703"/>
      <c r="D652" s="703"/>
      <c r="E652" s="703"/>
      <c r="F652" s="703"/>
      <c r="G652" s="703"/>
    </row>
    <row r="653" spans="1:7" x14ac:dyDescent="0.25">
      <c r="A653" s="818" t="s">
        <v>525</v>
      </c>
      <c r="B653" s="818"/>
      <c r="C653" s="818"/>
      <c r="D653" s="818"/>
      <c r="E653" s="818"/>
      <c r="F653" s="818"/>
      <c r="G653" s="818"/>
    </row>
    <row r="654" spans="1:7" x14ac:dyDescent="0.25">
      <c r="A654" s="566"/>
      <c r="B654" s="425"/>
      <c r="C654" s="424"/>
      <c r="D654" s="424"/>
      <c r="E654" s="424"/>
      <c r="F654" s="423"/>
      <c r="G654" s="405"/>
    </row>
    <row r="655" spans="1:7" x14ac:dyDescent="0.25">
      <c r="A655" s="426" t="s">
        <v>6</v>
      </c>
      <c r="B655" s="427" t="s">
        <v>7</v>
      </c>
      <c r="C655" s="428" t="s">
        <v>163</v>
      </c>
      <c r="D655" s="428" t="s">
        <v>164</v>
      </c>
      <c r="E655" s="428" t="s">
        <v>165</v>
      </c>
      <c r="F655" s="428" t="s">
        <v>8</v>
      </c>
      <c r="G655" s="428" t="s">
        <v>123</v>
      </c>
    </row>
    <row r="656" spans="1:7" ht="25.5" x14ac:dyDescent="0.25">
      <c r="A656" s="432" t="s">
        <v>176</v>
      </c>
      <c r="B656" s="429" t="s">
        <v>177</v>
      </c>
      <c r="C656" s="430">
        <v>336690257.27999997</v>
      </c>
      <c r="D656" s="430">
        <v>336690257.27999997</v>
      </c>
      <c r="E656" s="430">
        <f>D656-C656</f>
        <v>0</v>
      </c>
      <c r="F656" s="440" t="s">
        <v>376</v>
      </c>
      <c r="G656" s="441" t="s">
        <v>361</v>
      </c>
    </row>
    <row r="657" spans="1:7" ht="25.5" x14ac:dyDescent="0.25">
      <c r="A657" s="432" t="s">
        <v>178</v>
      </c>
      <c r="B657" s="429" t="s">
        <v>179</v>
      </c>
      <c r="C657" s="430">
        <v>176588291.84</v>
      </c>
      <c r="D657" s="430">
        <v>176588291.84</v>
      </c>
      <c r="E657" s="430">
        <f>D657-C657</f>
        <v>0</v>
      </c>
      <c r="F657" s="431" t="s">
        <v>376</v>
      </c>
      <c r="G657" s="441" t="s">
        <v>361</v>
      </c>
    </row>
    <row r="658" spans="1:7" ht="25.5" x14ac:dyDescent="0.25">
      <c r="A658" s="441" t="s">
        <v>180</v>
      </c>
      <c r="B658" s="442" t="s">
        <v>181</v>
      </c>
      <c r="C658" s="430">
        <v>320139458.89999998</v>
      </c>
      <c r="D658" s="430">
        <v>320139458.89999998</v>
      </c>
      <c r="E658" s="430">
        <f>D658-C658</f>
        <v>0</v>
      </c>
      <c r="F658" s="431" t="s">
        <v>376</v>
      </c>
      <c r="G658" s="441" t="s">
        <v>361</v>
      </c>
    </row>
    <row r="659" spans="1:7" x14ac:dyDescent="0.25">
      <c r="A659" s="433"/>
      <c r="B659" s="443" t="s">
        <v>0</v>
      </c>
      <c r="C659" s="435">
        <f>SUM(C656:C658)</f>
        <v>833418008.01999998</v>
      </c>
      <c r="D659" s="435">
        <f>SUM(D656:D658)</f>
        <v>833418008.01999998</v>
      </c>
      <c r="E659" s="435">
        <f>SUM(E656:E658)</f>
        <v>0</v>
      </c>
      <c r="F659" s="433"/>
      <c r="G659" s="433"/>
    </row>
    <row r="660" spans="1:7" x14ac:dyDescent="0.25">
      <c r="A660" s="444"/>
      <c r="B660" s="445"/>
      <c r="C660" s="446"/>
      <c r="D660" s="446"/>
      <c r="E660" s="446"/>
      <c r="F660" s="444"/>
      <c r="G660" s="444"/>
    </row>
    <row r="661" spans="1:7" x14ac:dyDescent="0.25">
      <c r="A661" s="424" t="s">
        <v>526</v>
      </c>
      <c r="B661" s="424"/>
      <c r="C661" s="424"/>
      <c r="D661" s="424"/>
      <c r="E661" s="424"/>
      <c r="F661" s="423"/>
      <c r="G661" s="405"/>
    </row>
    <row r="662" spans="1:7" x14ac:dyDescent="0.25">
      <c r="A662" s="801" t="s">
        <v>527</v>
      </c>
      <c r="B662" s="801"/>
      <c r="C662" s="801"/>
      <c r="D662" s="801"/>
      <c r="E662" s="801"/>
      <c r="F662" s="801"/>
      <c r="G662" s="801"/>
    </row>
    <row r="663" spans="1:7" ht="5.0999999999999996" customHeight="1" x14ac:dyDescent="0.25">
      <c r="A663" s="425"/>
      <c r="B663" s="425"/>
      <c r="C663" s="424"/>
      <c r="D663" s="424"/>
      <c r="E663" s="424"/>
      <c r="F663" s="423"/>
      <c r="G663" s="405"/>
    </row>
    <row r="664" spans="1:7" x14ac:dyDescent="0.25">
      <c r="A664" s="426" t="s">
        <v>6</v>
      </c>
      <c r="B664" s="427" t="s">
        <v>7</v>
      </c>
      <c r="C664" s="428" t="s">
        <v>163</v>
      </c>
      <c r="D664" s="428" t="s">
        <v>164</v>
      </c>
      <c r="E664" s="428" t="s">
        <v>165</v>
      </c>
      <c r="F664" s="428" t="s">
        <v>8</v>
      </c>
      <c r="G664" s="428" t="s">
        <v>123</v>
      </c>
    </row>
    <row r="665" spans="1:7" ht="25.5" x14ac:dyDescent="0.25">
      <c r="A665" s="588" t="s">
        <v>182</v>
      </c>
      <c r="B665" s="585" t="s">
        <v>183</v>
      </c>
      <c r="C665" s="586">
        <v>13902437.25</v>
      </c>
      <c r="D665" s="586">
        <v>34455619.130000003</v>
      </c>
      <c r="E665" s="586">
        <f>D665-C665</f>
        <v>20553181.880000003</v>
      </c>
      <c r="F665" s="431" t="s">
        <v>376</v>
      </c>
      <c r="G665" s="589" t="s">
        <v>361</v>
      </c>
    </row>
    <row r="666" spans="1:7" x14ac:dyDescent="0.25">
      <c r="A666" s="433"/>
      <c r="B666" s="447" t="s">
        <v>0</v>
      </c>
      <c r="C666" s="435">
        <f>SUM(C665)</f>
        <v>13902437.25</v>
      </c>
      <c r="D666" s="435">
        <f>SUM(D665)</f>
        <v>34455619.130000003</v>
      </c>
      <c r="E666" s="435">
        <f>SUM(E665)</f>
        <v>20553181.880000003</v>
      </c>
      <c r="F666" s="433"/>
      <c r="G666" s="433"/>
    </row>
    <row r="667" spans="1:7" x14ac:dyDescent="0.25">
      <c r="A667" s="433"/>
      <c r="B667" s="448"/>
      <c r="C667" s="449"/>
      <c r="D667" s="449"/>
      <c r="E667" s="449"/>
      <c r="F667" s="450"/>
      <c r="G667" s="450"/>
    </row>
    <row r="668" spans="1:7" x14ac:dyDescent="0.25">
      <c r="A668" s="433"/>
      <c r="B668" s="451" t="s">
        <v>0</v>
      </c>
      <c r="C668" s="449">
        <f>C646+C659+C666</f>
        <v>1106444530.5699999</v>
      </c>
      <c r="D668" s="449">
        <f>D646+D659+D666</f>
        <v>883845108.79999995</v>
      </c>
      <c r="E668" s="449">
        <f>E646+E659+E666</f>
        <v>-222599421.77000001</v>
      </c>
      <c r="F668" s="450"/>
      <c r="G668" s="450"/>
    </row>
    <row r="669" spans="1:7" x14ac:dyDescent="0.25">
      <c r="A669" s="914" t="s">
        <v>320</v>
      </c>
      <c r="B669" s="914"/>
      <c r="C669" s="914"/>
      <c r="D669" s="914"/>
      <c r="E669" s="914"/>
      <c r="F669" s="914"/>
      <c r="G669" s="914"/>
    </row>
    <row r="671" spans="1:7" x14ac:dyDescent="0.25">
      <c r="A671" s="189"/>
      <c r="B671" s="189"/>
      <c r="C671" s="189"/>
      <c r="D671" s="183" t="s">
        <v>539</v>
      </c>
    </row>
    <row r="672" spans="1:7" x14ac:dyDescent="0.25">
      <c r="A672" s="915" t="s">
        <v>280</v>
      </c>
      <c r="B672" s="915"/>
      <c r="C672" s="915"/>
      <c r="D672" s="915"/>
    </row>
    <row r="673" spans="1:4" x14ac:dyDescent="0.25">
      <c r="A673" s="915" t="s">
        <v>3</v>
      </c>
      <c r="B673" s="915"/>
      <c r="C673" s="915"/>
      <c r="D673" s="915"/>
    </row>
    <row r="674" spans="1:4" x14ac:dyDescent="0.25">
      <c r="A674" s="915" t="s">
        <v>264</v>
      </c>
      <c r="B674" s="915"/>
      <c r="C674" s="915"/>
      <c r="D674" s="915"/>
    </row>
    <row r="675" spans="1:4" x14ac:dyDescent="0.25">
      <c r="A675" s="717"/>
      <c r="B675" s="915" t="s">
        <v>557</v>
      </c>
      <c r="C675" s="915"/>
      <c r="D675" s="717"/>
    </row>
    <row r="676" spans="1:4" x14ac:dyDescent="0.25">
      <c r="A676" s="916" t="s">
        <v>604</v>
      </c>
      <c r="B676" s="916"/>
      <c r="C676" s="916"/>
      <c r="D676" s="916"/>
    </row>
    <row r="677" spans="1:4" x14ac:dyDescent="0.25">
      <c r="A677" s="917" t="s">
        <v>556</v>
      </c>
      <c r="B677" s="917"/>
      <c r="C677" s="190"/>
      <c r="D677" s="190"/>
    </row>
    <row r="678" spans="1:4" x14ac:dyDescent="0.25">
      <c r="A678" s="491"/>
      <c r="B678" s="719"/>
      <c r="C678" s="190"/>
      <c r="D678" s="190"/>
    </row>
    <row r="679" spans="1:4" ht="27.75" customHeight="1" x14ac:dyDescent="0.25">
      <c r="A679" s="918" t="s">
        <v>560</v>
      </c>
      <c r="B679" s="918"/>
      <c r="C679" s="918"/>
      <c r="D679" s="918"/>
    </row>
    <row r="680" spans="1:4" ht="5.0999999999999996" customHeight="1" x14ac:dyDescent="0.25">
      <c r="A680" s="190"/>
      <c r="B680" s="190"/>
      <c r="C680" s="190"/>
      <c r="D680" s="190"/>
    </row>
    <row r="681" spans="1:4" ht="24" customHeight="1" x14ac:dyDescent="0.25">
      <c r="A681" s="918" t="s">
        <v>555</v>
      </c>
      <c r="B681" s="918"/>
      <c r="C681" s="918"/>
      <c r="D681" s="918"/>
    </row>
    <row r="682" spans="1:4" ht="5.0999999999999996" customHeight="1" x14ac:dyDescent="0.25">
      <c r="A682" s="190"/>
      <c r="B682" s="190"/>
      <c r="C682" s="190"/>
      <c r="D682" s="190"/>
    </row>
    <row r="683" spans="1:4" ht="30" customHeight="1" x14ac:dyDescent="0.25">
      <c r="A683" s="918" t="s">
        <v>402</v>
      </c>
      <c r="B683" s="918"/>
      <c r="C683" s="918"/>
      <c r="D683" s="918"/>
    </row>
    <row r="684" spans="1:4" ht="5.0999999999999996" customHeight="1" x14ac:dyDescent="0.25">
      <c r="A684" s="718"/>
      <c r="B684" s="718"/>
      <c r="C684" s="718"/>
      <c r="D684" s="718"/>
    </row>
    <row r="685" spans="1:4" ht="31.5" customHeight="1" x14ac:dyDescent="0.25">
      <c r="A685" s="918" t="s">
        <v>403</v>
      </c>
      <c r="B685" s="918"/>
      <c r="C685" s="918"/>
      <c r="D685" s="918"/>
    </row>
    <row r="686" spans="1:4" ht="5.0999999999999996" customHeight="1" x14ac:dyDescent="0.25">
      <c r="A686" s="718"/>
      <c r="B686" s="718"/>
      <c r="C686" s="718"/>
      <c r="D686" s="718"/>
    </row>
    <row r="687" spans="1:4" ht="27" customHeight="1" x14ac:dyDescent="0.25">
      <c r="A687" s="919" t="s">
        <v>439</v>
      </c>
      <c r="B687" s="919"/>
      <c r="C687" s="919"/>
      <c r="D687" s="919"/>
    </row>
    <row r="688" spans="1:4" ht="5.0999999999999996" customHeight="1" x14ac:dyDescent="0.25">
      <c r="A688" s="190"/>
      <c r="B688" s="190"/>
      <c r="C688" s="190"/>
      <c r="D688" s="190"/>
    </row>
    <row r="689" spans="1:4" ht="26.25" customHeight="1" x14ac:dyDescent="0.25">
      <c r="A689" s="919" t="s">
        <v>440</v>
      </c>
      <c r="B689" s="919"/>
      <c r="C689" s="919"/>
      <c r="D689" s="919"/>
    </row>
    <row r="690" spans="1:4" ht="5.0999999999999996" customHeight="1" x14ac:dyDescent="0.25">
      <c r="A690" s="190"/>
      <c r="B690" s="190"/>
      <c r="C690" s="190"/>
      <c r="D690" s="190"/>
    </row>
    <row r="691" spans="1:4" ht="39.75" customHeight="1" x14ac:dyDescent="0.25">
      <c r="A691" s="919" t="s">
        <v>561</v>
      </c>
      <c r="B691" s="919"/>
      <c r="C691" s="919"/>
      <c r="D691" s="919"/>
    </row>
    <row r="692" spans="1:4" ht="5.0999999999999996" customHeight="1" x14ac:dyDescent="0.25">
      <c r="A692" s="190"/>
      <c r="B692" s="190"/>
      <c r="C692" s="190"/>
      <c r="D692" s="190"/>
    </row>
    <row r="693" spans="1:4" x14ac:dyDescent="0.25">
      <c r="A693" s="191" t="s">
        <v>6</v>
      </c>
      <c r="B693" s="192" t="s">
        <v>268</v>
      </c>
      <c r="C693" s="193">
        <v>2022</v>
      </c>
      <c r="D693" s="193">
        <v>2021</v>
      </c>
    </row>
    <row r="694" spans="1:4" x14ac:dyDescent="0.25">
      <c r="A694" s="920" t="s">
        <v>404</v>
      </c>
      <c r="B694" s="921"/>
      <c r="C694" s="193"/>
      <c r="D694" s="193"/>
    </row>
    <row r="695" spans="1:4" x14ac:dyDescent="0.25">
      <c r="A695" s="194" t="s">
        <v>309</v>
      </c>
      <c r="B695" s="195" t="s">
        <v>282</v>
      </c>
      <c r="C695" s="232">
        <v>305500</v>
      </c>
      <c r="D695" s="232">
        <v>326527.8</v>
      </c>
    </row>
    <row r="696" spans="1:4" ht="5.0999999999999996" customHeight="1" x14ac:dyDescent="0.25">
      <c r="A696" s="196"/>
      <c r="B696" s="196"/>
      <c r="C696" s="494"/>
      <c r="D696" s="494"/>
    </row>
    <row r="697" spans="1:4" x14ac:dyDescent="0.25">
      <c r="A697" s="920" t="s">
        <v>281</v>
      </c>
      <c r="B697" s="921"/>
      <c r="C697" s="197"/>
      <c r="D697" s="197"/>
    </row>
    <row r="698" spans="1:4" x14ac:dyDescent="0.25">
      <c r="A698" s="194" t="s">
        <v>283</v>
      </c>
      <c r="B698" s="195" t="s">
        <v>284</v>
      </c>
      <c r="C698" s="232">
        <v>43209204.869999997</v>
      </c>
      <c r="D698" s="232">
        <v>65931308.93</v>
      </c>
    </row>
    <row r="699" spans="1:4" ht="5.0999999999999996" customHeight="1" x14ac:dyDescent="0.25">
      <c r="A699" s="196"/>
      <c r="B699" s="196"/>
      <c r="C699" s="198"/>
      <c r="D699" s="198"/>
    </row>
    <row r="700" spans="1:4" x14ac:dyDescent="0.25">
      <c r="A700" s="920" t="s">
        <v>285</v>
      </c>
      <c r="B700" s="921"/>
      <c r="C700" s="199"/>
      <c r="D700" s="199"/>
    </row>
    <row r="701" spans="1:4" x14ac:dyDescent="0.25">
      <c r="A701" s="194" t="s">
        <v>312</v>
      </c>
      <c r="B701" s="230" t="s">
        <v>313</v>
      </c>
      <c r="C701" s="232">
        <v>0</v>
      </c>
      <c r="D701" s="232">
        <v>0</v>
      </c>
    </row>
    <row r="702" spans="1:4" ht="5.0999999999999996" customHeight="1" x14ac:dyDescent="0.25">
      <c r="A702" s="202"/>
      <c r="B702" s="229"/>
      <c r="C702" s="495"/>
      <c r="D702" s="495"/>
    </row>
    <row r="703" spans="1:4" x14ac:dyDescent="0.25">
      <c r="A703" s="920" t="s">
        <v>286</v>
      </c>
      <c r="B703" s="921"/>
      <c r="C703" s="199"/>
      <c r="D703" s="199"/>
    </row>
    <row r="704" spans="1:4" x14ac:dyDescent="0.25">
      <c r="A704" s="194" t="s">
        <v>9</v>
      </c>
      <c r="B704" s="201" t="s">
        <v>287</v>
      </c>
      <c r="C704" s="232">
        <v>0</v>
      </c>
      <c r="D704" s="232">
        <v>0</v>
      </c>
    </row>
    <row r="705" spans="1:5" ht="5.0999999999999996" customHeight="1" x14ac:dyDescent="0.25">
      <c r="A705" s="202"/>
      <c r="B705" s="196"/>
      <c r="C705" s="495"/>
      <c r="D705" s="495"/>
    </row>
    <row r="706" spans="1:5" x14ac:dyDescent="0.25">
      <c r="A706" s="920" t="s">
        <v>288</v>
      </c>
      <c r="B706" s="921"/>
      <c r="C706" s="199"/>
      <c r="D706" s="199"/>
    </row>
    <row r="707" spans="1:5" x14ac:dyDescent="0.25">
      <c r="A707" s="194" t="s">
        <v>19</v>
      </c>
      <c r="B707" s="492" t="s">
        <v>310</v>
      </c>
      <c r="C707" s="232">
        <v>0</v>
      </c>
      <c r="D707" s="232">
        <v>0</v>
      </c>
    </row>
    <row r="708" spans="1:5" ht="5.0999999999999996" customHeight="1" x14ac:dyDescent="0.25">
      <c r="A708" s="200"/>
      <c r="B708" s="200"/>
      <c r="C708" s="200"/>
      <c r="D708" s="200"/>
    </row>
    <row r="709" spans="1:5" x14ac:dyDescent="0.25">
      <c r="A709" s="920" t="s">
        <v>289</v>
      </c>
      <c r="B709" s="921"/>
      <c r="C709" s="231"/>
      <c r="D709" s="231"/>
    </row>
    <row r="710" spans="1:5" x14ac:dyDescent="0.25">
      <c r="A710" s="493" t="s">
        <v>311</v>
      </c>
      <c r="B710" s="509" t="s">
        <v>415</v>
      </c>
      <c r="C710" s="232">
        <v>0</v>
      </c>
      <c r="D710" s="232">
        <v>0</v>
      </c>
    </row>
    <row r="711" spans="1:5" ht="56.1" customHeight="1" x14ac:dyDescent="0.25">
      <c r="A711" s="227"/>
      <c r="B711" s="228"/>
      <c r="C711" s="200"/>
      <c r="D711" s="200"/>
    </row>
    <row r="712" spans="1:5" x14ac:dyDescent="0.25">
      <c r="A712" s="226"/>
      <c r="B712" s="203" t="s">
        <v>290</v>
      </c>
      <c r="C712" s="488">
        <f>SUM(C695:C711)</f>
        <v>43514704.869999997</v>
      </c>
      <c r="D712" s="488">
        <f>SUM(D695:D711)</f>
        <v>66257836.729999997</v>
      </c>
    </row>
    <row r="713" spans="1:5" ht="26.25" customHeight="1" x14ac:dyDescent="0.25">
      <c r="A713" s="908" t="s">
        <v>320</v>
      </c>
      <c r="B713" s="908"/>
      <c r="C713" s="908"/>
      <c r="D713" s="908"/>
    </row>
    <row r="715" spans="1:5" x14ac:dyDescent="0.25">
      <c r="A715" s="182"/>
      <c r="B715" s="182"/>
      <c r="C715" s="182"/>
      <c r="D715" s="182"/>
      <c r="E715" s="183" t="s">
        <v>263</v>
      </c>
    </row>
    <row r="716" spans="1:5" x14ac:dyDescent="0.25">
      <c r="A716" s="915" t="s">
        <v>280</v>
      </c>
      <c r="B716" s="915"/>
      <c r="C716" s="915"/>
      <c r="D716" s="915"/>
      <c r="E716" s="915"/>
    </row>
    <row r="717" spans="1:5" x14ac:dyDescent="0.25">
      <c r="A717" s="922" t="s">
        <v>3</v>
      </c>
      <c r="B717" s="922"/>
      <c r="C717" s="922"/>
      <c r="D717" s="922"/>
      <c r="E717" s="922"/>
    </row>
    <row r="718" spans="1:5" x14ac:dyDescent="0.25">
      <c r="A718" s="923" t="s">
        <v>264</v>
      </c>
      <c r="B718" s="923"/>
      <c r="C718" s="923"/>
      <c r="D718" s="923"/>
      <c r="E718" s="923"/>
    </row>
    <row r="719" spans="1:5" x14ac:dyDescent="0.25">
      <c r="A719" s="924" t="s">
        <v>265</v>
      </c>
      <c r="B719" s="924"/>
      <c r="C719" s="924"/>
      <c r="D719" s="924"/>
      <c r="E719" s="924"/>
    </row>
    <row r="720" spans="1:5" x14ac:dyDescent="0.25">
      <c r="A720" s="924" t="s">
        <v>603</v>
      </c>
      <c r="B720" s="924"/>
      <c r="C720" s="924"/>
      <c r="D720" s="924"/>
      <c r="E720" s="924"/>
    </row>
    <row r="721" spans="1:5" ht="41.25" customHeight="1" x14ac:dyDescent="0.25">
      <c r="A721" s="925" t="s">
        <v>266</v>
      </c>
      <c r="B721" s="925"/>
      <c r="C721" s="925"/>
      <c r="D721" s="925"/>
      <c r="E721" s="925"/>
    </row>
    <row r="722" spans="1:5" x14ac:dyDescent="0.25">
      <c r="A722" s="926" t="s">
        <v>267</v>
      </c>
      <c r="B722" s="926"/>
      <c r="C722" s="184"/>
      <c r="D722" s="184"/>
      <c r="E722" s="185"/>
    </row>
    <row r="723" spans="1:5" x14ac:dyDescent="0.25">
      <c r="A723" s="186" t="s">
        <v>6</v>
      </c>
      <c r="B723" s="187" t="s">
        <v>268</v>
      </c>
      <c r="C723" s="188" t="s">
        <v>269</v>
      </c>
      <c r="D723" s="188" t="s">
        <v>314</v>
      </c>
      <c r="E723" s="188" t="s">
        <v>119</v>
      </c>
    </row>
    <row r="724" spans="1:5" ht="26.25" x14ac:dyDescent="0.25">
      <c r="A724" s="279" t="s">
        <v>270</v>
      </c>
      <c r="B724" s="657" t="s">
        <v>271</v>
      </c>
      <c r="C724" s="281"/>
      <c r="D724" s="282"/>
      <c r="E724" s="282"/>
    </row>
    <row r="725" spans="1:5" x14ac:dyDescent="0.25">
      <c r="A725" s="283" t="s">
        <v>72</v>
      </c>
      <c r="B725" s="284" t="s">
        <v>73</v>
      </c>
      <c r="C725" s="285">
        <v>0</v>
      </c>
      <c r="D725" s="286">
        <v>0</v>
      </c>
      <c r="E725" s="287"/>
    </row>
    <row r="726" spans="1:5" x14ac:dyDescent="0.25">
      <c r="A726" s="283" t="s">
        <v>80</v>
      </c>
      <c r="B726" s="284" t="s">
        <v>272</v>
      </c>
      <c r="C726" s="285">
        <v>2317564.13</v>
      </c>
      <c r="D726" s="285">
        <v>1201715.17</v>
      </c>
      <c r="E726" s="654">
        <f>D726/C726*100%</f>
        <v>0.51852509902282617</v>
      </c>
    </row>
    <row r="727" spans="1:5" x14ac:dyDescent="0.25">
      <c r="A727" s="283"/>
      <c r="B727" s="280" t="s">
        <v>273</v>
      </c>
      <c r="C727" s="331">
        <f>SUM(C725:C726)</f>
        <v>2317564.13</v>
      </c>
      <c r="D727" s="331">
        <f>SUM(D725:D726)</f>
        <v>1201715.17</v>
      </c>
      <c r="E727" s="289"/>
    </row>
    <row r="728" spans="1:5" x14ac:dyDescent="0.25">
      <c r="A728" s="290"/>
      <c r="B728" s="291"/>
      <c r="C728" s="292"/>
      <c r="D728" s="293"/>
      <c r="E728" s="294"/>
    </row>
    <row r="729" spans="1:5" x14ac:dyDescent="0.25">
      <c r="A729" s="295" t="s">
        <v>274</v>
      </c>
      <c r="B729" s="296" t="s">
        <v>81</v>
      </c>
      <c r="C729" s="289"/>
      <c r="D729" s="293"/>
      <c r="E729" s="294"/>
    </row>
    <row r="730" spans="1:5" x14ac:dyDescent="0.25">
      <c r="A730" s="283" t="s">
        <v>82</v>
      </c>
      <c r="B730" s="297" t="s">
        <v>275</v>
      </c>
      <c r="C730" s="298">
        <v>555485.09</v>
      </c>
      <c r="D730" s="299">
        <v>555485.09</v>
      </c>
      <c r="E730" s="654">
        <f>D730/C730*100%</f>
        <v>1</v>
      </c>
    </row>
    <row r="731" spans="1:5" x14ac:dyDescent="0.25">
      <c r="A731" s="300" t="s">
        <v>83</v>
      </c>
      <c r="B731" s="297" t="s">
        <v>276</v>
      </c>
      <c r="C731" s="298">
        <v>14850</v>
      </c>
      <c r="D731" s="299">
        <v>14850</v>
      </c>
      <c r="E731" s="654">
        <f>D731/C731*100%</f>
        <v>1</v>
      </c>
    </row>
    <row r="732" spans="1:5" x14ac:dyDescent="0.25">
      <c r="A732" s="283" t="s">
        <v>85</v>
      </c>
      <c r="B732" s="297" t="s">
        <v>277</v>
      </c>
      <c r="C732" s="301">
        <v>388879.31</v>
      </c>
      <c r="D732" s="299">
        <v>388879.31</v>
      </c>
      <c r="E732" s="654">
        <f>D732/C732*100%</f>
        <v>1</v>
      </c>
    </row>
    <row r="733" spans="1:5" x14ac:dyDescent="0.25">
      <c r="A733" s="300" t="s">
        <v>87</v>
      </c>
      <c r="B733" s="297" t="s">
        <v>278</v>
      </c>
      <c r="C733" s="302">
        <v>1013723.62</v>
      </c>
      <c r="D733" s="299">
        <v>740225.51</v>
      </c>
      <c r="E733" s="654">
        <f>D733/C733*100%</f>
        <v>0.73020446144877238</v>
      </c>
    </row>
    <row r="734" spans="1:5" x14ac:dyDescent="0.25">
      <c r="A734" s="303"/>
      <c r="B734" s="304" t="s">
        <v>273</v>
      </c>
      <c r="C734" s="305">
        <f>SUM(C730:C733)</f>
        <v>1972938.02</v>
      </c>
      <c r="D734" s="305">
        <f>SUM(D730:D733)</f>
        <v>1699439.91</v>
      </c>
      <c r="E734" s="305"/>
    </row>
    <row r="735" spans="1:5" x14ac:dyDescent="0.25">
      <c r="A735" s="303"/>
      <c r="B735" s="304"/>
      <c r="C735" s="305"/>
      <c r="D735" s="306"/>
      <c r="E735" s="307"/>
    </row>
    <row r="736" spans="1:5" x14ac:dyDescent="0.25">
      <c r="A736" s="308" t="s">
        <v>92</v>
      </c>
      <c r="B736" s="280" t="s">
        <v>279</v>
      </c>
      <c r="C736" s="306"/>
      <c r="D736" s="306"/>
      <c r="E736" s="307"/>
    </row>
    <row r="737" spans="1:5" x14ac:dyDescent="0.25">
      <c r="A737" s="309" t="s">
        <v>94</v>
      </c>
      <c r="B737" s="297" t="s">
        <v>95</v>
      </c>
      <c r="C737" s="306">
        <v>0</v>
      </c>
      <c r="D737" s="299">
        <v>0</v>
      </c>
      <c r="E737" s="288"/>
    </row>
    <row r="738" spans="1:5" x14ac:dyDescent="0.25">
      <c r="A738" s="309" t="s">
        <v>100</v>
      </c>
      <c r="B738" s="310" t="s">
        <v>101</v>
      </c>
      <c r="C738" s="302">
        <v>0</v>
      </c>
      <c r="D738" s="299">
        <v>0</v>
      </c>
      <c r="E738" s="288"/>
    </row>
    <row r="739" spans="1:5" x14ac:dyDescent="0.25">
      <c r="A739" s="309"/>
      <c r="B739" s="304" t="s">
        <v>273</v>
      </c>
      <c r="C739" s="311">
        <f>SUM(C737:C738)</f>
        <v>0</v>
      </c>
      <c r="D739" s="312">
        <f>SUM(D737:D738)</f>
        <v>0</v>
      </c>
      <c r="E739" s="311"/>
    </row>
    <row r="740" spans="1:5" x14ac:dyDescent="0.25">
      <c r="A740" s="313"/>
      <c r="B740" s="314" t="s">
        <v>32</v>
      </c>
      <c r="C740" s="329">
        <f>C727+C734+C739</f>
        <v>4290502.1500000004</v>
      </c>
      <c r="D740" s="329">
        <f>D727+D734+D739</f>
        <v>2901155.08</v>
      </c>
      <c r="E740" s="316"/>
    </row>
    <row r="741" spans="1:5" ht="27.75" customHeight="1" x14ac:dyDescent="0.25">
      <c r="A741" s="927" t="s">
        <v>365</v>
      </c>
      <c r="B741" s="927"/>
      <c r="C741" s="927"/>
      <c r="D741" s="927"/>
      <c r="E741" s="927"/>
    </row>
    <row r="743" spans="1:5" x14ac:dyDescent="0.25">
      <c r="A743" s="646"/>
      <c r="B743" s="646"/>
      <c r="C743" s="142" t="s">
        <v>548</v>
      </c>
    </row>
    <row r="744" spans="1:5" x14ac:dyDescent="0.25">
      <c r="A744" s="928" t="s">
        <v>280</v>
      </c>
      <c r="B744" s="928"/>
      <c r="C744" s="928"/>
    </row>
    <row r="745" spans="1:5" x14ac:dyDescent="0.25">
      <c r="A745" s="928" t="s">
        <v>3</v>
      </c>
      <c r="B745" s="928"/>
      <c r="C745" s="928"/>
    </row>
    <row r="746" spans="1:5" x14ac:dyDescent="0.25">
      <c r="A746" s="928" t="s">
        <v>264</v>
      </c>
      <c r="B746" s="928"/>
      <c r="C746" s="928"/>
    </row>
    <row r="747" spans="1:5" x14ac:dyDescent="0.25">
      <c r="A747" s="942" t="s">
        <v>543</v>
      </c>
      <c r="B747" s="942"/>
      <c r="C747" s="942"/>
    </row>
    <row r="748" spans="1:5" x14ac:dyDescent="0.25">
      <c r="A748" s="943" t="s">
        <v>608</v>
      </c>
      <c r="B748" s="943"/>
      <c r="C748" s="943"/>
    </row>
    <row r="749" spans="1:5" x14ac:dyDescent="0.25">
      <c r="A749" s="647" t="s">
        <v>268</v>
      </c>
      <c r="B749" s="648">
        <v>2022</v>
      </c>
      <c r="C749" s="648">
        <v>2021</v>
      </c>
    </row>
    <row r="750" spans="1:5" ht="25.5" x14ac:dyDescent="0.25">
      <c r="A750" s="649" t="s">
        <v>540</v>
      </c>
      <c r="B750" s="281">
        <v>-243192937.78999999</v>
      </c>
      <c r="C750" s="281">
        <v>5347665.6399999997</v>
      </c>
    </row>
    <row r="751" spans="1:5" ht="39" x14ac:dyDescent="0.25">
      <c r="A751" s="650" t="s">
        <v>292</v>
      </c>
      <c r="B751" s="644">
        <f>SUM(B752:B758)</f>
        <v>93817231.640000001</v>
      </c>
      <c r="C751" s="644">
        <f>SUM(C752:C758)</f>
        <v>479205.56</v>
      </c>
    </row>
    <row r="752" spans="1:5" x14ac:dyDescent="0.25">
      <c r="A752" s="651" t="s">
        <v>293</v>
      </c>
      <c r="B752" s="285">
        <v>91939844.599999994</v>
      </c>
      <c r="C752" s="285">
        <v>0</v>
      </c>
    </row>
    <row r="753" spans="1:3" x14ac:dyDescent="0.25">
      <c r="A753" s="651" t="s">
        <v>294</v>
      </c>
      <c r="B753" s="285">
        <v>0</v>
      </c>
      <c r="C753" s="285">
        <v>0</v>
      </c>
    </row>
    <row r="754" spans="1:3" x14ac:dyDescent="0.25">
      <c r="A754" s="652" t="s">
        <v>295</v>
      </c>
      <c r="B754" s="285">
        <v>0</v>
      </c>
      <c r="C754" s="285">
        <v>0</v>
      </c>
    </row>
    <row r="755" spans="1:3" ht="26.25" x14ac:dyDescent="0.25">
      <c r="A755" s="653" t="s">
        <v>296</v>
      </c>
      <c r="B755" s="285">
        <v>0</v>
      </c>
      <c r="C755" s="285">
        <v>0</v>
      </c>
    </row>
    <row r="756" spans="1:3" ht="39" x14ac:dyDescent="0.25">
      <c r="A756" s="653" t="s">
        <v>315</v>
      </c>
      <c r="B756" s="285">
        <v>0</v>
      </c>
      <c r="C756" s="285">
        <v>0</v>
      </c>
    </row>
    <row r="757" spans="1:3" ht="39" x14ac:dyDescent="0.25">
      <c r="A757" s="653" t="s">
        <v>541</v>
      </c>
      <c r="B757" s="298">
        <v>0</v>
      </c>
      <c r="C757" s="298">
        <v>0</v>
      </c>
    </row>
    <row r="758" spans="1:3" x14ac:dyDescent="0.25">
      <c r="A758" s="653" t="s">
        <v>258</v>
      </c>
      <c r="B758" s="298">
        <v>1877387.04</v>
      </c>
      <c r="C758" s="298">
        <v>479205.56</v>
      </c>
    </row>
    <row r="759" spans="1:3" ht="39" x14ac:dyDescent="0.25">
      <c r="A759" s="645" t="s">
        <v>542</v>
      </c>
      <c r="B759" s="317">
        <f>B750+B751</f>
        <v>-149375706.14999998</v>
      </c>
      <c r="C759" s="317">
        <f>C750+C751</f>
        <v>5826871.1999999993</v>
      </c>
    </row>
    <row r="760" spans="1:3" x14ac:dyDescent="0.25">
      <c r="A760" s="908" t="s">
        <v>321</v>
      </c>
      <c r="B760" s="908"/>
      <c r="C760" s="908"/>
    </row>
    <row r="762" spans="1:3" ht="15.75" thickBot="1" x14ac:dyDescent="0.3">
      <c r="A762" s="721"/>
      <c r="B762" s="722" t="s">
        <v>618</v>
      </c>
      <c r="C762" s="723" t="s">
        <v>619</v>
      </c>
    </row>
    <row r="763" spans="1:3" x14ac:dyDescent="0.25">
      <c r="A763" s="944" t="s">
        <v>620</v>
      </c>
      <c r="B763" s="945"/>
      <c r="C763" s="946"/>
    </row>
    <row r="764" spans="1:3" x14ac:dyDescent="0.25">
      <c r="A764" s="947" t="s">
        <v>621</v>
      </c>
      <c r="B764" s="948"/>
      <c r="C764" s="949"/>
    </row>
    <row r="765" spans="1:3" x14ac:dyDescent="0.25">
      <c r="A765" s="947" t="s">
        <v>622</v>
      </c>
      <c r="B765" s="948"/>
      <c r="C765" s="949"/>
    </row>
    <row r="766" spans="1:3" ht="15.75" thickBot="1" x14ac:dyDescent="0.3">
      <c r="A766" s="950" t="s">
        <v>623</v>
      </c>
      <c r="B766" s="951"/>
      <c r="C766" s="952"/>
    </row>
    <row r="767" spans="1:3" x14ac:dyDescent="0.25">
      <c r="A767" s="953" t="s">
        <v>624</v>
      </c>
      <c r="B767" s="954"/>
      <c r="C767" s="955">
        <v>669039672.97000003</v>
      </c>
    </row>
    <row r="768" spans="1:3" ht="15.75" thickBot="1" x14ac:dyDescent="0.3">
      <c r="A768" s="937"/>
      <c r="B768" s="938"/>
      <c r="C768" s="956"/>
    </row>
    <row r="769" spans="1:3" ht="15.75" thickBot="1" x14ac:dyDescent="0.3">
      <c r="A769" s="929"/>
      <c r="B769" s="929"/>
      <c r="C769" s="929"/>
    </row>
    <row r="770" spans="1:3" x14ac:dyDescent="0.25">
      <c r="A770" s="930" t="s">
        <v>625</v>
      </c>
      <c r="B770" s="931"/>
      <c r="C770" s="724">
        <f>SUM(C771:C776)</f>
        <v>39003645.520000003</v>
      </c>
    </row>
    <row r="771" spans="1:3" x14ac:dyDescent="0.25">
      <c r="A771" s="725">
        <v>2.1</v>
      </c>
      <c r="B771" s="726" t="s">
        <v>626</v>
      </c>
      <c r="C771" s="727" t="s">
        <v>627</v>
      </c>
    </row>
    <row r="772" spans="1:3" x14ac:dyDescent="0.25">
      <c r="A772" s="725">
        <v>2.2000000000000002</v>
      </c>
      <c r="B772" s="726" t="s">
        <v>628</v>
      </c>
      <c r="C772" s="727" t="s">
        <v>627</v>
      </c>
    </row>
    <row r="773" spans="1:3" ht="24" x14ac:dyDescent="0.25">
      <c r="A773" s="725">
        <v>2.2999999999999998</v>
      </c>
      <c r="B773" s="726" t="s">
        <v>629</v>
      </c>
      <c r="C773" s="727" t="s">
        <v>627</v>
      </c>
    </row>
    <row r="774" spans="1:3" x14ac:dyDescent="0.25">
      <c r="A774" s="725">
        <v>2.4</v>
      </c>
      <c r="B774" s="726" t="s">
        <v>630</v>
      </c>
      <c r="C774" s="727" t="s">
        <v>627</v>
      </c>
    </row>
    <row r="775" spans="1:3" x14ac:dyDescent="0.25">
      <c r="A775" s="725">
        <v>2.5</v>
      </c>
      <c r="B775" s="726" t="s">
        <v>631</v>
      </c>
      <c r="C775" s="727" t="s">
        <v>627</v>
      </c>
    </row>
    <row r="776" spans="1:3" ht="24.75" thickBot="1" x14ac:dyDescent="0.3">
      <c r="A776" s="728">
        <v>2.6</v>
      </c>
      <c r="B776" s="729" t="s">
        <v>632</v>
      </c>
      <c r="C776" s="730">
        <v>39003645.520000003</v>
      </c>
    </row>
    <row r="777" spans="1:3" ht="15.75" thickBot="1" x14ac:dyDescent="0.3">
      <c r="A777" s="932"/>
      <c r="B777" s="932"/>
      <c r="C777" s="731"/>
    </row>
    <row r="778" spans="1:3" x14ac:dyDescent="0.25">
      <c r="A778" s="933" t="s">
        <v>633</v>
      </c>
      <c r="B778" s="934"/>
      <c r="C778" s="732">
        <f>SUM(C779:C781)</f>
        <v>0</v>
      </c>
    </row>
    <row r="779" spans="1:3" x14ac:dyDescent="0.25">
      <c r="A779" s="725">
        <v>3.1</v>
      </c>
      <c r="B779" s="726" t="s">
        <v>634</v>
      </c>
      <c r="C779" s="727" t="s">
        <v>627</v>
      </c>
    </row>
    <row r="780" spans="1:3" x14ac:dyDescent="0.25">
      <c r="A780" s="725">
        <v>3.2</v>
      </c>
      <c r="B780" s="726" t="s">
        <v>635</v>
      </c>
      <c r="C780" s="727" t="s">
        <v>627</v>
      </c>
    </row>
    <row r="781" spans="1:3" ht="15.75" thickBot="1" x14ac:dyDescent="0.3">
      <c r="A781" s="733">
        <v>3.3</v>
      </c>
      <c r="B781" s="734" t="s">
        <v>636</v>
      </c>
      <c r="C781" s="735" t="s">
        <v>627</v>
      </c>
    </row>
    <row r="782" spans="1:3" ht="15.75" thickBot="1" x14ac:dyDescent="0.3">
      <c r="A782" s="721"/>
      <c r="B782" s="721"/>
      <c r="C782" s="721"/>
    </row>
    <row r="783" spans="1:3" x14ac:dyDescent="0.25">
      <c r="A783" s="935" t="s">
        <v>637</v>
      </c>
      <c r="B783" s="936"/>
      <c r="C783" s="939">
        <f>C767+C770-C778</f>
        <v>708043318.49000001</v>
      </c>
    </row>
    <row r="784" spans="1:3" ht="15.75" thickBot="1" x14ac:dyDescent="0.3">
      <c r="A784" s="937"/>
      <c r="B784" s="938"/>
      <c r="C784" s="940"/>
    </row>
    <row r="785" spans="1:3" x14ac:dyDescent="0.25">
      <c r="A785" s="721"/>
      <c r="B785" s="736" t="s">
        <v>638</v>
      </c>
      <c r="C785" s="736"/>
    </row>
    <row r="786" spans="1:3" ht="19.5" customHeight="1" x14ac:dyDescent="0.25">
      <c r="A786" s="941" t="s">
        <v>639</v>
      </c>
      <c r="B786" s="941"/>
      <c r="C786" s="941"/>
    </row>
    <row r="787" spans="1:3" ht="5.0999999999999996" customHeight="1" x14ac:dyDescent="0.25">
      <c r="A787" s="721"/>
      <c r="B787" s="738"/>
      <c r="C787" s="738"/>
    </row>
    <row r="788" spans="1:3" ht="20.25" customHeight="1" x14ac:dyDescent="0.25">
      <c r="A788" s="941" t="s">
        <v>640</v>
      </c>
      <c r="B788" s="941"/>
      <c r="C788" s="941"/>
    </row>
    <row r="789" spans="1:3" ht="5.0999999999999996" customHeight="1" x14ac:dyDescent="0.25">
      <c r="A789" s="721"/>
      <c r="B789" s="737"/>
      <c r="C789" s="737"/>
    </row>
    <row r="790" spans="1:3" ht="29.25" customHeight="1" x14ac:dyDescent="0.25">
      <c r="A790" s="927" t="s">
        <v>641</v>
      </c>
      <c r="B790" s="927"/>
      <c r="C790" s="927"/>
    </row>
    <row r="791" spans="1:3" x14ac:dyDescent="0.25">
      <c r="A791" s="721"/>
      <c r="B791" s="739"/>
      <c r="C791" s="739"/>
    </row>
    <row r="792" spans="1:3" ht="15.75" thickBot="1" x14ac:dyDescent="0.3">
      <c r="A792" s="721"/>
      <c r="B792" s="722" t="s">
        <v>618</v>
      </c>
      <c r="C792" s="740" t="s">
        <v>642</v>
      </c>
    </row>
    <row r="793" spans="1:3" x14ac:dyDescent="0.25">
      <c r="A793" s="944" t="s">
        <v>643</v>
      </c>
      <c r="B793" s="945"/>
      <c r="C793" s="946"/>
    </row>
    <row r="794" spans="1:3" x14ac:dyDescent="0.25">
      <c r="A794" s="947" t="s">
        <v>644</v>
      </c>
      <c r="B794" s="948"/>
      <c r="C794" s="949"/>
    </row>
    <row r="795" spans="1:3" x14ac:dyDescent="0.25">
      <c r="A795" s="947" t="s">
        <v>622</v>
      </c>
      <c r="B795" s="948"/>
      <c r="C795" s="949"/>
    </row>
    <row r="796" spans="1:3" ht="15.75" thickBot="1" x14ac:dyDescent="0.3">
      <c r="A796" s="950" t="s">
        <v>623</v>
      </c>
      <c r="B796" s="951"/>
      <c r="C796" s="952"/>
    </row>
    <row r="797" spans="1:3" x14ac:dyDescent="0.25">
      <c r="A797" s="935" t="s">
        <v>645</v>
      </c>
      <c r="B797" s="936"/>
      <c r="C797" s="967">
        <v>865269482.08000004</v>
      </c>
    </row>
    <row r="798" spans="1:3" ht="15.75" thickBot="1" x14ac:dyDescent="0.3">
      <c r="A798" s="937"/>
      <c r="B798" s="938"/>
      <c r="C798" s="968"/>
    </row>
    <row r="799" spans="1:3" x14ac:dyDescent="0.25">
      <c r="A799" s="969"/>
      <c r="B799" s="970"/>
      <c r="C799" s="971"/>
    </row>
    <row r="800" spans="1:3" x14ac:dyDescent="0.25">
      <c r="A800" s="972" t="s">
        <v>646</v>
      </c>
      <c r="B800" s="973"/>
      <c r="C800" s="741">
        <f>SUM(C801:C821)</f>
        <v>9386912.2599999998</v>
      </c>
    </row>
    <row r="801" spans="1:3" ht="24" x14ac:dyDescent="0.25">
      <c r="A801" s="742">
        <v>2.1</v>
      </c>
      <c r="B801" s="743" t="s">
        <v>647</v>
      </c>
      <c r="C801" s="744">
        <v>0</v>
      </c>
    </row>
    <row r="802" spans="1:3" x14ac:dyDescent="0.25">
      <c r="A802" s="742">
        <v>2.2000000000000002</v>
      </c>
      <c r="B802" s="745" t="s">
        <v>648</v>
      </c>
      <c r="C802" s="744">
        <v>3248738.34</v>
      </c>
    </row>
    <row r="803" spans="1:3" x14ac:dyDescent="0.25">
      <c r="A803" s="742">
        <v>2.2999999999999998</v>
      </c>
      <c r="B803" s="745" t="s">
        <v>649</v>
      </c>
      <c r="C803" s="746">
        <v>555485.09</v>
      </c>
    </row>
    <row r="804" spans="1:3" ht="24" x14ac:dyDescent="0.25">
      <c r="A804" s="742">
        <v>2.4</v>
      </c>
      <c r="B804" s="745" t="s">
        <v>650</v>
      </c>
      <c r="C804" s="746">
        <v>14850</v>
      </c>
    </row>
    <row r="805" spans="1:3" ht="24" x14ac:dyDescent="0.25">
      <c r="A805" s="742">
        <v>2.5</v>
      </c>
      <c r="B805" s="745" t="s">
        <v>651</v>
      </c>
      <c r="C805" s="746">
        <v>0</v>
      </c>
    </row>
    <row r="806" spans="1:3" x14ac:dyDescent="0.25">
      <c r="A806" s="742">
        <v>2.6</v>
      </c>
      <c r="B806" s="745" t="s">
        <v>652</v>
      </c>
      <c r="C806" s="746">
        <v>388879.31</v>
      </c>
    </row>
    <row r="807" spans="1:3" x14ac:dyDescent="0.25">
      <c r="A807" s="742">
        <v>2.7</v>
      </c>
      <c r="B807" s="745" t="s">
        <v>653</v>
      </c>
      <c r="C807" s="746">
        <v>0</v>
      </c>
    </row>
    <row r="808" spans="1:3" x14ac:dyDescent="0.25">
      <c r="A808" s="742">
        <v>2.8</v>
      </c>
      <c r="B808" s="745" t="s">
        <v>654</v>
      </c>
      <c r="C808" s="746">
        <v>1013723.62</v>
      </c>
    </row>
    <row r="809" spans="1:3" x14ac:dyDescent="0.25">
      <c r="A809" s="742">
        <v>2.9</v>
      </c>
      <c r="B809" s="745" t="s">
        <v>655</v>
      </c>
      <c r="C809" s="746">
        <v>0</v>
      </c>
    </row>
    <row r="810" spans="1:3" x14ac:dyDescent="0.25">
      <c r="A810" s="747">
        <v>2.1</v>
      </c>
      <c r="B810" s="745" t="s">
        <v>656</v>
      </c>
      <c r="C810" s="746">
        <v>0</v>
      </c>
    </row>
    <row r="811" spans="1:3" x14ac:dyDescent="0.25">
      <c r="A811" s="748">
        <v>2.11</v>
      </c>
      <c r="B811" s="749" t="s">
        <v>657</v>
      </c>
      <c r="C811" s="746">
        <v>0</v>
      </c>
    </row>
    <row r="812" spans="1:3" x14ac:dyDescent="0.25">
      <c r="A812" s="750">
        <v>2.12</v>
      </c>
      <c r="B812" s="749" t="s">
        <v>658</v>
      </c>
      <c r="C812" s="746">
        <v>4165235.9</v>
      </c>
    </row>
    <row r="813" spans="1:3" x14ac:dyDescent="0.25">
      <c r="A813" s="748">
        <v>2.13</v>
      </c>
      <c r="B813" s="749" t="s">
        <v>659</v>
      </c>
      <c r="C813" s="746">
        <v>0</v>
      </c>
    </row>
    <row r="814" spans="1:3" x14ac:dyDescent="0.25">
      <c r="A814" s="751">
        <v>2.14</v>
      </c>
      <c r="B814" s="752" t="s">
        <v>660</v>
      </c>
      <c r="C814" s="746">
        <v>0</v>
      </c>
    </row>
    <row r="815" spans="1:3" x14ac:dyDescent="0.25">
      <c r="A815" s="750">
        <v>2.15</v>
      </c>
      <c r="B815" s="749" t="s">
        <v>661</v>
      </c>
      <c r="C815" s="746">
        <v>0</v>
      </c>
    </row>
    <row r="816" spans="1:3" x14ac:dyDescent="0.25">
      <c r="A816" s="750">
        <v>2.16</v>
      </c>
      <c r="B816" s="749" t="s">
        <v>662</v>
      </c>
      <c r="C816" s="746">
        <v>0</v>
      </c>
    </row>
    <row r="817" spans="1:3" x14ac:dyDescent="0.25">
      <c r="A817" s="750">
        <v>2.17</v>
      </c>
      <c r="B817" s="749" t="s">
        <v>663</v>
      </c>
      <c r="C817" s="746">
        <v>0</v>
      </c>
    </row>
    <row r="818" spans="1:3" x14ac:dyDescent="0.25">
      <c r="A818" s="750">
        <v>2.1800000000000002</v>
      </c>
      <c r="B818" s="749" t="s">
        <v>664</v>
      </c>
      <c r="C818" s="746">
        <v>0</v>
      </c>
    </row>
    <row r="819" spans="1:3" x14ac:dyDescent="0.25">
      <c r="A819" s="750">
        <v>2.19</v>
      </c>
      <c r="B819" s="749" t="s">
        <v>665</v>
      </c>
      <c r="C819" s="746">
        <v>0</v>
      </c>
    </row>
    <row r="820" spans="1:3" x14ac:dyDescent="0.25">
      <c r="A820" s="748">
        <v>2.2000000000000002</v>
      </c>
      <c r="B820" s="749" t="s">
        <v>666</v>
      </c>
      <c r="C820" s="746">
        <v>0</v>
      </c>
    </row>
    <row r="821" spans="1:3" x14ac:dyDescent="0.25">
      <c r="A821" s="750">
        <v>2.21</v>
      </c>
      <c r="B821" s="749" t="s">
        <v>667</v>
      </c>
      <c r="C821" s="746">
        <v>0</v>
      </c>
    </row>
    <row r="822" spans="1:3" x14ac:dyDescent="0.25">
      <c r="A822" s="957"/>
      <c r="B822" s="958"/>
      <c r="C822" s="753"/>
    </row>
    <row r="823" spans="1:3" x14ac:dyDescent="0.25">
      <c r="A823" s="959" t="s">
        <v>668</v>
      </c>
      <c r="B823" s="960"/>
      <c r="C823" s="754">
        <f>SUM(C824:C831)</f>
        <v>95313352.319999948</v>
      </c>
    </row>
    <row r="824" spans="1:3" ht="24" x14ac:dyDescent="0.25">
      <c r="A824" s="742">
        <v>3.1</v>
      </c>
      <c r="B824" s="743" t="s">
        <v>669</v>
      </c>
      <c r="C824" s="746">
        <v>91939844.599999994</v>
      </c>
    </row>
    <row r="825" spans="1:3" x14ac:dyDescent="0.25">
      <c r="A825" s="755">
        <v>3.2</v>
      </c>
      <c r="B825" s="749" t="s">
        <v>670</v>
      </c>
      <c r="C825" s="746">
        <v>0</v>
      </c>
    </row>
    <row r="826" spans="1:3" x14ac:dyDescent="0.25">
      <c r="A826" s="750">
        <v>3.3</v>
      </c>
      <c r="B826" s="749" t="s">
        <v>671</v>
      </c>
      <c r="C826" s="746">
        <v>0</v>
      </c>
    </row>
    <row r="827" spans="1:3" x14ac:dyDescent="0.25">
      <c r="A827" s="750">
        <v>3.4</v>
      </c>
      <c r="B827" s="749" t="s">
        <v>672</v>
      </c>
      <c r="C827" s="746">
        <v>0</v>
      </c>
    </row>
    <row r="828" spans="1:3" x14ac:dyDescent="0.25">
      <c r="A828" s="750">
        <v>3.5</v>
      </c>
      <c r="B828" s="749" t="s">
        <v>673</v>
      </c>
      <c r="C828" s="746">
        <v>0</v>
      </c>
    </row>
    <row r="829" spans="1:3" x14ac:dyDescent="0.25">
      <c r="A829" s="750">
        <v>3.6</v>
      </c>
      <c r="B829" s="749" t="s">
        <v>674</v>
      </c>
      <c r="C829" s="746">
        <v>1877387.04</v>
      </c>
    </row>
    <row r="830" spans="1:3" x14ac:dyDescent="0.25">
      <c r="A830" s="750">
        <v>3.7</v>
      </c>
      <c r="B830" s="749" t="s">
        <v>675</v>
      </c>
      <c r="C830" s="746">
        <v>1496120.6799999475</v>
      </c>
    </row>
    <row r="831" spans="1:3" x14ac:dyDescent="0.25">
      <c r="A831" s="756"/>
      <c r="B831" s="757"/>
      <c r="C831" s="758"/>
    </row>
    <row r="832" spans="1:3" x14ac:dyDescent="0.25">
      <c r="A832" s="961" t="s">
        <v>676</v>
      </c>
      <c r="B832" s="962"/>
      <c r="C832" s="963">
        <f>+C797-C800+C823</f>
        <v>951195922.13999999</v>
      </c>
    </row>
    <row r="833" spans="1:3" ht="15.75" thickBot="1" x14ac:dyDescent="0.3">
      <c r="A833" s="937"/>
      <c r="B833" s="938"/>
      <c r="C833" s="964"/>
    </row>
    <row r="834" spans="1:3" ht="26.25" customHeight="1" x14ac:dyDescent="0.25">
      <c r="A834" s="965" t="s">
        <v>677</v>
      </c>
      <c r="B834" s="965"/>
      <c r="C834" s="965"/>
    </row>
    <row r="835" spans="1:3" ht="25.5" customHeight="1" x14ac:dyDescent="0.25">
      <c r="A835" s="966" t="s">
        <v>641</v>
      </c>
      <c r="B835" s="966"/>
      <c r="C835" s="966"/>
    </row>
  </sheetData>
  <protectedRanges>
    <protectedRange sqref="B26:D28 B14:E18" name="Rango1_1"/>
    <protectedRange sqref="B29" name="Rango1_1_3"/>
    <protectedRange sqref="F62:F63 B49 F49 B62" name="Rango1_1_1"/>
    <protectedRange sqref="B65" name="Rango1_1_3_2"/>
    <protectedRange sqref="B93" name="Rango1_1_3_2_1"/>
    <protectedRange sqref="B158:D160 C157:D157" name="Rango1_1_2"/>
    <protectedRange sqref="B161" name="Rango1_1_3_2_2"/>
    <protectedRange sqref="B157" name="Rango1_1_1_1"/>
    <protectedRange sqref="B179" name="Rango1_1_3_2_3"/>
    <protectedRange sqref="B205:F206 B216:F216 B200:C204 E198:F204 C211:C212 E209:F215 B213:C215" name="Rango1"/>
    <protectedRange sqref="B259:F259 B239:F247 B252:F252 E248:F248 C253:F258 E250:F250" name="Rango1_2"/>
    <protectedRange sqref="B278" name="Rango1_1_3_2_4"/>
    <protectedRange sqref="B452:B453 B447:B448" name="Rango1_1_4"/>
    <protectedRange sqref="D447:D450" name="Rango1_1_1_2"/>
    <protectedRange sqref="B490:B491" name="Rango1_1_5"/>
    <protectedRange sqref="D478:D483 D485:D488" name="Rango1_1_1_3"/>
    <protectedRange sqref="D484" name="Rango1_1_1_1_1"/>
    <protectedRange sqref="B530 B513:B520" name="Rango1_1_6"/>
    <protectedRange sqref="B531" name="Rango1_1_3_1"/>
    <protectedRange sqref="B610" name="Rango1_1_3_1_1"/>
    <protectedRange sqref="B624:D629 E628:F628" name="Rango1_1_7"/>
    <protectedRange sqref="B647:D647 B665:D665 B644:D645 B659:E660 B666:E668 B646:E646 B656:D658" name="Rango1_1_8"/>
    <protectedRange sqref="B669:D669" name="Rango1_1_1_4"/>
    <protectedRange sqref="C697 C703 C700 B701:C702 B708:C708 C706:C707 B695:C696 B699:C699 B704:C705 B711:C712 C709:C710 D695:D712 B698" name="Rango1_1_9"/>
    <protectedRange sqref="C698" name="Rango1_1_1_5"/>
    <protectedRange sqref="B724:E740" name="Rango1_1_10"/>
    <protectedRange sqref="A736:A739" name="Rango1_3"/>
    <protectedRange sqref="B759:C759 B750:C756" name="Rango1_1_1_6"/>
    <protectedRange sqref="B757:C758" name="Rango1_1_10_1"/>
  </protectedRanges>
  <dataConsolidate/>
  <mergeCells count="362">
    <mergeCell ref="A822:B822"/>
    <mergeCell ref="A823:B823"/>
    <mergeCell ref="A832:B833"/>
    <mergeCell ref="C832:C833"/>
    <mergeCell ref="A834:C834"/>
    <mergeCell ref="A835:C835"/>
    <mergeCell ref="A790:C790"/>
    <mergeCell ref="A793:C793"/>
    <mergeCell ref="A794:C794"/>
    <mergeCell ref="A795:C795"/>
    <mergeCell ref="A796:C796"/>
    <mergeCell ref="A797:B798"/>
    <mergeCell ref="C797:C798"/>
    <mergeCell ref="A799:C799"/>
    <mergeCell ref="A800:B800"/>
    <mergeCell ref="A769:C769"/>
    <mergeCell ref="A770:B770"/>
    <mergeCell ref="A777:B777"/>
    <mergeCell ref="A778:B778"/>
    <mergeCell ref="A783:B784"/>
    <mergeCell ref="C783:C784"/>
    <mergeCell ref="A786:C786"/>
    <mergeCell ref="A788:C788"/>
    <mergeCell ref="A746:C746"/>
    <mergeCell ref="A747:C747"/>
    <mergeCell ref="A748:C748"/>
    <mergeCell ref="A760:C760"/>
    <mergeCell ref="A763:C763"/>
    <mergeCell ref="A764:C764"/>
    <mergeCell ref="A765:C765"/>
    <mergeCell ref="A766:C766"/>
    <mergeCell ref="A767:B768"/>
    <mergeCell ref="C767:C768"/>
    <mergeCell ref="A717:E717"/>
    <mergeCell ref="A718:E718"/>
    <mergeCell ref="A719:E719"/>
    <mergeCell ref="A720:E720"/>
    <mergeCell ref="A721:E721"/>
    <mergeCell ref="A722:B722"/>
    <mergeCell ref="A741:E741"/>
    <mergeCell ref="A744:C744"/>
    <mergeCell ref="A745:C745"/>
    <mergeCell ref="A691:D691"/>
    <mergeCell ref="A694:B694"/>
    <mergeCell ref="A697:B697"/>
    <mergeCell ref="A700:B700"/>
    <mergeCell ref="A703:B703"/>
    <mergeCell ref="A706:B706"/>
    <mergeCell ref="A709:B709"/>
    <mergeCell ref="A713:D713"/>
    <mergeCell ref="A716:E716"/>
    <mergeCell ref="B675:C675"/>
    <mergeCell ref="A676:D676"/>
    <mergeCell ref="A677:B677"/>
    <mergeCell ref="A679:D679"/>
    <mergeCell ref="A681:D681"/>
    <mergeCell ref="A683:D683"/>
    <mergeCell ref="A685:D685"/>
    <mergeCell ref="A687:D687"/>
    <mergeCell ref="A689:D689"/>
    <mergeCell ref="A641:G641"/>
    <mergeCell ref="A649:G649"/>
    <mergeCell ref="A651:G651"/>
    <mergeCell ref="A653:G653"/>
    <mergeCell ref="A662:G662"/>
    <mergeCell ref="A669:G669"/>
    <mergeCell ref="A672:D672"/>
    <mergeCell ref="A673:D673"/>
    <mergeCell ref="A674:D674"/>
    <mergeCell ref="A621:G621"/>
    <mergeCell ref="A629:G629"/>
    <mergeCell ref="A632:G632"/>
    <mergeCell ref="A633:G633"/>
    <mergeCell ref="A634:G634"/>
    <mergeCell ref="A635:G635"/>
    <mergeCell ref="A636:G636"/>
    <mergeCell ref="A638:G638"/>
    <mergeCell ref="A639:G639"/>
    <mergeCell ref="A559:E559"/>
    <mergeCell ref="A610:E610"/>
    <mergeCell ref="A613:G613"/>
    <mergeCell ref="A614:G614"/>
    <mergeCell ref="A615:G615"/>
    <mergeCell ref="A616:G616"/>
    <mergeCell ref="A617:G617"/>
    <mergeCell ref="A618:G618"/>
    <mergeCell ref="A619:G619"/>
    <mergeCell ref="A541:E541"/>
    <mergeCell ref="A542:E542"/>
    <mergeCell ref="A544:E544"/>
    <mergeCell ref="A546:E546"/>
    <mergeCell ref="A548:E548"/>
    <mergeCell ref="A550:E550"/>
    <mergeCell ref="A552:E552"/>
    <mergeCell ref="A554:E554"/>
    <mergeCell ref="A556:E556"/>
    <mergeCell ref="A508:E508"/>
    <mergeCell ref="A510:E510"/>
    <mergeCell ref="A531:E531"/>
    <mergeCell ref="A534:E534"/>
    <mergeCell ref="A535:E535"/>
    <mergeCell ref="A536:E536"/>
    <mergeCell ref="A537:E537"/>
    <mergeCell ref="A538:E538"/>
    <mergeCell ref="A540:E540"/>
    <mergeCell ref="A494:E494"/>
    <mergeCell ref="A495:E495"/>
    <mergeCell ref="A496:E496"/>
    <mergeCell ref="A497:E497"/>
    <mergeCell ref="A498:E498"/>
    <mergeCell ref="A500:E500"/>
    <mergeCell ref="A502:E502"/>
    <mergeCell ref="A504:E504"/>
    <mergeCell ref="A506:E506"/>
    <mergeCell ref="A463:E463"/>
    <mergeCell ref="A464:B464"/>
    <mergeCell ref="A467:E467"/>
    <mergeCell ref="A469:E469"/>
    <mergeCell ref="A473:E473"/>
    <mergeCell ref="A475:E475"/>
    <mergeCell ref="A491:E491"/>
    <mergeCell ref="A465:E465"/>
    <mergeCell ref="A471:E471"/>
    <mergeCell ref="A443:E443"/>
    <mergeCell ref="A453:E453"/>
    <mergeCell ref="A441:E441"/>
    <mergeCell ref="A456:E456"/>
    <mergeCell ref="A457:E457"/>
    <mergeCell ref="A458:E458"/>
    <mergeCell ref="A459:E459"/>
    <mergeCell ref="A460:E460"/>
    <mergeCell ref="A461:E461"/>
    <mergeCell ref="A422:E422"/>
    <mergeCell ref="A430:E430"/>
    <mergeCell ref="A433:E433"/>
    <mergeCell ref="A434:E434"/>
    <mergeCell ref="A435:E435"/>
    <mergeCell ref="A436:E436"/>
    <mergeCell ref="A437:E437"/>
    <mergeCell ref="A439:E439"/>
    <mergeCell ref="A409:E409"/>
    <mergeCell ref="A410:E410"/>
    <mergeCell ref="A411:E411"/>
    <mergeCell ref="A412:E412"/>
    <mergeCell ref="A413:E413"/>
    <mergeCell ref="A414:E414"/>
    <mergeCell ref="A416:E416"/>
    <mergeCell ref="A418:E418"/>
    <mergeCell ref="A420:E420"/>
    <mergeCell ref="A340:G340"/>
    <mergeCell ref="A342:G342"/>
    <mergeCell ref="A344:G344"/>
    <mergeCell ref="A346:A347"/>
    <mergeCell ref="B346:B347"/>
    <mergeCell ref="C346:C347"/>
    <mergeCell ref="D346:D347"/>
    <mergeCell ref="E346:E347"/>
    <mergeCell ref="F346:F347"/>
    <mergeCell ref="G346:G347"/>
    <mergeCell ref="A330:G330"/>
    <mergeCell ref="A332:G332"/>
    <mergeCell ref="A334:G334"/>
    <mergeCell ref="A336:G336"/>
    <mergeCell ref="A338:G338"/>
    <mergeCell ref="A324:G324"/>
    <mergeCell ref="A325:G325"/>
    <mergeCell ref="A326:G326"/>
    <mergeCell ref="A327:G327"/>
    <mergeCell ref="A328:G328"/>
    <mergeCell ref="A307:E307"/>
    <mergeCell ref="A308:E308"/>
    <mergeCell ref="A310:E310"/>
    <mergeCell ref="A320:E320"/>
    <mergeCell ref="A323:G323"/>
    <mergeCell ref="A294:E294"/>
    <mergeCell ref="A296:E296"/>
    <mergeCell ref="A298:A299"/>
    <mergeCell ref="B298:B299"/>
    <mergeCell ref="C298:C299"/>
    <mergeCell ref="D298:D299"/>
    <mergeCell ref="E298:E299"/>
    <mergeCell ref="A286:E286"/>
    <mergeCell ref="A287:E287"/>
    <mergeCell ref="A288:E288"/>
    <mergeCell ref="A290:E290"/>
    <mergeCell ref="A292:E292"/>
    <mergeCell ref="A281:E281"/>
    <mergeCell ref="A282:E282"/>
    <mergeCell ref="A283:E283"/>
    <mergeCell ref="A284:E284"/>
    <mergeCell ref="A285:E285"/>
    <mergeCell ref="A278:C278"/>
    <mergeCell ref="A270:B270"/>
    <mergeCell ref="A249:F249"/>
    <mergeCell ref="A260:F260"/>
    <mergeCell ref="A230:F230"/>
    <mergeCell ref="A232:F232"/>
    <mergeCell ref="A234:F234"/>
    <mergeCell ref="A236:F236"/>
    <mergeCell ref="A248:F248"/>
    <mergeCell ref="C274:C276"/>
    <mergeCell ref="A271:C271"/>
    <mergeCell ref="A264:C264"/>
    <mergeCell ref="A265:C265"/>
    <mergeCell ref="A266:C266"/>
    <mergeCell ref="A267:C267"/>
    <mergeCell ref="A268:C268"/>
    <mergeCell ref="A273:B273"/>
    <mergeCell ref="A274:B276"/>
    <mergeCell ref="A223:F223"/>
    <mergeCell ref="A224:F224"/>
    <mergeCell ref="A225:F225"/>
    <mergeCell ref="A226:F226"/>
    <mergeCell ref="A228:F228"/>
    <mergeCell ref="A195:F195"/>
    <mergeCell ref="A196:B196"/>
    <mergeCell ref="A217:F217"/>
    <mergeCell ref="A220:F220"/>
    <mergeCell ref="A222:F222"/>
    <mergeCell ref="A186:F186"/>
    <mergeCell ref="A187:F187"/>
    <mergeCell ref="A188:F188"/>
    <mergeCell ref="A190:F190"/>
    <mergeCell ref="A192:F192"/>
    <mergeCell ref="A172:E172"/>
    <mergeCell ref="A179:E179"/>
    <mergeCell ref="A182:F182"/>
    <mergeCell ref="A184:F184"/>
    <mergeCell ref="A185:F185"/>
    <mergeCell ref="A166:E166"/>
    <mergeCell ref="A167:E167"/>
    <mergeCell ref="A168:E168"/>
    <mergeCell ref="A169:E169"/>
    <mergeCell ref="A170:E170"/>
    <mergeCell ref="A153:G153"/>
    <mergeCell ref="A154:G154"/>
    <mergeCell ref="A161:G161"/>
    <mergeCell ref="A164:E164"/>
    <mergeCell ref="A165:E165"/>
    <mergeCell ref="A148:G148"/>
    <mergeCell ref="A149:G149"/>
    <mergeCell ref="A150:G150"/>
    <mergeCell ref="A151:G151"/>
    <mergeCell ref="A152:G152"/>
    <mergeCell ref="D141:F141"/>
    <mergeCell ref="D142:F142"/>
    <mergeCell ref="D143:F143"/>
    <mergeCell ref="A144:F144"/>
    <mergeCell ref="A147:G147"/>
    <mergeCell ref="D136:F136"/>
    <mergeCell ref="D137:F137"/>
    <mergeCell ref="D138:F138"/>
    <mergeCell ref="D139:F139"/>
    <mergeCell ref="D140:F140"/>
    <mergeCell ref="A129:F129"/>
    <mergeCell ref="A130:F130"/>
    <mergeCell ref="A131:F131"/>
    <mergeCell ref="A133:A134"/>
    <mergeCell ref="B133:B134"/>
    <mergeCell ref="C133:C134"/>
    <mergeCell ref="D133:F134"/>
    <mergeCell ref="A124:F124"/>
    <mergeCell ref="A125:F125"/>
    <mergeCell ref="A126:F126"/>
    <mergeCell ref="A127:F127"/>
    <mergeCell ref="A128:F128"/>
    <mergeCell ref="A107:F107"/>
    <mergeCell ref="A109:F109"/>
    <mergeCell ref="A111:F111"/>
    <mergeCell ref="D113:F113"/>
    <mergeCell ref="A121:F121"/>
    <mergeCell ref="A100:F100"/>
    <mergeCell ref="A101:F101"/>
    <mergeCell ref="A102:F102"/>
    <mergeCell ref="A103:F103"/>
    <mergeCell ref="A105:F105"/>
    <mergeCell ref="A93:H93"/>
    <mergeCell ref="A96:F96"/>
    <mergeCell ref="A97:F97"/>
    <mergeCell ref="A98:F98"/>
    <mergeCell ref="A99:F99"/>
    <mergeCell ref="A80:I80"/>
    <mergeCell ref="A82:A83"/>
    <mergeCell ref="B82:B83"/>
    <mergeCell ref="C82:C83"/>
    <mergeCell ref="D82:D83"/>
    <mergeCell ref="E82:E83"/>
    <mergeCell ref="F82:F83"/>
    <mergeCell ref="G82:G83"/>
    <mergeCell ref="H82:I82"/>
    <mergeCell ref="A72:I72"/>
    <mergeCell ref="A73:I73"/>
    <mergeCell ref="A75:I75"/>
    <mergeCell ref="A76:I76"/>
    <mergeCell ref="A78:I78"/>
    <mergeCell ref="A65:G65"/>
    <mergeCell ref="A68:I68"/>
    <mergeCell ref="A69:I69"/>
    <mergeCell ref="A70:I70"/>
    <mergeCell ref="A71:I71"/>
    <mergeCell ref="A60:A61"/>
    <mergeCell ref="B60:B61"/>
    <mergeCell ref="C60:C61"/>
    <mergeCell ref="D60:E60"/>
    <mergeCell ref="F60:G60"/>
    <mergeCell ref="A53:A54"/>
    <mergeCell ref="B53:B54"/>
    <mergeCell ref="C53:C54"/>
    <mergeCell ref="D53:E53"/>
    <mergeCell ref="F53:G53"/>
    <mergeCell ref="A37:G37"/>
    <mergeCell ref="A41:G41"/>
    <mergeCell ref="A43:G43"/>
    <mergeCell ref="A45:G45"/>
    <mergeCell ref="A47:A48"/>
    <mergeCell ref="B47:B48"/>
    <mergeCell ref="C47:C48"/>
    <mergeCell ref="D47:E47"/>
    <mergeCell ref="F47:G47"/>
    <mergeCell ref="A32:G32"/>
    <mergeCell ref="A33:G33"/>
    <mergeCell ref="A34:G34"/>
    <mergeCell ref="A35:G35"/>
    <mergeCell ref="A36:G36"/>
    <mergeCell ref="A7:G7"/>
    <mergeCell ref="A2:G2"/>
    <mergeCell ref="A3:G3"/>
    <mergeCell ref="A4:G4"/>
    <mergeCell ref="A5:G5"/>
    <mergeCell ref="A6:G6"/>
    <mergeCell ref="A9:E9"/>
    <mergeCell ref="A29:G29"/>
    <mergeCell ref="A24:D24"/>
    <mergeCell ref="A13:A14"/>
    <mergeCell ref="B13:B14"/>
    <mergeCell ref="C13:C14"/>
    <mergeCell ref="D13:D14"/>
    <mergeCell ref="E13:G13"/>
    <mergeCell ref="A21:D21"/>
    <mergeCell ref="A364:F364"/>
    <mergeCell ref="A365:F365"/>
    <mergeCell ref="A366:F366"/>
    <mergeCell ref="A367:F367"/>
    <mergeCell ref="A368:F368"/>
    <mergeCell ref="A369:F369"/>
    <mergeCell ref="A370:F370"/>
    <mergeCell ref="A372:F372"/>
    <mergeCell ref="A374:F374"/>
    <mergeCell ref="A406:F406"/>
    <mergeCell ref="A376:F376"/>
    <mergeCell ref="A378:F378"/>
    <mergeCell ref="A380:F380"/>
    <mergeCell ref="A382:F382"/>
    <mergeCell ref="A384:F384"/>
    <mergeCell ref="A386:F386"/>
    <mergeCell ref="A388:F388"/>
    <mergeCell ref="A390:F390"/>
    <mergeCell ref="A392:A393"/>
    <mergeCell ref="B392:B393"/>
    <mergeCell ref="C392:C393"/>
    <mergeCell ref="D392:D393"/>
    <mergeCell ref="E392:F392"/>
  </mergeCells>
  <dataValidations count="1">
    <dataValidation allowBlank="1" showInputMessage="1" showErrorMessage="1" sqref="A623:G623"/>
  </dataValidations>
  <printOptions horizontalCentered="1"/>
  <pageMargins left="0.31496062992125984" right="0.11811023622047245" top="0.35433070866141736" bottom="0.35433070866141736" header="0.31496062992125984" footer="0.31496062992125984"/>
  <pageSetup scale="85"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 de Desglose</vt:lpstr>
      <vt:lpstr>'Notas de Desglose'!Área_de_impresión</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Windows</cp:lastModifiedBy>
  <cp:lastPrinted>2023-03-09T22:52:22Z</cp:lastPrinted>
  <dcterms:created xsi:type="dcterms:W3CDTF">2008-11-04T10:53:46Z</dcterms:created>
  <dcterms:modified xsi:type="dcterms:W3CDTF">2023-03-10T18:03:42Z</dcterms:modified>
</cp:coreProperties>
</file>