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Portal 3 Trim\CONTABILIDAD\"/>
    </mc:Choice>
  </mc:AlternateContent>
  <bookViews>
    <workbookView xWindow="-120" yWindow="-120" windowWidth="29040" windowHeight="15840" tabRatio="809"/>
  </bookViews>
  <sheets>
    <sheet name="Notas de Desglose" sheetId="234" r:id="rId1"/>
  </sheets>
  <definedNames>
    <definedName name="_xlnm.Print_Area" localSheetId="0">'Notas de Desglose'!$A$1:$G$656</definedName>
  </definedNames>
  <calcPr calcId="152511"/>
</workbook>
</file>

<file path=xl/calcChain.xml><?xml version="1.0" encoding="utf-8"?>
<calcChain xmlns="http://schemas.openxmlformats.org/spreadsheetml/2006/main">
  <c r="C629" i="234" l="1"/>
  <c r="C642" i="234" s="1"/>
  <c r="C683" i="234" l="1"/>
  <c r="C660" i="234"/>
  <c r="C692" i="234" s="1"/>
  <c r="C617" i="234" l="1"/>
  <c r="B617" i="234"/>
  <c r="D597" i="234"/>
  <c r="C597" i="234"/>
  <c r="D550" i="234"/>
  <c r="C550" i="234"/>
  <c r="E549" i="234"/>
  <c r="E550" i="234" s="1"/>
  <c r="D545" i="234"/>
  <c r="C545" i="234"/>
  <c r="E544" i="234"/>
  <c r="E543" i="234"/>
  <c r="E542" i="234"/>
  <c r="D538" i="234"/>
  <c r="C538" i="234"/>
  <c r="E537" i="234"/>
  <c r="E536" i="234"/>
  <c r="D521" i="234"/>
  <c r="C521" i="234"/>
  <c r="E518" i="234"/>
  <c r="E517" i="234"/>
  <c r="C502" i="234"/>
  <c r="C500" i="234"/>
  <c r="C494" i="234"/>
  <c r="C490" i="234"/>
  <c r="C487" i="234"/>
  <c r="C477" i="234"/>
  <c r="C468" i="234"/>
  <c r="C462" i="234"/>
  <c r="C440" i="234"/>
  <c r="C412" i="234"/>
  <c r="C387" i="234"/>
  <c r="C369" i="234"/>
  <c r="D552" i="234" l="1"/>
  <c r="C493" i="234"/>
  <c r="C504" i="234" s="1"/>
  <c r="E521" i="234"/>
  <c r="E538" i="234"/>
  <c r="E545" i="234"/>
  <c r="C552" i="234"/>
  <c r="C461" i="234"/>
  <c r="F319" i="234"/>
  <c r="E319" i="234"/>
  <c r="D319" i="234"/>
  <c r="C319" i="234"/>
  <c r="D494" i="234" l="1"/>
  <c r="D474" i="234"/>
  <c r="E552" i="234"/>
  <c r="D479" i="234"/>
  <c r="D491" i="234"/>
  <c r="D469" i="234"/>
  <c r="D476" i="234"/>
  <c r="D496" i="234"/>
  <c r="D475" i="234"/>
  <c r="D489" i="234"/>
  <c r="D472" i="234"/>
  <c r="D484" i="234"/>
  <c r="D488" i="234"/>
  <c r="D471" i="234"/>
  <c r="D501" i="234"/>
  <c r="D500" i="234" s="1"/>
  <c r="D466" i="234"/>
  <c r="D470" i="234"/>
  <c r="D465" i="234"/>
  <c r="D486" i="234"/>
  <c r="D483" i="234"/>
  <c r="D473" i="234"/>
  <c r="D463" i="234"/>
  <c r="D481" i="234"/>
  <c r="D497" i="234"/>
  <c r="D499" i="234"/>
  <c r="D478" i="234"/>
  <c r="D492" i="234"/>
  <c r="D495" i="234"/>
  <c r="D480" i="234"/>
  <c r="D467" i="234"/>
  <c r="D485" i="234"/>
  <c r="D503" i="234"/>
  <c r="D502" i="234" s="1"/>
  <c r="D464" i="234"/>
  <c r="D482" i="234"/>
  <c r="D498" i="234"/>
  <c r="C240" i="234"/>
  <c r="E229" i="234"/>
  <c r="E240" i="234" s="1"/>
  <c r="D229" i="234"/>
  <c r="D240" i="234" s="1"/>
  <c r="C229" i="234"/>
  <c r="E204" i="234"/>
  <c r="D204" i="234"/>
  <c r="C204" i="234"/>
  <c r="E194" i="234"/>
  <c r="D194" i="234"/>
  <c r="C194" i="234"/>
  <c r="C168" i="234"/>
  <c r="C150" i="234"/>
  <c r="C132" i="234"/>
  <c r="F86" i="234"/>
  <c r="E86" i="234"/>
  <c r="D86" i="234"/>
  <c r="C86" i="234"/>
  <c r="D83" i="234"/>
  <c r="C83" i="234"/>
  <c r="F80" i="234"/>
  <c r="E80" i="234"/>
  <c r="D80" i="234"/>
  <c r="C80" i="234"/>
  <c r="E60" i="234"/>
  <c r="D60" i="234"/>
  <c r="C60" i="234"/>
  <c r="E54" i="234"/>
  <c r="D54" i="234"/>
  <c r="C54" i="234"/>
  <c r="E47" i="234"/>
  <c r="D47" i="234"/>
  <c r="C47" i="234"/>
  <c r="D487" i="234" l="1"/>
  <c r="D490" i="234"/>
  <c r="D493" i="234"/>
  <c r="D468" i="234"/>
  <c r="D477" i="234"/>
  <c r="D462" i="234"/>
  <c r="E87" i="234"/>
  <c r="F87" i="234"/>
  <c r="E61" i="234"/>
  <c r="D61" i="234"/>
  <c r="D87" i="234"/>
  <c r="C61" i="234"/>
  <c r="C87" i="234"/>
  <c r="D461" i="234" l="1"/>
  <c r="E19" i="234"/>
  <c r="D19" i="234"/>
  <c r="D27" i="234" l="1"/>
</calcChain>
</file>

<file path=xl/sharedStrings.xml><?xml version="1.0" encoding="utf-8"?>
<sst xmlns="http://schemas.openxmlformats.org/spreadsheetml/2006/main" count="876" uniqueCount="586">
  <si>
    <t>Total</t>
  </si>
  <si>
    <t>Monto</t>
  </si>
  <si>
    <t>Efectivo y Equivalentes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</si>
  <si>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</si>
  <si>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</si>
  <si>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</si>
  <si>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</si>
  <si>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</si>
  <si>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</si>
  <si>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11140-00000-000-000-000</t>
  </si>
  <si>
    <t>11141-51013-004-000-000</t>
  </si>
  <si>
    <t>De 3 a 12 meses</t>
  </si>
  <si>
    <t>Menor a 3 meses</t>
  </si>
  <si>
    <t>Clasificación a corto y largo plazo</t>
  </si>
  <si>
    <t>Inversiones Temporales (Hasta 3 Meses)</t>
  </si>
  <si>
    <t>Pagare bancario rendimiento liquidable al vencimiento</t>
  </si>
  <si>
    <t>Inversiones Financieras</t>
  </si>
  <si>
    <t>11141-51013-005-000-000</t>
  </si>
  <si>
    <t>Fondo con Afectacion Especifica</t>
  </si>
  <si>
    <t>11150-00000-000-000-000</t>
  </si>
  <si>
    <t>11220-00000-000-000-000</t>
  </si>
  <si>
    <t>Cuentas por cobrar por ventas de servicios</t>
  </si>
  <si>
    <t>90 Dias</t>
  </si>
  <si>
    <t>11230-00000-000-000-000</t>
  </si>
  <si>
    <t xml:space="preserve">Deudores Diversos por Cobrar a Corto Plazo </t>
  </si>
  <si>
    <t>Sub-Total (2)</t>
  </si>
  <si>
    <t>Sub-Total (3)</t>
  </si>
  <si>
    <t>11290-0000-000-000-000</t>
  </si>
  <si>
    <t>Otros Derechos a Recibir Efectivo</t>
  </si>
  <si>
    <t xml:space="preserve">Total </t>
  </si>
  <si>
    <t>11300 Derechos a Recibir  Bienes o Servicios a Recibir</t>
  </si>
  <si>
    <t>Montos Sujetos algun tipo de juicio</t>
  </si>
  <si>
    <t>11310-00000-000-000-000</t>
  </si>
  <si>
    <t>Anticipo por Adquisiciones de Bienes y Prestacion de Servicios a Corto Plazo</t>
  </si>
  <si>
    <t>sin Juicio</t>
  </si>
  <si>
    <t>11340-00000-000-000-000</t>
  </si>
  <si>
    <t>Anticipo a Contratistas por Obras Publicas a Corto Plazo</t>
  </si>
  <si>
    <t>Juicio Mercantil</t>
  </si>
  <si>
    <t>11350-00000-000-000-000</t>
  </si>
  <si>
    <t>Sub-Total (1)</t>
  </si>
  <si>
    <t xml:space="preserve"> FORMATO ESF-04</t>
  </si>
  <si>
    <t>Metodo</t>
  </si>
  <si>
    <t>11410-00000-000-000-000</t>
  </si>
  <si>
    <t>11420-00000-000-000-000</t>
  </si>
  <si>
    <t>11430-00000-000-000-000</t>
  </si>
  <si>
    <t>11440-00000-000-000-000</t>
  </si>
  <si>
    <t xml:space="preserve"> FORMATO ESF-05</t>
  </si>
  <si>
    <t>11500-0000-0000-000-000</t>
  </si>
  <si>
    <t>Almacenes</t>
  </si>
  <si>
    <t>11511-00000-000-000-000</t>
  </si>
  <si>
    <t>Costo promedio</t>
  </si>
  <si>
    <t>11513-00000-000-000-000</t>
  </si>
  <si>
    <t>11514-00000-000-000-000</t>
  </si>
  <si>
    <t>11515-00000-000-000-000</t>
  </si>
  <si>
    <t>Combustibles y Lubricantes</t>
  </si>
  <si>
    <t>11516-00000-000-000-000</t>
  </si>
  <si>
    <t>11518-00000-000-000-000</t>
  </si>
  <si>
    <t>Herramientas, Refacciones y Accesorios</t>
  </si>
  <si>
    <t>11519-00000-000-000-000</t>
  </si>
  <si>
    <t>Materias Primas y Materiales</t>
  </si>
  <si>
    <t>Total:</t>
  </si>
  <si>
    <t>Nombre del Fideicomiso</t>
  </si>
  <si>
    <t>Características</t>
  </si>
  <si>
    <t>Fideicomisos, Mandatos y Contratos Análogos</t>
  </si>
  <si>
    <t xml:space="preserve"> FORMATO ESF-07</t>
  </si>
  <si>
    <t>Inversiones Financieras (Fideicomisos)</t>
  </si>
  <si>
    <t>Ente público</t>
  </si>
  <si>
    <t xml:space="preserve"> FORMATO ESF-08</t>
  </si>
  <si>
    <t>Bienes Muebles e Inmuebles e Intangibles</t>
  </si>
  <si>
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</t>
  </si>
  <si>
    <t>Tasa</t>
  </si>
  <si>
    <t>12310-00000-000-000-000</t>
  </si>
  <si>
    <t>Terrenos</t>
  </si>
  <si>
    <t>12320-00000-000-000-000</t>
  </si>
  <si>
    <t>Viviendas</t>
  </si>
  <si>
    <t>12330-00000-000-000-000</t>
  </si>
  <si>
    <t>Edificios no Habitacionales</t>
  </si>
  <si>
    <t>12340-00000-000-000-000</t>
  </si>
  <si>
    <t>Infraestructura</t>
  </si>
  <si>
    <t>12350-00000-000-000-000</t>
  </si>
  <si>
    <t>Bienes Muebles</t>
  </si>
  <si>
    <t>12410-00000-000-000-000</t>
  </si>
  <si>
    <t>12420-00000-000-000-000</t>
  </si>
  <si>
    <t>Mobiliario y Eqpo Educacional y Recreativo</t>
  </si>
  <si>
    <t>12440-00000-000-000-000</t>
  </si>
  <si>
    <t>12430-00000-000-000-000</t>
  </si>
  <si>
    <t>12460-00000-000-000-000</t>
  </si>
  <si>
    <t>Maquinaria y otros Eqpos y Herramientas</t>
  </si>
  <si>
    <t xml:space="preserve"> FORMATO ESF-09</t>
  </si>
  <si>
    <t>Intangibles y Diferidos</t>
  </si>
  <si>
    <t>Activos Diferidos</t>
  </si>
  <si>
    <t>12500-00000-000-000-000</t>
  </si>
  <si>
    <t>Intangibles</t>
  </si>
  <si>
    <t>12510-00000-000-000-000</t>
  </si>
  <si>
    <t>Sofware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</si>
  <si>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</si>
  <si>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</si>
  <si>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</si>
  <si>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</si>
  <si>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</si>
  <si>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</si>
  <si>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</si>
  <si>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</si>
  <si>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</si>
  <si>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</si>
  <si>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</si>
  <si>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Estudios y Evaluaciones de proyectos</t>
  </si>
  <si>
    <t>12720-00000-000-000-000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</si>
  <si>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</si>
  <si>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</si>
  <si>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</si>
  <si>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</si>
  <si>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</si>
  <si>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</si>
  <si>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Otros Activos Diferidos</t>
  </si>
  <si>
    <t xml:space="preserve"> FORMATO ESF-10</t>
  </si>
  <si>
    <t>Estimaciones y Deterioros</t>
  </si>
  <si>
    <t>Criterios para la Determinación de las Estimaciones</t>
  </si>
  <si>
    <t>(especificar otras)</t>
  </si>
  <si>
    <t xml:space="preserve"> FORMATO ESF-11</t>
  </si>
  <si>
    <t>Otros Activos</t>
  </si>
  <si>
    <t>Naturaleza</t>
  </si>
  <si>
    <t>Caracteristicas</t>
  </si>
  <si>
    <t>12900-00000-000-000-000</t>
  </si>
  <si>
    <t>Otros Activos No Circulantes</t>
  </si>
  <si>
    <t>12910-00000-000-000-000</t>
  </si>
  <si>
    <t>12920-00000-000-000-000</t>
  </si>
  <si>
    <t>Bienes en Arrendamiento Financiero.</t>
  </si>
  <si>
    <t>12930-00000-000-000-000</t>
  </si>
  <si>
    <t>Bienes en Comodato</t>
  </si>
  <si>
    <t>Pasivo</t>
  </si>
  <si>
    <t>21110-00000-000-000-000</t>
  </si>
  <si>
    <t>21120-00000-000-000-000</t>
  </si>
  <si>
    <t>21130-00000-000-000-000</t>
  </si>
  <si>
    <t>21140-00000-000-000-000</t>
  </si>
  <si>
    <t>21150-00000-000-000-000</t>
  </si>
  <si>
    <t>21160-00000-000-000-000</t>
  </si>
  <si>
    <t>21170-00000-000-000-000</t>
  </si>
  <si>
    <t>Retenciones y Contribuciones por Pagar a Corto Plazo</t>
  </si>
  <si>
    <t>21180-00000-000-000-000</t>
  </si>
  <si>
    <t>21190-00000-000-000-000</t>
  </si>
  <si>
    <t xml:space="preserve"> FORMATO ESF-13</t>
  </si>
  <si>
    <t>21610-00000-000-000-000</t>
  </si>
  <si>
    <t>Fondos en garantia a corto plazo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</si>
  <si>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</si>
  <si>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</si>
  <si>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</si>
  <si>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</si>
  <si>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</si>
  <si>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Fondos de fideicomisos, mandatos y analogos a corto plazo</t>
  </si>
  <si>
    <t>21650-00000-000-000-000</t>
  </si>
  <si>
    <t>Otros fondos de terceros a corto plazo</t>
  </si>
  <si>
    <t>22510-00000-000-000-000</t>
  </si>
  <si>
    <t>Fondos en garantia a Largo Plazo</t>
  </si>
  <si>
    <t>22520-00000-000-000-000</t>
  </si>
  <si>
    <t>Fondos en administarcion a Largo Plazo</t>
  </si>
  <si>
    <t>22530-00000-000-000-000</t>
  </si>
  <si>
    <t>Fondos contingentes a Largo Plazo</t>
  </si>
  <si>
    <t>22540-00000-000-000-000</t>
  </si>
  <si>
    <t>Fondos de fideicomisos, mandatos y contratos analogos a largo Plazo</t>
  </si>
  <si>
    <t xml:space="preserve"> FORMATO ESF-14</t>
  </si>
  <si>
    <t>21510-00000-000-000-000</t>
  </si>
  <si>
    <t>Ingresos Cobrados por Adelantado a corto plazo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</si>
  <si>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</si>
  <si>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</si>
  <si>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</si>
  <si>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</si>
  <si>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FORMATO EVHP-01</t>
  </si>
  <si>
    <t>Saldo Inicial</t>
  </si>
  <si>
    <t>Saldo Final</t>
  </si>
  <si>
    <t>Modificación</t>
  </si>
  <si>
    <t>31100-00000-000-000-000</t>
  </si>
  <si>
    <t>Aportaciones</t>
  </si>
  <si>
    <t>Federal Estatal y Municipal</t>
  </si>
  <si>
    <t>31200-00000-000-000-000</t>
  </si>
  <si>
    <t>Estatal, Privada</t>
  </si>
  <si>
    <t xml:space="preserve"> FORMATO EVHP-02</t>
  </si>
  <si>
    <t>Modificaciones al Patrimonio  Generado</t>
  </si>
  <si>
    <t>32100-00000-000-000-000</t>
  </si>
  <si>
    <t>Resultado Del Ejercicio ( Ahorro/ Desahorro )</t>
  </si>
  <si>
    <t>32200-00000-000-000-000</t>
  </si>
  <si>
    <t>Resultado Del Ejercicios Anteriores</t>
  </si>
  <si>
    <t>32300 Revaluos</t>
  </si>
  <si>
    <t>32310-00000-000-000-000</t>
  </si>
  <si>
    <t>Revaluos de Bienes e Inmuebles</t>
  </si>
  <si>
    <t>32320-00000-000-000-000</t>
  </si>
  <si>
    <t>Revaluos de Bienes Muebles</t>
  </si>
  <si>
    <t>32390-00000-000-000-000</t>
  </si>
  <si>
    <t>Otros Revaluos</t>
  </si>
  <si>
    <t>32500 Rectificaciones  de Resultado de Ejercicios de Anteriores</t>
  </si>
  <si>
    <t>32520-00000-000-000-000</t>
  </si>
  <si>
    <t>Cambio por Errores Contables</t>
  </si>
  <si>
    <t xml:space="preserve"> FORMATO EA-01</t>
  </si>
  <si>
    <t>Notas al Estado de Actividades</t>
  </si>
  <si>
    <t>Ingresos de Gestión</t>
  </si>
  <si>
    <t>Producto</t>
  </si>
  <si>
    <t>Ingresos por Ventas de Bienes y Prestación de Servicios</t>
  </si>
  <si>
    <t>Usuarios: Particulares Gobierno Estatal Gobierno Municipal</t>
  </si>
  <si>
    <t xml:space="preserve"> FORMATO EA-02</t>
  </si>
  <si>
    <t xml:space="preserve"> FORMATO EA-03</t>
  </si>
  <si>
    <t>Otros Ingresos y Beneficios</t>
  </si>
  <si>
    <r>
      <rPr>
        <b/>
        <sz val="10"/>
        <rFont val="Arial"/>
        <family val="2"/>
      </rPr>
      <t>Incremento por Variación de Inventarios</t>
    </r>
    <r>
      <rPr>
        <sz val="10"/>
        <rFont val="Arial"/>
        <family val="2"/>
      </rPr>
      <t>: Monto de la diferencia a favor entre el resultado en libros y el real de las existencias de mercancías para venta al fin de cada período.</t>
    </r>
  </si>
  <si>
    <r>
      <rPr>
        <b/>
        <sz val="10"/>
        <rFont val="Arial"/>
        <family val="2"/>
      </rPr>
      <t>Disminución del Exceso de Estimaciones por Pérdida o Deterioro u Obsolescencia</t>
    </r>
    <r>
      <rPr>
        <sz val="10"/>
        <rFont val="Arial"/>
        <family val="2"/>
      </rPr>
      <t>: Comprende la disminución de la estimación por pérdida o deterioro u obsolescencia que se establece anualmente por contingencia de activos..</t>
    </r>
  </si>
  <si>
    <r>
      <rPr>
        <b/>
        <sz val="10"/>
        <rFont val="Arial"/>
        <family val="2"/>
      </rPr>
      <t>Disminución del Exceso de Provisiones</t>
    </r>
    <r>
      <rPr>
        <sz val="10"/>
        <rFont val="Arial"/>
        <family val="2"/>
      </rPr>
      <t xml:space="preserve">: Comprende la disminución de la provisión que se establece anualmente por contingencia de pasivos. </t>
    </r>
  </si>
  <si>
    <t>43100-00000-000-000-000</t>
  </si>
  <si>
    <t>Ingresos financieros</t>
  </si>
  <si>
    <t>43200-00000-000-000-000</t>
  </si>
  <si>
    <t>43300-00000-000-000-000</t>
  </si>
  <si>
    <t>43400-00000-000-000-000</t>
  </si>
  <si>
    <t>43900-00000-000-000-000</t>
  </si>
  <si>
    <t>Otros ingresos</t>
  </si>
  <si>
    <t>Gastos y Otras Perdidas</t>
  </si>
  <si>
    <t>% Gasto</t>
  </si>
  <si>
    <t>Explicación</t>
  </si>
  <si>
    <t>51000-00000-000-000-000</t>
  </si>
  <si>
    <t>51100-00000-000-000-000</t>
  </si>
  <si>
    <t>Servicios Personales</t>
  </si>
  <si>
    <t>51110-00000-000-000-000</t>
  </si>
  <si>
    <t>Remuneraciones al Personal Permanente</t>
  </si>
  <si>
    <t>51130-00000-000-000-000</t>
  </si>
  <si>
    <t>Remuneraciones Adicionales y Especiales</t>
  </si>
  <si>
    <t>51140-00000-000-000-000</t>
  </si>
  <si>
    <t>Seguridad Social</t>
  </si>
  <si>
    <t>51150-00000-000-000-000</t>
  </si>
  <si>
    <t>Otras Prestaciones Sociales y Economicas</t>
  </si>
  <si>
    <t>51170-00000-000-000-000</t>
  </si>
  <si>
    <t>Pago de Estimulos a Servidores Publicos</t>
  </si>
  <si>
    <t>51200-00000-000-000-000</t>
  </si>
  <si>
    <t>51210-00000-000-000-000</t>
  </si>
  <si>
    <t>51220-00000-000-000-000</t>
  </si>
  <si>
    <t>Alimentos y Utensilios</t>
  </si>
  <si>
    <t>51230-00000-000-000-000</t>
  </si>
  <si>
    <t>51240-00000-000-000-000</t>
  </si>
  <si>
    <t>51250-00000-000-000-000</t>
  </si>
  <si>
    <t>51260-00000-000-000-000</t>
  </si>
  <si>
    <t>Combustibles, Lubricantes y Aditivos</t>
  </si>
  <si>
    <t>51270-00000-000-000-000</t>
  </si>
  <si>
    <t>51290-00000-000-000-000</t>
  </si>
  <si>
    <t>51300-00000-000-000-000</t>
  </si>
  <si>
    <t>Servicios Generales</t>
  </si>
  <si>
    <t>51310-00000-000-000-000</t>
  </si>
  <si>
    <t>Servicios Básicos</t>
  </si>
  <si>
    <t>51320-00000-000-000-000</t>
  </si>
  <si>
    <t>Servicios de Arrendamientos</t>
  </si>
  <si>
    <t>51330-00000-000-000-000</t>
  </si>
  <si>
    <t>Servicios Profesionales, Cientificos, Técnicos y Otros</t>
  </si>
  <si>
    <t>51340-00000-000-000-000</t>
  </si>
  <si>
    <t>Servicios Financieros Bancarios y Comerciales</t>
  </si>
  <si>
    <t>51350-00000-000-000-000</t>
  </si>
  <si>
    <t>51360-00000-000-000-000</t>
  </si>
  <si>
    <t>51370-00000-000-000-000</t>
  </si>
  <si>
    <t>Servicios de Traslados Y Viaticos</t>
  </si>
  <si>
    <t>51380-00000-000-000-000</t>
  </si>
  <si>
    <t>Servicios Oficiales</t>
  </si>
  <si>
    <t>51390-00000-000-000-000</t>
  </si>
  <si>
    <t>Otros Servicios Generales</t>
  </si>
  <si>
    <t>52000-00000-000-000-000</t>
  </si>
  <si>
    <t>Transferencias, Asignaciones, Subsidios y Otras Ayudas</t>
  </si>
  <si>
    <t>52440-00000-000-000-000</t>
  </si>
  <si>
    <t>Ayudas Sociales</t>
  </si>
  <si>
    <t>52460-00000-000-000-000</t>
  </si>
  <si>
    <t>Donativos</t>
  </si>
  <si>
    <t>54000-00000-000-000-000</t>
  </si>
  <si>
    <t>54110-00000-000-000-000</t>
  </si>
  <si>
    <t>Intereses de la deuda Publica</t>
  </si>
  <si>
    <t>54310-00000-000-000-000</t>
  </si>
  <si>
    <t>Otros gastos de la Deuda Pública</t>
  </si>
  <si>
    <t>55000-00000-000-000-000</t>
  </si>
  <si>
    <t>Otros Gasto Y Perdidas Extraordinarias</t>
  </si>
  <si>
    <t>55100-00000-000-000-000</t>
  </si>
  <si>
    <t>Estimacion, Depreciaciones Deter. Obsolescencia</t>
  </si>
  <si>
    <t>55130-00000-000-000-000</t>
  </si>
  <si>
    <t>55140-00000-000-000-000</t>
  </si>
  <si>
    <t>55150-00000-000-000-000</t>
  </si>
  <si>
    <t>55180-00000-000-000-000</t>
  </si>
  <si>
    <t>55400-00000-000-000-000</t>
  </si>
  <si>
    <t>Aumento por Insuficiencia de Estimaciones</t>
  </si>
  <si>
    <t>55410-00000-000-000-000</t>
  </si>
  <si>
    <t>55900-00000-000-000-000</t>
  </si>
  <si>
    <t>Otros Gastos</t>
  </si>
  <si>
    <t>55910-00000-000-000-000</t>
  </si>
  <si>
    <t>Gastos de Ejercicios Anteriores</t>
  </si>
  <si>
    <t>5000</t>
  </si>
  <si>
    <t>GASTOS Y OTRAS PERDIDAS</t>
  </si>
  <si>
    <t xml:space="preserve"> FORMATO EFE-02</t>
  </si>
  <si>
    <t>Notas al Estado de Flujos de Efectivo</t>
  </si>
  <si>
    <t>Concepto</t>
  </si>
  <si>
    <t>12300-00000-000-000-000</t>
  </si>
  <si>
    <t>12400-00000-000-000-000</t>
  </si>
  <si>
    <t>Activos Intangibles</t>
  </si>
  <si>
    <t xml:space="preserve"> FORMATO EFE-01</t>
  </si>
  <si>
    <t>Comisión de Agua Potable y Alcantarillado del Municipio de Acapulco</t>
  </si>
  <si>
    <t>Efectivo en bancos - Tesorería</t>
  </si>
  <si>
    <t>Efectivo</t>
  </si>
  <si>
    <t>11120-00000-000-000-000</t>
  </si>
  <si>
    <t>Bancos/tesoreria</t>
  </si>
  <si>
    <t>Efectivo en bancos - Dependencias</t>
  </si>
  <si>
    <t>Inversiones Temporales (hasta 3 meses)</t>
  </si>
  <si>
    <t xml:space="preserve">Inversiones temporales </t>
  </si>
  <si>
    <t>Fondos con  afecación específica</t>
  </si>
  <si>
    <t>Depósitos de Fondos de Terceros y otros</t>
  </si>
  <si>
    <t>Total efectivo y equivalente</t>
  </si>
  <si>
    <t xml:space="preserve"> FORMATO EA-04</t>
  </si>
  <si>
    <t>Conciliación de los Flujos de Efectivos Netos de las Actividades de Operación y la Cuenta de Ahorro/Desahorro antes de Rubros Extraordinarios</t>
  </si>
  <si>
    <t>Ahorro/Desahorro antes de Rubros Extraordinarios</t>
  </si>
  <si>
    <t>Movimientos de partidas (o rubros) que no afectan al efectivo</t>
  </si>
  <si>
    <t>Depreciación</t>
  </si>
  <si>
    <t>Amortización</t>
  </si>
  <si>
    <t>Aumento por insuficiencia de estimaciones o perdida o deterioro u obsolencia</t>
  </si>
  <si>
    <t>Incremento en provisiones</t>
  </si>
  <si>
    <t>Incremento en Inversiones producido por revaluación</t>
  </si>
  <si>
    <t>Total de Partidas Extraordinarias</t>
  </si>
  <si>
    <t>Pasivos Diferidos y Otros</t>
  </si>
  <si>
    <t>41510-00000-000-000-000</t>
  </si>
  <si>
    <t>41730-00000-000-000-000</t>
  </si>
  <si>
    <t>Usuarios y Bancos</t>
  </si>
  <si>
    <t>42110-00000-000-000-000</t>
  </si>
  <si>
    <t>Participaciones</t>
  </si>
  <si>
    <t>42120-00000-000-000-000</t>
  </si>
  <si>
    <t>42130-00000-000-000-000</t>
  </si>
  <si>
    <t>Convenios</t>
  </si>
  <si>
    <t>42210-00000-000-000-000</t>
  </si>
  <si>
    <t>42220-00000-000-000-000</t>
  </si>
  <si>
    <t>Transf. Al resto del sector público</t>
  </si>
  <si>
    <t>Subsidiosy subvenciones</t>
  </si>
  <si>
    <t>42230-00000-000-000-000</t>
  </si>
  <si>
    <t>11110-00000-000-000-000</t>
  </si>
  <si>
    <t>Fondos con efectaciones especificas</t>
  </si>
  <si>
    <t>11160-00000-000-000-000</t>
  </si>
  <si>
    <t>11130-00000-000-000-000</t>
  </si>
  <si>
    <t>Bancos/Dependencias y otros</t>
  </si>
  <si>
    <t>Ganacia/pérdida en venta de propiedad, planta y equipo</t>
  </si>
  <si>
    <t>“Bajo protesta de decir verdad declaramos que los Estados Financieros y sus Notas son razonablemente correctos y son responsabilidad del emisor”</t>
  </si>
  <si>
    <t>Derechos de Recibir Efectivos y Equivalentes y Bienes o Servicios a Recibir</t>
  </si>
  <si>
    <t>11200 Derechos a Recibir Efectivo y Equivalentes</t>
  </si>
  <si>
    <t xml:space="preserve">11200 Derechos a Recibir Efectivo y Equivalentes </t>
  </si>
  <si>
    <t>“Bajo protesta de decir verdad declaramos que los Estados Financieros y sus Notas son razonablemente correctos y son  responsabilidad del emisor”</t>
  </si>
  <si>
    <t>Ingresos</t>
  </si>
  <si>
    <t>"Bajo protesta de decir verdad declaramos que los Estados Financieros y sus Notas son razonablemente correctos y son responsabilidad del emisor"</t>
  </si>
  <si>
    <t>"Bajo protesta de decir verdad declaramos que los Estados Financieros y sus Notas son razonablemente correctos y  son responsabilidad del emisor"</t>
  </si>
  <si>
    <t xml:space="preserve">Partcipaciones y aportaciones por pagar a corto plazo </t>
  </si>
  <si>
    <t>Materiales de Administración</t>
  </si>
  <si>
    <t>Materiales y Arts de Construcción</t>
  </si>
  <si>
    <t>Vestuarios, Blancos y Prendas de protección</t>
  </si>
  <si>
    <t>Método</t>
  </si>
  <si>
    <t>Deposito en Garantía</t>
  </si>
  <si>
    <t>Inventarios de Mercancías para Venta</t>
  </si>
  <si>
    <t>Inventarios de Mercancías Terminadas</t>
  </si>
  <si>
    <t>Inventarios de Materias Primas , materiales y suministros para su producción</t>
  </si>
  <si>
    <t>Inventarios de Mercancías en proceso de Elaboración</t>
  </si>
  <si>
    <t>Mobiliario y Eqpo de Administración</t>
  </si>
  <si>
    <t>Depreciación Acumulada</t>
  </si>
  <si>
    <t>Amortización Acumulada</t>
  </si>
  <si>
    <t>Derechos sobre bienes en régimen de arrendamiento financiero</t>
  </si>
  <si>
    <t>Bienes en Concesión.</t>
  </si>
  <si>
    <t>Clasificación</t>
  </si>
  <si>
    <t>Corto Plazo</t>
  </si>
  <si>
    <t>Largo Plazo</t>
  </si>
  <si>
    <t>Fondos y Bienes de Terceros en Garantía y/o Administación</t>
  </si>
  <si>
    <t>Particulares</t>
  </si>
  <si>
    <t>Incremento por variación de inventarios</t>
  </si>
  <si>
    <r>
      <rPr>
        <b/>
        <sz val="10"/>
        <rFont val="Arial"/>
        <family val="2"/>
      </rPr>
      <t>Ingresos Financieros.-</t>
    </r>
    <r>
      <rPr>
        <sz val="10"/>
        <rFont val="Arial"/>
        <family val="2"/>
      </rPr>
      <t xml:space="preserve"> Comprende el importe de los ingresos ganados por la posición de titulos, valores y demas instrumentos financieros</t>
    </r>
  </si>
  <si>
    <t>Intereses, Comisiones y Otros Gastos de la Deuda Pública</t>
  </si>
  <si>
    <t>Material de Construcción y Reparación</t>
  </si>
  <si>
    <t>Materiales de Admón y Emisión de Doctos</t>
  </si>
  <si>
    <t>Servicios de Instalación, Reparacion, Mantto y Conservación</t>
  </si>
  <si>
    <t>Disminución de Bienes x perdida</t>
  </si>
  <si>
    <t>Depreciación de Bienes Muebles</t>
  </si>
  <si>
    <t>Depreciación de Infraestructura</t>
  </si>
  <si>
    <t>Depreciación de Bienes Inmuebles</t>
  </si>
  <si>
    <t>Vestuarios, blancos, Prendas de Protección</t>
  </si>
  <si>
    <t>Materias Primas y Materiales de Producción</t>
  </si>
  <si>
    <t>Productos Químico y Farmacéuticos</t>
  </si>
  <si>
    <t>Gastos de Funcionamiento</t>
  </si>
  <si>
    <t>Servicio de comunicación Social y Publicidad</t>
  </si>
  <si>
    <t>Donación de Capital</t>
  </si>
  <si>
    <t>Comisión de Agua Potable y Alcantarillado de Acapulco</t>
  </si>
  <si>
    <t>Comisión de Agua Potable y Alcantarillado del Municipo de Acapulco</t>
  </si>
  <si>
    <t>Comisión de Agua Potable y Alcatarillado del Municipio de Acapulco</t>
  </si>
  <si>
    <t>Bienes Disponibles para su Transformación o Consumo (Almacenes)</t>
  </si>
  <si>
    <t>Bienes Disponibles para su Transformación o Consumo (Inventarios)</t>
  </si>
  <si>
    <t>COMISION DE AGUA POTABLE Y ALCANTARILLADO DEL MUNICIPIO DE ACAPULCO</t>
  </si>
  <si>
    <t>“Bajo protesta de decir verdad declaramos que los Estados Financieros y sus Notas son razonablemente correctos y responsabilidad del emisor”</t>
  </si>
  <si>
    <r>
      <t xml:space="preserve">Derechos de Recibir Efectivos y Equivalentes: </t>
    </r>
    <r>
      <rPr>
        <sz val="10"/>
        <rFont val="Arial"/>
        <family val="2"/>
      </rPr>
      <t>Representa los derechos de cobro originados en el desarrollo de las actividades del ente público, de los cuales se espera recibir una contraprestación representada en recursos, de bienes y servicios.</t>
    </r>
  </si>
  <si>
    <t>Recursos Propios</t>
  </si>
  <si>
    <t>Federal Estatal, Municipal y Recursos Propios</t>
  </si>
  <si>
    <t>Federal, Municipal y Recursos Propios</t>
  </si>
  <si>
    <t xml:space="preserve">Servicios Personales a Corto Plazo </t>
  </si>
  <si>
    <t xml:space="preserve">Transferencias otorgadas para pagar a corto plazo </t>
  </si>
  <si>
    <t xml:space="preserve">Intereses y comisiones y otros gastos de la deuda publica a corto plazo </t>
  </si>
  <si>
    <t xml:space="preserve">Devoluciones de la ley de ingresos por pagar a corto plazo </t>
  </si>
  <si>
    <t xml:space="preserve">Otras Cuentas por pagar </t>
  </si>
  <si>
    <r>
      <t xml:space="preserve">Derechos de Recibir Efectivos y Equivalentes: </t>
    </r>
    <r>
      <rPr>
        <sz val="10"/>
        <rFont val="Arial"/>
        <family val="2"/>
      </rPr>
      <t>Representa los derechos de cobro originados en el desarrollo de las actividades del ente público, de los cuales se espera recibir una contraprestacion representada en recursos, de bienes y servicios.</t>
    </r>
  </si>
  <si>
    <r>
      <t xml:space="preserve">Cuentas por Cobrar a C.P.- </t>
    </r>
    <r>
      <rPr>
        <sz val="10"/>
        <rFont val="Arial"/>
        <family val="2"/>
      </rPr>
      <t>Esta cuenta refleja el importe de la cartera vencida y se integra por los adeudos de usuarios pendientes de recuperar los servicios facturados, por los de Agua, Drenaje y Saneamiento, aunado a ello la falta de depuración del padrón de usuarios que ya existen, registro de tomas inexistentes.</t>
    </r>
  </si>
  <si>
    <t>5000  Gastos y Otras Perdidas</t>
  </si>
  <si>
    <r>
      <t xml:space="preserve">Derechos de Recibir Bienes o Servicios: </t>
    </r>
    <r>
      <rPr>
        <sz val="10"/>
        <rFont val="Arial"/>
        <family val="2"/>
      </rPr>
      <t>Representa los anticipos entregados previo a la recepción parcial o total de bienes o prestaciones de servicios, que seran exigibles en un plazo menor o igual a doce meses</t>
    </r>
  </si>
  <si>
    <t>Importe pendiente de cobro</t>
  </si>
  <si>
    <t>Montos sujetos a algún tipo de juicio</t>
  </si>
  <si>
    <t>Sin Juicio</t>
  </si>
  <si>
    <t>12130-00000-000-000-000</t>
  </si>
  <si>
    <t>12140-00000-000-000-000</t>
  </si>
  <si>
    <t>Estimación, De Activos Circulantes</t>
  </si>
  <si>
    <t>55110-00000-000-000-000</t>
  </si>
  <si>
    <t>Materiales y Suministros</t>
  </si>
  <si>
    <t>Aportación</t>
  </si>
  <si>
    <t>Donación</t>
  </si>
  <si>
    <t>Actualización de Hacienda</t>
  </si>
  <si>
    <t>Juicio Mercantil y Laboral</t>
  </si>
  <si>
    <t>12790-00000-000-000-000</t>
  </si>
  <si>
    <t>11141-51013-006-000-000</t>
  </si>
  <si>
    <t>Inversión Bancomer Cta 0186973663</t>
  </si>
  <si>
    <t>Inversión Bca Monex Cta 0681012741</t>
  </si>
  <si>
    <t>Inversión Banamex Cta 70137313586</t>
  </si>
  <si>
    <t>11450-00000-000-000-000</t>
  </si>
  <si>
    <t>Bienes en Transito</t>
  </si>
  <si>
    <t>Disminución del exceso de estimaciones por perdida o deterioro u obsolescencia</t>
  </si>
  <si>
    <t>Disminución del exceso de provisiones</t>
  </si>
  <si>
    <t>Transferencias y Asignaciones</t>
  </si>
  <si>
    <t>Pensiones y Jubilaciones</t>
  </si>
  <si>
    <t>42250-00000-000-000-000</t>
  </si>
  <si>
    <t>42270-00000-000-000-000</t>
  </si>
  <si>
    <r>
      <t xml:space="preserve">2.1.1 Cuentas por Pagar a Corto Plazo: </t>
    </r>
    <r>
      <rPr>
        <sz val="10"/>
        <rFont val="Arial"/>
        <family val="2"/>
      </rPr>
      <t>Representa el monto de los adeudos del ente público, que deberá pagar en un plazo menor o igual a doce meses.</t>
    </r>
  </si>
  <si>
    <t>Se aplica el 5% a la facturación, el cual fue aprobado mediante junta de consejo en noviembre del 2005 y se afecta a resultados</t>
  </si>
  <si>
    <t>Estimación Cuentas Incobrables Ingresos</t>
  </si>
  <si>
    <r>
      <rPr>
        <b/>
        <sz val="10"/>
        <rFont val="Arial"/>
        <family val="2"/>
      </rPr>
      <t>1.2.3 Bienes Inmuebles, Infraestructura y Construcciones en Proceso:</t>
    </r>
    <r>
      <rPr>
        <sz val="10"/>
        <rFont val="Arial"/>
        <family val="2"/>
      </rPr>
      <t xml:space="preserve"> Representa el monto de todo tipo de bienes inmuebles, infraestructura y construcciones; así como los gastos derivados de actos de su adquisición, adjudicación, expropiación e indemnización y los que se generen por estudios de pre inversión, cuando se realicen por causas de interés público.</t>
    </r>
  </si>
  <si>
    <r>
      <rPr>
        <b/>
        <sz val="10"/>
        <rFont val="Arial"/>
        <family val="2"/>
      </rPr>
      <t>1.2.4 Bienes Muebles:</t>
    </r>
    <r>
      <rPr>
        <sz val="10"/>
        <rFont val="Arial"/>
        <family val="2"/>
      </rPr>
      <t xml:space="preserve"> Representa el monto de los bienes muebles requeridos en el desempeño de las actividades del ente público.</t>
    </r>
  </si>
  <si>
    <r>
      <rPr>
        <b/>
        <sz val="10"/>
        <rFont val="Arial"/>
        <family val="2"/>
      </rPr>
      <t>1.2.7 Activos Diferidos:</t>
    </r>
    <r>
      <rPr>
        <sz val="10"/>
        <rFont val="Arial"/>
        <family val="2"/>
      </rPr>
      <t xml:space="preserve"> Representa el monto de otros bienes y derechos; a favor del ente público, cuyo beneficio se recibirá en un período mayor a doce meses, no incluido en los rubros anteriores.</t>
    </r>
  </si>
  <si>
    <r>
      <rPr>
        <b/>
        <sz val="10"/>
        <rFont val="Arial"/>
        <family val="2"/>
      </rPr>
      <t>1.2.5 Activos Intangibles:</t>
    </r>
    <r>
      <rPr>
        <sz val="10"/>
        <rFont val="Arial"/>
        <family val="2"/>
      </rPr>
      <t xml:space="preserve"> Representa el monto de derechos por el uso de activos de propiedad industrial, comercial, intelectual y otros.</t>
    </r>
  </si>
  <si>
    <r>
      <rPr>
        <b/>
        <sz val="10"/>
        <rFont val="Arial"/>
        <family val="2"/>
      </rPr>
      <t>Criterio Aplicable</t>
    </r>
    <r>
      <rPr>
        <sz val="10"/>
        <rFont val="Arial"/>
        <family val="2"/>
      </rPr>
      <t>.-Apartado V de las principales reglas de registro y valoración del patrimonio (Elementos Generales)  y postulados básicos de contabilidad gubernamental (Valuación).</t>
    </r>
  </si>
  <si>
    <r>
      <rPr>
        <b/>
        <sz val="10"/>
        <rFont val="Arial"/>
        <family val="2"/>
      </rPr>
      <t>2.1.6 Fondos y Bienes de Terceros en Garantía y/o Administración a Corto Plazo:</t>
    </r>
    <r>
      <rPr>
        <sz val="10"/>
        <rFont val="Arial"/>
        <family val="2"/>
      </rPr>
      <t xml:space="preserve"> Representa el monto de los fondos y bienes propiedad de terceros, en garantía del cumplimiento de obligaciones contractuales o legales, o para su administración que eventualmente, se tendrán que devolver a su titular en un plazo menor o igual a doce meses.</t>
    </r>
  </si>
  <si>
    <r>
      <rPr>
        <b/>
        <sz val="10"/>
        <rFont val="Arial"/>
        <family val="2"/>
      </rPr>
      <t>2.2.5 Fondos y Bienes de Terceros en Garantía y/o Administración a Largo Plazo:</t>
    </r>
    <r>
      <rPr>
        <sz val="10"/>
        <rFont val="Arial"/>
        <family val="2"/>
      </rPr>
      <t xml:space="preserve"> Representa el monto de los fondos y bienes propiedad de terceros, en garantía del cumplimiento de obligaciones contractuales o legales, o para su administración que eventualmente, se tendrán que devolver a su titular en un plazo mayor a doce meses.</t>
    </r>
  </si>
  <si>
    <r>
      <rPr>
        <b/>
        <sz val="10"/>
        <rFont val="Arial"/>
        <family val="2"/>
      </rPr>
      <t>2.1.5.1 Ingresos Cobrados por Adelantado a Corto Plazo:</t>
    </r>
    <r>
      <rPr>
        <sz val="10"/>
        <rFont val="Arial"/>
        <family val="2"/>
      </rPr>
      <t xml:space="preserve"> Representa las obligaciones por ingresos cobrados por adelantado que se reconocerán en un plazo menor o igual a doce meses.</t>
    </r>
  </si>
  <si>
    <t>21500-00000-000-000-000</t>
  </si>
  <si>
    <t>Pasivos Diferidos</t>
  </si>
  <si>
    <r>
      <t xml:space="preserve">1.1.5. Almacenes. </t>
    </r>
    <r>
      <rPr>
        <sz val="10"/>
        <rFont val="Arial"/>
        <family val="2"/>
      </rPr>
      <t>Representa el valor de la existencia de materiales y suministros de consumo para el desempeño de las actividades del ente público.</t>
    </r>
  </si>
  <si>
    <r>
      <rPr>
        <b/>
        <sz val="10"/>
        <rFont val="Arial"/>
        <family val="2"/>
      </rPr>
      <t>5 GASTOS Y OTRAS PERDIDAS:</t>
    </r>
    <r>
      <rPr>
        <sz val="10"/>
        <rFont val="Arial"/>
        <family val="2"/>
      </rPr>
      <t xml:space="preserve"> Representa el importe de los gastos y otras pérdidas del ente público, incurridos por gastos de funcionamiento, intereses, transferencias, participaciones y aportaciones otorgadas, otras pérdidas de la gestión y extraordinarias, entre otras</t>
    </r>
  </si>
  <si>
    <r>
      <rPr>
        <b/>
        <sz val="10"/>
        <rFont val="Arial"/>
        <family val="2"/>
      </rPr>
      <t>5.2 Transferencias, Asignaciones, Subsidios y Otras Ayudas:</t>
    </r>
    <r>
      <rPr>
        <sz val="10"/>
        <rFont val="Arial"/>
        <family val="2"/>
      </rPr>
      <t xml:space="preserve"> Comprende el importe del gasto por las transferencias, asignaciones, subsidios y otras ayudas destinadas en forma directa o indirecta a los sectores público, privado y externo.</t>
    </r>
  </si>
  <si>
    <r>
      <rPr>
        <b/>
        <sz val="10"/>
        <rFont val="Arial"/>
        <family val="2"/>
      </rPr>
      <t>5.1 Gastos de Funcionamiento</t>
    </r>
    <r>
      <rPr>
        <sz val="10"/>
        <rFont val="Arial"/>
        <family val="2"/>
      </rPr>
      <t>: Comprende el importe del gasto por servicios personales, materiales, suministros y servicios generales no personales, necesarios para el funcionamiento del ente público.</t>
    </r>
  </si>
  <si>
    <r>
      <rPr>
        <b/>
        <sz val="10"/>
        <rFont val="Arial"/>
        <family val="2"/>
      </rPr>
      <t>5.4 Intereses, Comisiones y Otros Gastos de la Deuda Pública:</t>
    </r>
    <r>
      <rPr>
        <sz val="10"/>
        <rFont val="Arial"/>
        <family val="2"/>
      </rPr>
      <t xml:space="preserve"> Comprende el importe del gasto por intereses, comisiones y otros gastos de la deuda pública derivados de los diversos créditos o financiamientos contratados a plazo con instituciones nacionales y extranjeras, privadas y mixtas de crédito y con otros acreedores..</t>
    </r>
  </si>
  <si>
    <r>
      <rPr>
        <b/>
        <sz val="10"/>
        <rFont val="Arial"/>
        <family val="2"/>
      </rPr>
      <t>4.3 Otros Ingresos y Beneficios:</t>
    </r>
    <r>
      <rPr>
        <sz val="10"/>
        <rFont val="Arial"/>
        <family val="2"/>
      </rPr>
      <t xml:space="preserve"> Comprende el importe de otros ingresos y beneficios obtenidos por los entes públicos, así como otros ingresos propios obtenidos por los Poderes Legislativo y Judicial, los Órganos Autónomos y las entidades de la administración pública paraestatal y paramunicipal por sus actividades diversas no inherentes a su operación que generan recursos y que no sean ingresos por venta de bienes o prestación de servicios.</t>
    </r>
  </si>
  <si>
    <r>
      <rPr>
        <b/>
        <sz val="10"/>
        <rFont val="Arial"/>
        <family val="2"/>
      </rPr>
      <t>5.5 Otros Gastos y Perdidas Extraordinarias:</t>
    </r>
    <r>
      <rPr>
        <sz val="10"/>
        <rFont val="Arial"/>
        <family val="2"/>
      </rPr>
      <t xml:space="preserve"> Comprenden los importes del gastos no incluidos en los grupos anteriores.</t>
    </r>
  </si>
  <si>
    <r>
      <rPr>
        <b/>
        <sz val="10"/>
        <rFont val="Arial"/>
        <family val="2"/>
      </rPr>
      <t>2.1.5 Pasivos Diferidos a Corto Plazo:</t>
    </r>
    <r>
      <rPr>
        <sz val="10"/>
        <rFont val="Arial"/>
        <family val="2"/>
      </rPr>
      <t xml:space="preserve"> Representa el monto de las obligaciones del ente público cuyo beneficio se recibió por anticipado y se reconocerá en un plazo menor o igual a doce meses.</t>
    </r>
  </si>
  <si>
    <r>
      <rPr>
        <b/>
        <sz val="10"/>
        <rFont val="Arial"/>
        <family val="2"/>
      </rPr>
      <t>2.1.5.2 Intereses Cobrados por Adelantado a Corto Plazo:</t>
    </r>
    <r>
      <rPr>
        <sz val="10"/>
        <rFont val="Arial"/>
        <family val="2"/>
      </rPr>
      <t xml:space="preserve"> Representa las obligaciones por intereses cobrados por adelantado que se reconocerán en un plazo menor o igual a doce meses.</t>
    </r>
  </si>
  <si>
    <r>
      <rPr>
        <b/>
        <sz val="10"/>
        <rFont val="Arial"/>
        <family val="2"/>
      </rPr>
      <t>2.1.5.9 Otros Pasivos Diferidos a Corto Plazo:</t>
    </r>
    <r>
      <rPr>
        <sz val="10"/>
        <rFont val="Arial"/>
        <family val="2"/>
      </rPr>
      <t xml:space="preserve"> Representa las obligaciones del ente público cuyo beneficio se recibió por anticipado y se reconocerá en un plazo menor o igual a doce meses, no incluidos en las cuentas anteriores.</t>
    </r>
  </si>
  <si>
    <r>
      <rPr>
        <b/>
        <sz val="10"/>
        <rFont val="Arial"/>
        <family val="2"/>
      </rPr>
      <t>1.1.1.5 Fondos con Afectación Específica:</t>
    </r>
    <r>
      <rPr>
        <sz val="10"/>
        <rFont val="Arial"/>
        <family val="2"/>
      </rPr>
      <t xml:space="preserve"> Representan el monto de los fondos con afectación específica que deben financiar determinados gastos o actividades</t>
    </r>
  </si>
  <si>
    <r>
      <t xml:space="preserve">1.1.4. Inventarios: </t>
    </r>
    <r>
      <rPr>
        <sz val="10"/>
        <color theme="1"/>
        <rFont val="Arial"/>
        <family val="2"/>
      </rPr>
      <t>Representa el valor de los bienes propiedad del ente público destinados a la venta, a la producción o para su utilizació</t>
    </r>
    <r>
      <rPr>
        <b/>
        <sz val="10"/>
        <color theme="1"/>
        <rFont val="Arial"/>
        <family val="2"/>
      </rPr>
      <t>n</t>
    </r>
  </si>
  <si>
    <r>
      <t xml:space="preserve">1.2.1.3 Fideicomisos, Mandatos y Contratos Análogos: </t>
    </r>
    <r>
      <rPr>
        <sz val="10"/>
        <color theme="1"/>
        <rFont val="Arial"/>
        <family val="2"/>
      </rPr>
      <t>Representa el monto de los recursos destinados a fideicomisos, mandatos y contratos análogos para el ejercicio de las funciones encomendadas.</t>
    </r>
  </si>
  <si>
    <r>
      <t xml:space="preserve">1.2.1.4. Participaciones y Aportaciones de Capital.- </t>
    </r>
    <r>
      <rPr>
        <sz val="10"/>
        <rFont val="Arial"/>
        <family val="2"/>
      </rPr>
      <t>Representa el monto de las participaciones y aportaciones de capital directo o mediante la adquisición de acciones u otros valores representativos de capital en los sectores público, privado y externo.</t>
    </r>
  </si>
  <si>
    <r>
      <rPr>
        <b/>
        <sz val="10"/>
        <rFont val="Arial"/>
        <family val="2"/>
      </rPr>
      <t>1.2.1.1 Inversiones Financieras a Largo Plazo:</t>
    </r>
    <r>
      <rPr>
        <sz val="10"/>
        <rFont val="Arial"/>
        <family val="2"/>
      </rPr>
      <t xml:space="preserve"> Representa el monto de los recursos excedentes del ente público, invertidos en títulos, valores y demás instrumentos financieros, cuya recuperación se efectuará en un plazo mayor a doce meses.</t>
    </r>
  </si>
  <si>
    <r>
      <rPr>
        <b/>
        <sz val="10"/>
        <rFont val="Arial"/>
        <family val="2"/>
      </rPr>
      <t>1.1.1.4. Inversiones Financieras de Corto Plazo:</t>
    </r>
    <r>
      <rPr>
        <sz val="10"/>
        <rFont val="Arial"/>
        <family val="2"/>
      </rPr>
      <t xml:space="preserve"> Representa el monto de los recursos excedentes del ente público, invertidos en títulos, valores y demás instrumentos financieros, cuya recuperación se efectuará en un plazo menor o igual a doce meses.</t>
    </r>
  </si>
  <si>
    <t xml:space="preserve">Fideicomisos, Mandatos y Contratos Análogos: </t>
  </si>
  <si>
    <t xml:space="preserve">Almacenes. </t>
  </si>
  <si>
    <t>Inventarios.</t>
  </si>
  <si>
    <t>Inversiones Financieras.</t>
  </si>
  <si>
    <t>Fondos con Afectación Específica.</t>
  </si>
  <si>
    <t>Participaciones y Aportaciones de Capital.</t>
  </si>
  <si>
    <r>
      <t xml:space="preserve">1.1.6. Estimación por Pérdida o Deterioro de Activos Circulantes: </t>
    </r>
    <r>
      <rPr>
        <sz val="10"/>
        <rFont val="Arial"/>
        <family val="2"/>
      </rPr>
      <t>Representa el monto de la estimación que se establece anualmente por contingencia, de acuerdo a los lineamientos que emita el CONAC, con el fin de prever las pérdidas o, deterioro de los activos circulantes que correspondan.</t>
    </r>
  </si>
  <si>
    <r>
      <rPr>
        <b/>
        <sz val="10"/>
        <rFont val="Arial"/>
        <family val="2"/>
      </rPr>
      <t>4.2. Transferencias, Asignaciones, Subsidios y Subvenciones, y Pensiones y Jubilaciones</t>
    </r>
    <r>
      <rPr>
        <sz val="10"/>
        <rFont val="Arial"/>
        <family val="2"/>
      </rPr>
      <t>: Comprende el importe de los recursos que reciben en forma directa o indirecta los entes públicos como parte de su política económica y social, de acuerdo a las estrategias y prioridades de desarrollo para el sostenimiento y desempeño de sus actividades.</t>
    </r>
  </si>
  <si>
    <r>
      <rPr>
        <b/>
        <sz val="10"/>
        <rFont val="Arial"/>
        <family val="2"/>
      </rPr>
      <t>3.1 Hacienda Pública/Patrimonio Contribuido</t>
    </r>
    <r>
      <rPr>
        <sz val="10"/>
        <rFont val="Arial"/>
        <family val="2"/>
      </rPr>
      <t>: Representa las aportaciones, con fines permanentes, del sector privado, público y externo que incrementan la Hacienda Pública/Patrimonio del ente público, así como los efectos identificables y cuantificables que le afecten de acuerdo con los lineamientos que emita el CONAC.</t>
    </r>
  </si>
  <si>
    <r>
      <rPr>
        <b/>
        <sz val="10"/>
        <rFont val="Arial"/>
        <family val="2"/>
      </rPr>
      <t>3.2 Hacienda Pública/Patrimonio Generado:</t>
    </r>
    <r>
      <rPr>
        <sz val="10"/>
        <rFont val="Arial"/>
        <family val="2"/>
      </rPr>
      <t xml:space="preserve"> Representa la acumulación de resultados de la gestión de ejercicios anteriores, incluyendo las aplicadas a reservas, resultados del ejercicio en operación y los eventos identificables y cuantificables que le afectan de acuerdo con los lineamientos emitidos por el CONAC</t>
    </r>
  </si>
  <si>
    <t>3.2.0. Resultado del Ejercicio (Ahorro/Desahorro)</t>
  </si>
  <si>
    <r>
      <t xml:space="preserve">1.1.1. Efectivo y Equivalentes: </t>
    </r>
    <r>
      <rPr>
        <sz val="10"/>
        <color theme="1"/>
        <rFont val="Arial"/>
        <family val="2"/>
      </rPr>
      <t>Sin recucursos a corto plazo de gran liquidez que sin facilmente convertibles en importes determinados de efectivo, estando sujetos a un riesgo minimo de cambio en su valor.</t>
    </r>
  </si>
  <si>
    <t>Flujo de Efectivo</t>
  </si>
  <si>
    <t>Se presenta la integración de los saldos finales e iniciales de la parte final del Estado de Flujos de Efectivo.</t>
  </si>
  <si>
    <r>
      <t xml:space="preserve">1.1.1.1. Efectivo: </t>
    </r>
    <r>
      <rPr>
        <sz val="10"/>
        <color theme="1"/>
        <rFont val="Arial"/>
        <family val="2"/>
      </rPr>
      <t>Representa el monto en edinero propiedad del ente público recibido en caja y aqup}él que está a su cuidado y administración.</t>
    </r>
  </si>
  <si>
    <r>
      <t xml:space="preserve">1.1.1.2. Bancos/Tesorería: </t>
    </r>
    <r>
      <rPr>
        <sz val="10"/>
        <color theme="1"/>
        <rFont val="Arial"/>
        <family val="2"/>
      </rPr>
      <t>Representa el monto de efectivos disponibles propiedad del ente público en instituciones bancarias.</t>
    </r>
  </si>
  <si>
    <r>
      <t xml:space="preserve">1.1.1.3. Bancos/Dependencias y Otros: </t>
    </r>
    <r>
      <rPr>
        <sz val="10"/>
        <color theme="1"/>
        <rFont val="Arial"/>
        <family val="2"/>
      </rPr>
      <t xml:space="preserve">Representa el monto de efectivos disponibles propiedad de las dependencias y otros, en instituciones bancarias. </t>
    </r>
  </si>
  <si>
    <r>
      <rPr>
        <b/>
        <sz val="10"/>
        <color theme="1"/>
        <rFont val="Arial"/>
        <family val="2"/>
      </rPr>
      <t>1.1.1.4. Inversiones Temporales (Hasta 3 Meses):</t>
    </r>
    <r>
      <rPr>
        <sz val="10"/>
        <color theme="1"/>
        <rFont val="Arial"/>
        <family val="2"/>
      </rPr>
      <t xml:space="preserve"> Representa el monto excedente de efectivos invertido por el ente público cuya recuperacion se efectuara en plazo inferior a tres meses.</t>
    </r>
  </si>
  <si>
    <r>
      <rPr>
        <b/>
        <sz val="10"/>
        <color theme="1"/>
        <rFont val="Arial"/>
        <family val="2"/>
      </rPr>
      <t>1.1.1.5. Fondos con Afectación Especificas:</t>
    </r>
    <r>
      <rPr>
        <sz val="10"/>
        <color theme="1"/>
        <rFont val="Arial"/>
        <family val="2"/>
      </rPr>
      <t xml:space="preserve"> Representa el monto de los fondos con afectación especifica que deben financiar determinados gastos o actividades..</t>
    </r>
  </si>
  <si>
    <r>
      <rPr>
        <b/>
        <sz val="10"/>
        <color theme="1"/>
        <rFont val="Arial"/>
        <family val="2"/>
      </rPr>
      <t>1.1.1.6. Depositos de Fondos de Terceros en Garantía y/o Administración:</t>
    </r>
    <r>
      <rPr>
        <sz val="10"/>
        <color theme="1"/>
        <rFont val="Arial"/>
        <family val="2"/>
      </rPr>
      <t xml:space="preserve"> Representa los recursos propiedad de terceros que se encuentren en poder del ente público, en garantía del cumplimiento de obligaciones contractuales o legales para la administracón.</t>
    </r>
  </si>
  <si>
    <t xml:space="preserve">Efectivo </t>
  </si>
  <si>
    <t>Otros Activos No Circulantes.</t>
  </si>
  <si>
    <r>
      <t>4.1.5. Productos.</t>
    </r>
    <r>
      <rPr>
        <sz val="10"/>
        <rFont val="Arial"/>
        <family val="2"/>
      </rPr>
      <t>- Comprende el importe de los ingresos por los intereses bancarios, y el redondeo en los recibos de cobro.</t>
    </r>
  </si>
  <si>
    <t>Cuentas por Pagar</t>
  </si>
  <si>
    <t>21100-00000-000-000-000</t>
  </si>
  <si>
    <t>21600-00000-000-000-000</t>
  </si>
  <si>
    <t>Fondos y Bienes de terceros en Garantia y/o Administración</t>
  </si>
  <si>
    <t>43000-00000-000-000-000</t>
  </si>
  <si>
    <t>Transferencias del Fondo Mexicano del Petróleo para la estabilizacion y el Desarrollo</t>
  </si>
  <si>
    <t>42000-00000-000-000-000</t>
  </si>
  <si>
    <t>Transferencias, Asignaciones, Subsidios y Subvenciones, Pensiones y Jubilaciones</t>
  </si>
  <si>
    <t>41000-00000-000-000-000</t>
  </si>
  <si>
    <t>Bienes Inmuebles, Infraestructura y construcciones en Proroceso</t>
  </si>
  <si>
    <t>Proveedores por Pagar a Corto Plazo</t>
  </si>
  <si>
    <t xml:space="preserve">Contratistas por Pagar a Corto Plazo </t>
  </si>
  <si>
    <t xml:space="preserve">Patrimonio Contribuido </t>
  </si>
  <si>
    <t>Depositos de Fondos de terceros y otros</t>
  </si>
  <si>
    <t>Construcciones en Proceso en Bienes de Dominio Público</t>
  </si>
  <si>
    <t>Vehículos y equipo transporte</t>
  </si>
  <si>
    <t>Instrumental Médico y de Laboratorio</t>
  </si>
  <si>
    <r>
      <t>1.2.9. Otros Activos No Circulantes.-</t>
    </r>
    <r>
      <rPr>
        <sz val="10"/>
        <rFont val="Arial"/>
        <family val="2"/>
      </rPr>
      <t>Representan el monto de bienes o activos intangibles en concesión, arrendamiento financiero y/o comodato</t>
    </r>
  </si>
  <si>
    <r>
      <t xml:space="preserve">2.1.1.2. Proveedores por Pagar a Corto Plazo: </t>
    </r>
    <r>
      <rPr>
        <sz val="10"/>
        <rFont val="Arial"/>
        <family val="2"/>
      </rPr>
      <t>Se incremento por que en Junio del presente año se reclasificaron los proveedores a largo plazo a corto plazo como marca el conac que solamente se consideran como proveedores a largo plazo cuando se estipula al inicio del contrato de compra venta o prestacion de servicos.</t>
    </r>
  </si>
  <si>
    <r>
      <t xml:space="preserve">2.1.1.1 Servicios Personales por Pagar a Corto Plazo: </t>
    </r>
    <r>
      <rPr>
        <sz val="10"/>
        <rFont val="Arial"/>
        <family val="2"/>
      </rPr>
      <t>Representa los adeudos por las remuneraciones del personal al servicio del ente público, de carácter permanente o transitorio, que deberá pagar en un plazo menor o igual a doce meses.</t>
    </r>
  </si>
  <si>
    <r>
      <t xml:space="preserve">2.1.1.3. Contratistas por Pagar a Corto Plazo: </t>
    </r>
    <r>
      <rPr>
        <sz val="10"/>
        <rFont val="Arial"/>
        <family val="2"/>
      </rPr>
      <t xml:space="preserve">Se incremento por que en Junio del presente año se reclasificaron los contratistas por pagar a largo plazo a contratistas a corto plazo como marca el conac que solamente se consideran como contratistas a largo plazo cuando se estipula al inicio contrato de la obra o acciones de mantenimiento de obra. </t>
    </r>
  </si>
  <si>
    <r>
      <t xml:space="preserve">2.1.1.7 Retenciones y Contribuciones por Pagar a Corto Plazo: </t>
    </r>
    <r>
      <rPr>
        <sz val="10"/>
        <rFont val="Arial"/>
        <family val="2"/>
      </rPr>
      <t>Representa el monto de las retenciones efectuadas a contratistas y a proveedores de bienes y servicios, las retenciones sobre las remuneraciones realizadas al personal, así como las contribuciones por pagar, entre otras, cuya liquidación se prevé realizar en un plazo menor o igual a doce meses.</t>
    </r>
  </si>
  <si>
    <r>
      <t xml:space="preserve">2.1.1.9 Otras Cuentas por Pagar a Corto Plazo: </t>
    </r>
    <r>
      <rPr>
        <sz val="9"/>
        <rFont val="Arial"/>
        <family val="2"/>
      </rPr>
      <t>Representa el monto de los adeudos del ente público, que deberá pagar en un plazo menor o igual a doce meses, no incluidas en las cuentas anteriores.</t>
    </r>
  </si>
  <si>
    <r>
      <t>4.1.7. Ingresos por Venta de Bienes y Prestación de Servicios.</t>
    </r>
    <r>
      <rPr>
        <sz val="10"/>
        <rFont val="Arial"/>
        <family val="2"/>
      </rPr>
      <t>-Comprende el importe de los ingresos del organismo por la facturación de servicios de agua, drenaje y saneamiento,la venta de medidores en las contrataciones nuevas del servicio, y todos los conceptos qu estan dentro de la ley de ingresos para este ejercicio fiscal 2021.</t>
    </r>
  </si>
  <si>
    <r>
      <t xml:space="preserve">2.1.1.6 Intereses, Comisiones y Otros Gastos de la Deuda Pública por Pagar a Corto Plazo: </t>
    </r>
    <r>
      <rPr>
        <sz val="10"/>
        <rFont val="Arial"/>
        <family val="2"/>
      </rPr>
      <t>Representa la obligación del pago de intereses, comisiones y otros gastos de la deuda pública derivados de los diversos créditos o financiamientos contratados con instituciones nacionales y extranjeras, privadas y mixtas de crédito y con otros acreedores.</t>
    </r>
  </si>
  <si>
    <t>Nominas de base, contrato, funcionarios, considerados y eventuales.</t>
  </si>
  <si>
    <t>Por horas extras, compensación, prima vacacional Gratificación de fin de año y quinqueneos por antigüedad.</t>
  </si>
  <si>
    <t>Consumo de energia para los diversas plantas de tratamiento y rebombeos, carcamos y oficinas administrativas</t>
  </si>
  <si>
    <t>Bienes Muebles e Inmuebles</t>
  </si>
  <si>
    <t>Transferencias, Asignaciones, Subsidios y Subvenciones, Pensuines y Jubilaciones.</t>
  </si>
  <si>
    <r>
      <t>1.1.9. Otros Activos Circulantes.-</t>
    </r>
    <r>
      <rPr>
        <sz val="10"/>
        <rFont val="Arial"/>
        <family val="2"/>
      </rPr>
      <t>Representa el monto de otros bienes, valores y derechos, que razonablemente espera se conviertan en efectivo en un plazo menor o igual a doce meses, no incluidos en los rubros anteriores.</t>
    </r>
  </si>
  <si>
    <t>Otros Activos Circulantes</t>
  </si>
  <si>
    <t>11900-00000-000-000-000</t>
  </si>
  <si>
    <t>11910-00000-000-000-000</t>
  </si>
  <si>
    <t>Valores en Garantia</t>
  </si>
  <si>
    <t>11920-00000-000-000-000</t>
  </si>
  <si>
    <t>Bienes en Garantia (Excluye Depositos en Garantia)</t>
  </si>
  <si>
    <t>11930-00000-000-000-000</t>
  </si>
  <si>
    <t xml:space="preserve">Bienes Derivados de Embargos, Decomisos, Asegura,iemtos y Dación en Pagos </t>
  </si>
  <si>
    <t>11940-00000-000-000-000</t>
  </si>
  <si>
    <t>Adquisición con Fondos de Terceros</t>
  </si>
  <si>
    <t>Notas al Estado de Variación en la Hacienda Pública</t>
  </si>
  <si>
    <t>del 1° de Enero al 31 de Agosto de 2021.</t>
  </si>
  <si>
    <t>Del 1° de Enero al 30 de Septiembre de 2021</t>
  </si>
  <si>
    <t>del 1° de Enero al 30 de Septiembre de 2021.</t>
  </si>
  <si>
    <t>Del 1° de Enero al 30 de Septoembre de 2021</t>
  </si>
  <si>
    <t>Del 1° de Enero al 30 de Serptiembre de 2021</t>
  </si>
  <si>
    <t xml:space="preserve"> del  1° de Enero al 30 de Septiembre de 2021.</t>
  </si>
  <si>
    <t>Del 1° de Enero al 30 de Septiembre de 2021.</t>
  </si>
  <si>
    <t>del 1° de Enero al 30 de Septiembre de 2021</t>
  </si>
  <si>
    <t>Productos Químicos y Farmacéuticos</t>
  </si>
  <si>
    <t>Participaciones y Aportaciones y de Capital</t>
  </si>
  <si>
    <t>365 y Mas</t>
  </si>
  <si>
    <t>NOTAS DE DESGLOSE</t>
  </si>
  <si>
    <t>Formato CEPGC-02</t>
  </si>
  <si>
    <t>NOMBRE DEL ENTE PÚBLICO: COMISIÓN DE AGUA POTABLE Y ALCANTARILLADO DEL MUNICIPIO DE ACAPULCO</t>
  </si>
  <si>
    <t xml:space="preserve">Conciliación entre los Egresos Presupuestarios y los Gastos Contables </t>
  </si>
  <si>
    <t>Correspondientes del 01 de Enero al 30 de Septiembre de 2021</t>
  </si>
  <si>
    <t>(Cifras en pesos)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</si>
  <si>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</si>
  <si>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</si>
  <si>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</si>
  <si>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</si>
  <si>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</si>
  <si>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</si>
  <si>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Equipo y Instrumental Medicop y de Laboratorio 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</si>
  <si>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</si>
  <si>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</si>
  <si>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</si>
  <si>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</si>
  <si>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</si>
  <si>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</si>
  <si>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</si>
  <si>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</si>
  <si>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</si>
  <si>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</si>
  <si>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</si>
  <si>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</si>
  <si>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</si>
  <si>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</si>
  <si>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</si>
  <si>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</si>
  <si>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</si>
  <si>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</si>
  <si>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</si>
  <si>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</si>
  <si>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Aumento por Insufiencia de Estimaciones por Pérdida o Deterioro u Obsolescencia</t>
  </si>
  <si>
    <t xml:space="preserve">  Aumento por Insuficiencia de Proviones</t>
  </si>
  <si>
    <t xml:space="preserve">  Otros Gastos</t>
  </si>
  <si>
    <t xml:space="preserve">  Otros Gastos Contables No Presupuestarios</t>
  </si>
  <si>
    <t xml:space="preserve">4. Total de Gastos Contables </t>
  </si>
  <si>
    <t>Nota: Se deberán incluir los Gastos Contables No Presupuestarios que no se regularizaron presupuestariamente durante el ejercicio.</t>
  </si>
  <si>
    <t>"Bajo protesta de decir verdad declaramos que los Estados Financieros y sus Notas, son razonablemente correctos y son responsabilidad del emisor"</t>
  </si>
  <si>
    <t>Formato CIPC-01</t>
  </si>
  <si>
    <t>NOMBRE DEL ENTE: COMISIÓN DE AGUA POTABLE Y ALCANTARILLADO DEL MUNICIPIO DE ACAPULCO</t>
  </si>
  <si>
    <t xml:space="preserve">Conciliación entre los Ingresos Presupuestarios y Contables </t>
  </si>
  <si>
    <t>1. Total de Ingresos Presupuestarios</t>
  </si>
  <si>
    <t xml:space="preserve">2. Más Ingresos Contables No Presupuestarios </t>
  </si>
  <si>
    <t xml:space="preserve">  Ingresos Financieros </t>
  </si>
  <si>
    <t>0.00</t>
  </si>
  <si>
    <t xml:space="preserve">  Incremento por Variación de Inventarios </t>
  </si>
  <si>
    <t xml:space="preserve">  Disminución del Exceso de Estimaciones por Pérdida o Deterioro u  Obsolescencia</t>
  </si>
  <si>
    <t xml:space="preserve">  Disminución del Exceso de Provisiones</t>
  </si>
  <si>
    <t xml:space="preserve">  Otros Ingresos y Beneficios Varios </t>
  </si>
  <si>
    <t xml:space="preserve">  Otros Ingresos Contables No Presupuestrios </t>
  </si>
  <si>
    <t xml:space="preserve">3. Menos Ingresos Presupuestarios No Contables </t>
  </si>
  <si>
    <t xml:space="preserve">  Aprovechamientos Patrimoniales </t>
  </si>
  <si>
    <t xml:space="preserve">  Ingresos Derivados de Financiamiento</t>
  </si>
  <si>
    <t xml:space="preserve">  Otros Ingresos Presupuestarios No Contables</t>
  </si>
  <si>
    <t xml:space="preserve">4. Total de Ingresos Contables </t>
  </si>
  <si>
    <t xml:space="preserve">Notas: </t>
  </si>
  <si>
    <t>1. Se deberán incluir los Ingresos Contables No Presupuestarios que no se regularizaron presupuestariamente durante el ejercicio.</t>
  </si>
  <si>
    <t>2. Los Ingresos Financieros y otros ingresos se regularizarán presupuestariamente de acuerdo a la legislación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</si>
</sst>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General_)"/>
    <numFmt numFmtId="168" formatCode="#,##0.00_ ;\-#,##0.00\ "/>
    <numFmt numFmtId="169" formatCode="&quot;$&quot;#,##0.00"/>
    <numFmt numFmtId="170" formatCode="0_ ;\-0\ "/>
    <numFmt numFmtId="171" formatCode="0.00_ ;\-0.00\ 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b/>
      <sz val="9"/>
      <color theme="4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sz val="10"/>
      <name val="Arial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9" fillId="2" borderId="0" applyNumberFormat="0" applyBorder="0" applyAlignment="0" applyProtection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5" borderId="0" applyNumberFormat="0" applyBorder="0" applyAlignment="0" applyProtection="0"/>
    <xf numFmtId="0" fontId="39" fillId="8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5" borderId="0" applyNumberFormat="0" applyBorder="0" applyAlignment="0" applyProtection="0"/>
    <xf numFmtId="0" fontId="41" fillId="4" borderId="0" applyNumberFormat="0" applyBorder="0" applyAlignment="0" applyProtection="0"/>
    <xf numFmtId="0" fontId="42" fillId="16" borderId="1" applyNumberFormat="0" applyAlignment="0" applyProtection="0"/>
    <xf numFmtId="0" fontId="43" fillId="17" borderId="2" applyNumberFormat="0" applyAlignment="0" applyProtection="0"/>
    <xf numFmtId="0" fontId="44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21" borderId="0" applyNumberFormat="0" applyBorder="0" applyAlignment="0" applyProtection="0"/>
    <xf numFmtId="0" fontId="46" fillId="7" borderId="1" applyNumberFormat="0" applyAlignment="0" applyProtection="0"/>
    <xf numFmtId="0" fontId="47" fillId="3" borderId="0" applyNumberFormat="0" applyBorder="0" applyAlignment="0" applyProtection="0"/>
    <xf numFmtId="0" fontId="49" fillId="22" borderId="0" applyNumberFormat="0" applyBorder="0" applyAlignment="0" applyProtection="0"/>
    <xf numFmtId="0" fontId="48" fillId="23" borderId="4" applyNumberFormat="0" applyFont="0" applyAlignment="0" applyProtection="0"/>
    <xf numFmtId="0" fontId="50" fillId="16" borderId="5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6" applyNumberFormat="0" applyFill="0" applyAlignment="0" applyProtection="0"/>
    <xf numFmtId="0" fontId="55" fillId="0" borderId="7" applyNumberFormat="0" applyFill="0" applyAlignment="0" applyProtection="0"/>
    <xf numFmtId="0" fontId="45" fillId="0" borderId="8" applyNumberFormat="0" applyFill="0" applyAlignment="0" applyProtection="0"/>
    <xf numFmtId="0" fontId="50" fillId="0" borderId="9" applyNumberFormat="0" applyFill="0" applyAlignment="0" applyProtection="0"/>
    <xf numFmtId="0" fontId="37" fillId="0" borderId="0"/>
    <xf numFmtId="43" fontId="37" fillId="0" borderId="0" applyFont="0" applyFill="0" applyBorder="0" applyAlignment="0" applyProtection="0"/>
    <xf numFmtId="4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0" fontId="38" fillId="0" borderId="0"/>
    <xf numFmtId="9" fontId="36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36" fillId="0" borderId="0">
      <alignment wrapText="1"/>
    </xf>
    <xf numFmtId="0" fontId="36" fillId="0" borderId="0">
      <alignment wrapText="1"/>
    </xf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36" fillId="0" borderId="0"/>
    <xf numFmtId="0" fontId="31" fillId="0" borderId="0"/>
    <xf numFmtId="166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6" fillId="0" borderId="0"/>
    <xf numFmtId="0" fontId="30" fillId="0" borderId="0"/>
    <xf numFmtId="166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2" fillId="16" borderId="13" applyNumberFormat="0" applyAlignment="0" applyProtection="0"/>
    <xf numFmtId="0" fontId="46" fillId="7" borderId="13" applyNumberFormat="0" applyAlignment="0" applyProtection="0"/>
    <xf numFmtId="0" fontId="48" fillId="23" borderId="14" applyNumberFormat="0" applyFont="0" applyAlignment="0" applyProtection="0"/>
    <xf numFmtId="0" fontId="50" fillId="16" borderId="15" applyNumberFormat="0" applyAlignment="0" applyProtection="0"/>
    <xf numFmtId="0" fontId="45" fillId="0" borderId="16" applyNumberFormat="0" applyFill="0" applyAlignment="0" applyProtection="0"/>
    <xf numFmtId="0" fontId="50" fillId="0" borderId="17" applyNumberFormat="0" applyFill="0" applyAlignment="0" applyProtection="0"/>
    <xf numFmtId="164" fontId="3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6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57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43" fontId="26" fillId="0" borderId="0" applyFont="0" applyFill="0" applyBorder="0" applyAlignment="0" applyProtection="0"/>
    <xf numFmtId="0" fontId="59" fillId="0" borderId="0"/>
    <xf numFmtId="0" fontId="26" fillId="0" borderId="0"/>
    <xf numFmtId="0" fontId="25" fillId="0" borderId="0"/>
    <xf numFmtId="0" fontId="24" fillId="0" borderId="0"/>
    <xf numFmtId="43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167" fontId="36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3" fillId="0" borderId="0"/>
    <xf numFmtId="0" fontId="61" fillId="0" borderId="0"/>
    <xf numFmtId="0" fontId="23" fillId="0" borderId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36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3" fillId="0" borderId="0"/>
    <xf numFmtId="0" fontId="64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4" fontId="75" fillId="0" borderId="0" applyFont="0" applyFill="0" applyBorder="0" applyAlignment="0" applyProtection="0"/>
    <xf numFmtId="43" fontId="75" fillId="0" borderId="0" applyFont="0" applyFill="0" applyBorder="0" applyAlignment="0" applyProtection="0"/>
  </cellStyleXfs>
  <cellXfs count="849">
    <xf numFmtId="0" fontId="0" fillId="0" borderId="0" xfId="0"/>
    <xf numFmtId="0" fontId="36" fillId="0" borderId="0" xfId="46"/>
    <xf numFmtId="0" fontId="23" fillId="0" borderId="0" xfId="107"/>
    <xf numFmtId="4" fontId="58" fillId="0" borderId="0" xfId="107" applyNumberFormat="1" applyFont="1" applyFill="1" applyBorder="1" applyAlignment="1">
      <alignment horizontal="right" vertical="center" wrapText="1"/>
    </xf>
    <xf numFmtId="0" fontId="38" fillId="0" borderId="0" xfId="61" applyFont="1" applyBorder="1" applyAlignment="1">
      <alignment vertical="center"/>
    </xf>
    <xf numFmtId="0" fontId="58" fillId="0" borderId="0" xfId="107" applyFont="1"/>
    <xf numFmtId="0" fontId="36" fillId="0" borderId="0" xfId="109" applyFont="1" applyFill="1" applyBorder="1" applyAlignment="1">
      <alignment horizontal="center" vertical="top" wrapText="1"/>
    </xf>
    <xf numFmtId="0" fontId="58" fillId="0" borderId="0" xfId="107" applyFont="1" applyFill="1"/>
    <xf numFmtId="0" fontId="60" fillId="0" borderId="0" xfId="107" applyFont="1" applyAlignment="1">
      <alignment horizontal="right"/>
    </xf>
    <xf numFmtId="0" fontId="62" fillId="0" borderId="0" xfId="0" applyFont="1" applyAlignment="1">
      <alignment horizontal="justify"/>
    </xf>
    <xf numFmtId="0" fontId="58" fillId="0" borderId="11" xfId="107" applyFont="1" applyBorder="1"/>
    <xf numFmtId="49" fontId="58" fillId="0" borderId="20" xfId="107" applyNumberFormat="1" applyFont="1" applyFill="1" applyBorder="1" applyAlignment="1">
      <alignment horizontal="left" vertical="center" wrapText="1"/>
    </xf>
    <xf numFmtId="4" fontId="58" fillId="0" borderId="21" xfId="107" applyNumberFormat="1" applyFont="1" applyFill="1" applyBorder="1" applyAlignment="1">
      <alignment horizontal="left" vertical="center" wrapText="1"/>
    </xf>
    <xf numFmtId="4" fontId="58" fillId="0" borderId="22" xfId="107" applyNumberFormat="1" applyFont="1" applyFill="1" applyBorder="1" applyAlignment="1">
      <alignment horizontal="right" vertical="center" wrapText="1"/>
    </xf>
    <xf numFmtId="49" fontId="58" fillId="0" borderId="23" xfId="107" applyNumberFormat="1" applyFont="1" applyFill="1" applyBorder="1" applyAlignment="1">
      <alignment horizontal="left" vertical="center" wrapText="1"/>
    </xf>
    <xf numFmtId="4" fontId="58" fillId="0" borderId="21" xfId="107" applyNumberFormat="1" applyFont="1" applyFill="1" applyBorder="1" applyAlignment="1">
      <alignment horizontal="right" vertical="center" wrapText="1"/>
    </xf>
    <xf numFmtId="49" fontId="58" fillId="0" borderId="11" xfId="119" applyNumberFormat="1" applyFont="1" applyFill="1" applyBorder="1" applyAlignment="1">
      <alignment horizontal="left" vertical="center" wrapText="1"/>
    </xf>
    <xf numFmtId="4" fontId="58" fillId="0" borderId="11" xfId="107" applyNumberFormat="1" applyFont="1" applyFill="1" applyBorder="1" applyAlignment="1">
      <alignment horizontal="right" vertical="center" wrapText="1"/>
    </xf>
    <xf numFmtId="0" fontId="58" fillId="0" borderId="11" xfId="107" applyFont="1" applyFill="1" applyBorder="1"/>
    <xf numFmtId="0" fontId="58" fillId="0" borderId="11" xfId="95" applyFont="1" applyBorder="1" applyAlignment="1">
      <alignment vertical="center"/>
    </xf>
    <xf numFmtId="49" fontId="58" fillId="0" borderId="11" xfId="95" applyNumberFormat="1" applyFont="1" applyFill="1" applyBorder="1" applyAlignment="1">
      <alignment horizontal="left" vertical="center" wrapText="1"/>
    </xf>
    <xf numFmtId="4" fontId="58" fillId="0" borderId="11" xfId="95" applyNumberFormat="1" applyFont="1" applyFill="1" applyBorder="1" applyAlignment="1">
      <alignment horizontal="center" vertical="center" wrapText="1"/>
    </xf>
    <xf numFmtId="4" fontId="58" fillId="0" borderId="11" xfId="95" applyNumberFormat="1" applyFont="1" applyFill="1" applyBorder="1" applyAlignment="1">
      <alignment horizontal="right" vertical="center" wrapText="1"/>
    </xf>
    <xf numFmtId="0" fontId="58" fillId="0" borderId="0" xfId="162" applyFont="1"/>
    <xf numFmtId="0" fontId="60" fillId="0" borderId="0" xfId="162" applyFont="1" applyAlignment="1">
      <alignment horizontal="right"/>
    </xf>
    <xf numFmtId="0" fontId="13" fillId="0" borderId="0" xfId="162"/>
    <xf numFmtId="0" fontId="67" fillId="0" borderId="0" xfId="0" applyFont="1" applyAlignment="1">
      <alignment horizontal="justify" wrapText="1"/>
    </xf>
    <xf numFmtId="0" fontId="66" fillId="0" borderId="0" xfId="162" applyFont="1" applyAlignment="1"/>
    <xf numFmtId="4" fontId="69" fillId="0" borderId="0" xfId="162" applyNumberFormat="1" applyFont="1" applyFill="1" applyBorder="1" applyAlignment="1">
      <alignment horizontal="right" vertical="center" wrapText="1"/>
    </xf>
    <xf numFmtId="0" fontId="69" fillId="0" borderId="0" xfId="162" applyFont="1" applyFill="1" applyBorder="1"/>
    <xf numFmtId="0" fontId="58" fillId="0" borderId="11" xfId="162" applyFont="1" applyBorder="1" applyAlignment="1">
      <alignment horizontal="left" vertical="center"/>
    </xf>
    <xf numFmtId="49" fontId="58" fillId="0" borderId="41" xfId="162" applyNumberFormat="1" applyFont="1" applyFill="1" applyBorder="1" applyAlignment="1">
      <alignment horizontal="left" vertical="center" wrapText="1"/>
    </xf>
    <xf numFmtId="4" fontId="58" fillId="0" borderId="31" xfId="0" applyNumberFormat="1" applyFont="1" applyBorder="1" applyAlignment="1">
      <alignment horizontal="right" vertical="center" wrapText="1"/>
    </xf>
    <xf numFmtId="0" fontId="58" fillId="0" borderId="19" xfId="162" applyFont="1" applyBorder="1" applyAlignment="1">
      <alignment horizontal="left" vertical="center"/>
    </xf>
    <xf numFmtId="49" fontId="58" fillId="0" borderId="42" xfId="162" applyNumberFormat="1" applyFont="1" applyFill="1" applyBorder="1" applyAlignment="1">
      <alignment horizontal="left" vertical="center" wrapText="1"/>
    </xf>
    <xf numFmtId="4" fontId="58" fillId="0" borderId="39" xfId="0" applyNumberFormat="1" applyFont="1" applyBorder="1" applyAlignment="1">
      <alignment vertical="center" wrapText="1"/>
    </xf>
    <xf numFmtId="0" fontId="60" fillId="0" borderId="11" xfId="162" applyFont="1" applyBorder="1" applyAlignment="1">
      <alignment vertical="center"/>
    </xf>
    <xf numFmtId="49" fontId="60" fillId="0" borderId="26" xfId="162" applyNumberFormat="1" applyFont="1" applyFill="1" applyBorder="1" applyAlignment="1">
      <alignment horizontal="left" vertical="center" wrapText="1"/>
    </xf>
    <xf numFmtId="4" fontId="58" fillId="0" borderId="35" xfId="162" applyNumberFormat="1" applyFont="1" applyFill="1" applyBorder="1" applyAlignment="1">
      <alignment horizontal="right" vertical="center" wrapText="1"/>
    </xf>
    <xf numFmtId="49" fontId="60" fillId="0" borderId="11" xfId="162" applyNumberFormat="1" applyFont="1" applyFill="1" applyBorder="1" applyAlignment="1">
      <alignment horizontal="left" vertical="center" wrapText="1"/>
    </xf>
    <xf numFmtId="4" fontId="58" fillId="0" borderId="31" xfId="162" applyNumberFormat="1" applyFont="1" applyFill="1" applyBorder="1" applyAlignment="1">
      <alignment horizontal="center" vertical="center" wrapText="1"/>
    </xf>
    <xf numFmtId="0" fontId="58" fillId="0" borderId="10" xfId="162" applyFont="1" applyBorder="1" applyAlignment="1">
      <alignment vertical="center"/>
    </xf>
    <xf numFmtId="4" fontId="60" fillId="0" borderId="37" xfId="162" applyNumberFormat="1" applyFont="1" applyFill="1" applyBorder="1" applyAlignment="1">
      <alignment horizontal="right" vertical="center" wrapText="1"/>
    </xf>
    <xf numFmtId="49" fontId="60" fillId="0" borderId="28" xfId="162" applyNumberFormat="1" applyFont="1" applyFill="1" applyBorder="1" applyAlignment="1">
      <alignment horizontal="left" vertical="center" wrapText="1"/>
    </xf>
    <xf numFmtId="0" fontId="58" fillId="0" borderId="10" xfId="162" applyFont="1" applyBorder="1"/>
    <xf numFmtId="0" fontId="13" fillId="0" borderId="0" xfId="164"/>
    <xf numFmtId="0" fontId="65" fillId="0" borderId="0" xfId="164" applyFont="1" applyAlignment="1">
      <alignment horizontal="right"/>
    </xf>
    <xf numFmtId="0" fontId="62" fillId="0" borderId="0" xfId="165" applyFont="1" applyFill="1" applyBorder="1" applyAlignment="1">
      <alignment vertical="top"/>
    </xf>
    <xf numFmtId="0" fontId="63" fillId="0" borderId="0" xfId="164" applyFont="1" applyAlignment="1">
      <alignment horizontal="right"/>
    </xf>
    <xf numFmtId="0" fontId="58" fillId="0" borderId="10" xfId="164" applyFont="1" applyBorder="1"/>
    <xf numFmtId="49" fontId="58" fillId="0" borderId="20" xfId="164" applyNumberFormat="1" applyFont="1" applyFill="1" applyBorder="1" applyAlignment="1">
      <alignment horizontal="left" vertical="center" wrapText="1"/>
    </xf>
    <xf numFmtId="4" fontId="58" fillId="0" borderId="30" xfId="164" applyNumberFormat="1" applyFont="1" applyFill="1" applyBorder="1" applyAlignment="1">
      <alignment horizontal="right" vertical="center" wrapText="1"/>
    </xf>
    <xf numFmtId="4" fontId="58" fillId="0" borderId="21" xfId="164" applyNumberFormat="1" applyFont="1" applyFill="1" applyBorder="1" applyAlignment="1">
      <alignment horizontal="right" wrapText="1"/>
    </xf>
    <xf numFmtId="4" fontId="58" fillId="0" borderId="26" xfId="164" applyNumberFormat="1" applyFont="1" applyFill="1" applyBorder="1" applyAlignment="1">
      <alignment horizontal="right" wrapText="1"/>
    </xf>
    <xf numFmtId="4" fontId="58" fillId="0" borderId="12" xfId="164" applyNumberFormat="1" applyFont="1" applyFill="1" applyBorder="1" applyAlignment="1">
      <alignment horizontal="right" wrapText="1"/>
    </xf>
    <xf numFmtId="0" fontId="58" fillId="0" borderId="10" xfId="164" applyFont="1" applyBorder="1" applyAlignment="1">
      <alignment vertical="center"/>
    </xf>
    <xf numFmtId="0" fontId="58" fillId="0" borderId="10" xfId="164" applyFont="1" applyBorder="1" applyAlignment="1">
      <alignment vertical="top"/>
    </xf>
    <xf numFmtId="49" fontId="60" fillId="0" borderId="11" xfId="164" applyNumberFormat="1" applyFont="1" applyFill="1" applyBorder="1" applyAlignment="1">
      <alignment horizontal="left" vertical="center" wrapText="1"/>
    </xf>
    <xf numFmtId="4" fontId="60" fillId="0" borderId="11" xfId="164" applyNumberFormat="1" applyFont="1" applyFill="1" applyBorder="1" applyAlignment="1">
      <alignment horizontal="right" vertical="center" wrapText="1"/>
    </xf>
    <xf numFmtId="0" fontId="69" fillId="0" borderId="0" xfId="164" applyFont="1" applyBorder="1"/>
    <xf numFmtId="49" fontId="69" fillId="0" borderId="0" xfId="164" applyNumberFormat="1" applyFont="1" applyFill="1" applyBorder="1" applyAlignment="1">
      <alignment horizontal="left" vertical="center" wrapText="1"/>
    </xf>
    <xf numFmtId="4" fontId="69" fillId="0" borderId="0" xfId="164" applyNumberFormat="1" applyFont="1" applyFill="1" applyBorder="1" applyAlignment="1">
      <alignment horizontal="right" vertical="center" wrapText="1"/>
    </xf>
    <xf numFmtId="4" fontId="69" fillId="0" borderId="45" xfId="164" applyNumberFormat="1" applyFont="1" applyFill="1" applyBorder="1" applyAlignment="1">
      <alignment horizontal="right" wrapText="1"/>
    </xf>
    <xf numFmtId="4" fontId="69" fillId="0" borderId="18" xfId="164" applyNumberFormat="1" applyFont="1" applyFill="1" applyBorder="1" applyAlignment="1">
      <alignment horizontal="right" wrapText="1"/>
    </xf>
    <xf numFmtId="0" fontId="58" fillId="0" borderId="0" xfId="167" applyFont="1"/>
    <xf numFmtId="0" fontId="63" fillId="0" borderId="0" xfId="167" applyFont="1" applyAlignment="1">
      <alignment horizontal="right"/>
    </xf>
    <xf numFmtId="0" fontId="62" fillId="0" borderId="0" xfId="168" applyFont="1" applyFill="1" applyBorder="1" applyAlignment="1">
      <alignment vertical="top"/>
    </xf>
    <xf numFmtId="0" fontId="58" fillId="0" borderId="10" xfId="167" applyFont="1" applyBorder="1"/>
    <xf numFmtId="0" fontId="60" fillId="24" borderId="11" xfId="167" applyFont="1" applyFill="1" applyBorder="1" applyAlignment="1">
      <alignment horizontal="left" vertical="center"/>
    </xf>
    <xf numFmtId="0" fontId="58" fillId="24" borderId="25" xfId="167" applyFont="1" applyFill="1" applyBorder="1" applyAlignment="1">
      <alignment horizontal="center" vertical="center" wrapText="1"/>
    </xf>
    <xf numFmtId="0" fontId="58" fillId="24" borderId="26" xfId="167" applyFont="1" applyFill="1" applyBorder="1" applyAlignment="1">
      <alignment horizontal="center" vertical="center" wrapText="1"/>
    </xf>
    <xf numFmtId="0" fontId="58" fillId="24" borderId="12" xfId="167" applyFont="1" applyFill="1" applyBorder="1" applyAlignment="1">
      <alignment horizontal="center" vertical="center" wrapText="1"/>
    </xf>
    <xf numFmtId="49" fontId="58" fillId="0" borderId="20" xfId="167" applyNumberFormat="1" applyFont="1" applyFill="1" applyBorder="1" applyAlignment="1">
      <alignment horizontal="left" vertical="center" wrapText="1"/>
    </xf>
    <xf numFmtId="4" fontId="58" fillId="0" borderId="30" xfId="167" applyNumberFormat="1" applyFont="1" applyFill="1" applyBorder="1" applyAlignment="1">
      <alignment horizontal="right" vertical="center" wrapText="1"/>
    </xf>
    <xf numFmtId="4" fontId="58" fillId="0" borderId="36" xfId="167" applyNumberFormat="1" applyFont="1" applyFill="1" applyBorder="1" applyAlignment="1">
      <alignment horizontal="left" wrapText="1"/>
    </xf>
    <xf numFmtId="4" fontId="58" fillId="0" borderId="18" xfId="167" applyNumberFormat="1" applyFont="1" applyFill="1" applyBorder="1" applyAlignment="1">
      <alignment horizontal="left" wrapText="1"/>
    </xf>
    <xf numFmtId="4" fontId="58" fillId="0" borderId="47" xfId="167" applyNumberFormat="1" applyFont="1" applyFill="1" applyBorder="1" applyAlignment="1">
      <alignment horizontal="left" wrapText="1"/>
    </xf>
    <xf numFmtId="0" fontId="58" fillId="0" borderId="11" xfId="167" applyFont="1" applyBorder="1"/>
    <xf numFmtId="49" fontId="58" fillId="0" borderId="23" xfId="167" applyNumberFormat="1" applyFont="1" applyFill="1" applyBorder="1" applyAlignment="1">
      <alignment horizontal="left" vertical="center" wrapText="1"/>
    </xf>
    <xf numFmtId="4" fontId="58" fillId="0" borderId="31" xfId="167" applyNumberFormat="1" applyFont="1" applyFill="1" applyBorder="1" applyAlignment="1">
      <alignment horizontal="right" wrapText="1"/>
    </xf>
    <xf numFmtId="4" fontId="58" fillId="0" borderId="21" xfId="167" applyNumberFormat="1" applyFont="1" applyFill="1" applyBorder="1" applyAlignment="1">
      <alignment horizontal="left" wrapText="1"/>
    </xf>
    <xf numFmtId="4" fontId="58" fillId="0" borderId="45" xfId="167" applyNumberFormat="1" applyFont="1" applyFill="1" applyBorder="1" applyAlignment="1">
      <alignment horizontal="left" wrapText="1"/>
    </xf>
    <xf numFmtId="4" fontId="58" fillId="0" borderId="48" xfId="167" applyNumberFormat="1" applyFont="1" applyFill="1" applyBorder="1" applyAlignment="1">
      <alignment horizontal="left" wrapText="1"/>
    </xf>
    <xf numFmtId="49" fontId="60" fillId="0" borderId="23" xfId="167" applyNumberFormat="1" applyFont="1" applyFill="1" applyBorder="1" applyAlignment="1">
      <alignment horizontal="left" vertical="center" wrapText="1"/>
    </xf>
    <xf numFmtId="4" fontId="60" fillId="0" borderId="31" xfId="167" applyNumberFormat="1" applyFont="1" applyFill="1" applyBorder="1" applyAlignment="1">
      <alignment horizontal="right" wrapText="1"/>
    </xf>
    <xf numFmtId="4" fontId="58" fillId="0" borderId="23" xfId="167" applyNumberFormat="1" applyFont="1" applyFill="1" applyBorder="1" applyAlignment="1">
      <alignment horizontal="left" wrapText="1"/>
    </xf>
    <xf numFmtId="4" fontId="58" fillId="0" borderId="49" xfId="167" applyNumberFormat="1" applyFont="1" applyFill="1" applyBorder="1" applyAlignment="1">
      <alignment horizontal="left" wrapText="1"/>
    </xf>
    <xf numFmtId="0" fontId="58" fillId="0" borderId="11" xfId="162" applyFont="1" applyBorder="1"/>
    <xf numFmtId="4" fontId="58" fillId="0" borderId="11" xfId="162" applyNumberFormat="1" applyFont="1" applyFill="1" applyBorder="1" applyAlignment="1">
      <alignment horizontal="right" wrapText="1"/>
    </xf>
    <xf numFmtId="4" fontId="58" fillId="0" borderId="11" xfId="162" applyNumberFormat="1" applyFont="1" applyFill="1" applyBorder="1" applyAlignment="1">
      <alignment horizontal="right" vertical="center" wrapText="1"/>
    </xf>
    <xf numFmtId="49" fontId="58" fillId="0" borderId="23" xfId="162" applyNumberFormat="1" applyFont="1" applyFill="1" applyBorder="1" applyAlignment="1">
      <alignment horizontal="left" vertical="center" wrapText="1"/>
    </xf>
    <xf numFmtId="0" fontId="65" fillId="0" borderId="0" xfId="167" applyFont="1" applyAlignment="1">
      <alignment horizontal="right"/>
    </xf>
    <xf numFmtId="0" fontId="58" fillId="0" borderId="0" xfId="171" applyFont="1"/>
    <xf numFmtId="0" fontId="58" fillId="0" borderId="11" xfId="171" applyFont="1" applyBorder="1"/>
    <xf numFmtId="49" fontId="58" fillId="0" borderId="20" xfId="171" applyNumberFormat="1" applyFont="1" applyFill="1" applyBorder="1" applyAlignment="1">
      <alignment horizontal="left" vertical="center" wrapText="1"/>
    </xf>
    <xf numFmtId="4" fontId="58" fillId="0" borderId="11" xfId="171" applyNumberFormat="1" applyFont="1" applyFill="1" applyBorder="1" applyAlignment="1">
      <alignment horizontal="right" vertical="center" wrapText="1"/>
    </xf>
    <xf numFmtId="4" fontId="58" fillId="0" borderId="11" xfId="171" applyNumberFormat="1" applyFont="1" applyFill="1" applyBorder="1" applyAlignment="1">
      <alignment horizontal="right" wrapText="1"/>
    </xf>
    <xf numFmtId="49" fontId="58" fillId="0" borderId="23" xfId="171" applyNumberFormat="1" applyFont="1" applyFill="1" applyBorder="1" applyAlignment="1">
      <alignment horizontal="left" vertical="center" wrapText="1"/>
    </xf>
    <xf numFmtId="4" fontId="69" fillId="0" borderId="0" xfId="171" applyNumberFormat="1" applyFont="1" applyFill="1" applyBorder="1" applyAlignment="1">
      <alignment horizontal="right" vertical="center" wrapText="1"/>
    </xf>
    <xf numFmtId="0" fontId="58" fillId="0" borderId="0" xfId="164" applyFont="1"/>
    <xf numFmtId="4" fontId="60" fillId="25" borderId="11" xfId="166" applyNumberFormat="1" applyFont="1" applyFill="1" applyBorder="1" applyAlignment="1">
      <alignment horizontal="center" vertical="center" wrapText="1"/>
    </xf>
    <xf numFmtId="0" fontId="58" fillId="0" borderId="11" xfId="164" applyFont="1" applyBorder="1" applyAlignment="1">
      <alignment horizontal="left"/>
    </xf>
    <xf numFmtId="49" fontId="58" fillId="0" borderId="11" xfId="164" applyNumberFormat="1" applyFont="1" applyFill="1" applyBorder="1" applyAlignment="1">
      <alignment horizontal="left" vertical="center" wrapText="1"/>
    </xf>
    <xf numFmtId="4" fontId="58" fillId="0" borderId="11" xfId="164" applyNumberFormat="1" applyFont="1" applyFill="1" applyBorder="1" applyAlignment="1">
      <alignment wrapText="1"/>
    </xf>
    <xf numFmtId="168" fontId="36" fillId="0" borderId="11" xfId="47" applyNumberFormat="1" applyFont="1" applyFill="1" applyBorder="1" applyAlignment="1">
      <alignment horizontal="right"/>
    </xf>
    <xf numFmtId="4" fontId="58" fillId="0" borderId="11" xfId="164" applyNumberFormat="1" applyFont="1" applyBorder="1" applyAlignment="1">
      <alignment wrapText="1"/>
    </xf>
    <xf numFmtId="0" fontId="58" fillId="0" borderId="11" xfId="164" applyFont="1" applyBorder="1" applyAlignment="1">
      <alignment horizontal="left" wrapText="1"/>
    </xf>
    <xf numFmtId="9" fontId="36" fillId="0" borderId="11" xfId="165" applyNumberFormat="1" applyFont="1" applyFill="1" applyBorder="1" applyAlignment="1">
      <alignment horizontal="center"/>
    </xf>
    <xf numFmtId="43" fontId="36" fillId="0" borderId="11" xfId="47" applyFont="1" applyFill="1" applyBorder="1" applyAlignment="1">
      <alignment horizontal="right"/>
    </xf>
    <xf numFmtId="4" fontId="58" fillId="0" borderId="11" xfId="164" applyNumberFormat="1" applyFont="1" applyBorder="1" applyAlignment="1">
      <alignment horizontal="left" wrapText="1"/>
    </xf>
    <xf numFmtId="4" fontId="60" fillId="0" borderId="11" xfId="164" applyNumberFormat="1" applyFont="1" applyFill="1" applyBorder="1" applyAlignment="1">
      <alignment wrapText="1"/>
    </xf>
    <xf numFmtId="0" fontId="58" fillId="0" borderId="18" xfId="164" applyFont="1" applyBorder="1" applyAlignment="1">
      <alignment horizontal="left"/>
    </xf>
    <xf numFmtId="49" fontId="58" fillId="0" borderId="18" xfId="164" applyNumberFormat="1" applyFont="1" applyFill="1" applyBorder="1" applyAlignment="1">
      <alignment horizontal="left" vertical="center" wrapText="1"/>
    </xf>
    <xf numFmtId="4" fontId="58" fillId="0" borderId="18" xfId="164" applyNumberFormat="1" applyFont="1" applyFill="1" applyBorder="1" applyAlignment="1">
      <alignment wrapText="1"/>
    </xf>
    <xf numFmtId="4" fontId="58" fillId="0" borderId="18" xfId="164" applyNumberFormat="1" applyFont="1" applyBorder="1" applyAlignment="1">
      <alignment wrapText="1"/>
    </xf>
    <xf numFmtId="0" fontId="58" fillId="0" borderId="18" xfId="164" applyFont="1" applyBorder="1" applyAlignment="1">
      <alignment horizontal="left" wrapText="1"/>
    </xf>
    <xf numFmtId="4" fontId="58" fillId="0" borderId="0" xfId="164" applyNumberFormat="1" applyFont="1"/>
    <xf numFmtId="0" fontId="36" fillId="0" borderId="11" xfId="165" applyFont="1" applyFill="1" applyBorder="1" applyAlignment="1">
      <alignment horizontal="left"/>
    </xf>
    <xf numFmtId="4" fontId="58" fillId="0" borderId="11" xfId="164" applyNumberFormat="1" applyFont="1" applyFill="1" applyBorder="1" applyAlignment="1">
      <alignment horizontal="right" wrapText="1"/>
    </xf>
    <xf numFmtId="9" fontId="58" fillId="0" borderId="11" xfId="164" applyNumberFormat="1" applyFont="1" applyBorder="1" applyAlignment="1">
      <alignment horizontal="center" wrapText="1"/>
    </xf>
    <xf numFmtId="0" fontId="58" fillId="0" borderId="11" xfId="164" applyFont="1" applyBorder="1"/>
    <xf numFmtId="0" fontId="60" fillId="0" borderId="21" xfId="164" applyFont="1" applyFill="1" applyBorder="1" applyAlignment="1">
      <alignment horizontal="left" vertical="center" wrapText="1"/>
    </xf>
    <xf numFmtId="4" fontId="58" fillId="0" borderId="11" xfId="164" applyNumberFormat="1" applyFont="1" applyBorder="1"/>
    <xf numFmtId="0" fontId="70" fillId="0" borderId="0" xfId="174" applyFont="1"/>
    <xf numFmtId="0" fontId="63" fillId="0" borderId="0" xfId="174" applyFont="1" applyAlignment="1">
      <alignment horizontal="right"/>
    </xf>
    <xf numFmtId="0" fontId="13" fillId="0" borderId="0" xfId="174"/>
    <xf numFmtId="0" fontId="60" fillId="0" borderId="0" xfId="175" applyFont="1" applyAlignment="1">
      <alignment horizontal="center"/>
    </xf>
    <xf numFmtId="0" fontId="58" fillId="0" borderId="0" xfId="174" applyFont="1"/>
    <xf numFmtId="4" fontId="58" fillId="0" borderId="0" xfId="174" applyNumberFormat="1" applyFont="1"/>
    <xf numFmtId="0" fontId="60" fillId="0" borderId="11" xfId="174" applyFont="1" applyBorder="1" applyAlignment="1">
      <alignment horizontal="left"/>
    </xf>
    <xf numFmtId="49" fontId="60" fillId="0" borderId="11" xfId="174" applyNumberFormat="1" applyFont="1" applyFill="1" applyBorder="1" applyAlignment="1">
      <alignment horizontal="left" vertical="center" wrapText="1"/>
    </xf>
    <xf numFmtId="4" fontId="58" fillId="0" borderId="11" xfId="174" applyNumberFormat="1" applyFont="1" applyFill="1" applyBorder="1" applyAlignment="1">
      <alignment wrapText="1"/>
    </xf>
    <xf numFmtId="4" fontId="58" fillId="0" borderId="11" xfId="174" applyNumberFormat="1" applyFont="1" applyBorder="1" applyAlignment="1">
      <alignment wrapText="1"/>
    </xf>
    <xf numFmtId="0" fontId="58" fillId="0" borderId="11" xfId="174" applyFont="1" applyBorder="1" applyAlignment="1">
      <alignment horizontal="left" wrapText="1"/>
    </xf>
    <xf numFmtId="0" fontId="58" fillId="0" borderId="11" xfId="174" applyFont="1" applyBorder="1" applyAlignment="1">
      <alignment horizontal="left"/>
    </xf>
    <xf numFmtId="49" fontId="58" fillId="0" borderId="11" xfId="174" applyNumberFormat="1" applyFont="1" applyFill="1" applyBorder="1" applyAlignment="1">
      <alignment horizontal="left" vertical="center" wrapText="1"/>
    </xf>
    <xf numFmtId="0" fontId="58" fillId="0" borderId="25" xfId="174" applyFont="1" applyBorder="1" applyAlignment="1">
      <alignment horizontal="left"/>
    </xf>
    <xf numFmtId="0" fontId="58" fillId="0" borderId="12" xfId="174" applyFont="1" applyBorder="1" applyAlignment="1">
      <alignment horizontal="left" wrapText="1"/>
    </xf>
    <xf numFmtId="4" fontId="60" fillId="0" borderId="11" xfId="174" applyNumberFormat="1" applyFont="1" applyFill="1" applyBorder="1" applyAlignment="1">
      <alignment wrapText="1"/>
    </xf>
    <xf numFmtId="0" fontId="58" fillId="0" borderId="18" xfId="174" applyFont="1" applyBorder="1" applyAlignment="1">
      <alignment horizontal="left"/>
    </xf>
    <xf numFmtId="49" fontId="60" fillId="0" borderId="18" xfId="174" applyNumberFormat="1" applyFont="1" applyFill="1" applyBorder="1" applyAlignment="1">
      <alignment horizontal="left" vertical="center" wrapText="1"/>
    </xf>
    <xf numFmtId="4" fontId="60" fillId="0" borderId="18" xfId="174" applyNumberFormat="1" applyFont="1" applyFill="1" applyBorder="1" applyAlignment="1">
      <alignment wrapText="1"/>
    </xf>
    <xf numFmtId="0" fontId="58" fillId="0" borderId="18" xfId="174" applyFont="1" applyBorder="1" applyAlignment="1">
      <alignment horizontal="left" wrapText="1"/>
    </xf>
    <xf numFmtId="0" fontId="36" fillId="0" borderId="25" xfId="168" applyFont="1" applyFill="1" applyBorder="1" applyAlignment="1">
      <alignment horizontal="left"/>
    </xf>
    <xf numFmtId="0" fontId="36" fillId="0" borderId="11" xfId="168" applyFont="1" applyFill="1" applyBorder="1" applyAlignment="1">
      <alignment horizontal="justify"/>
    </xf>
    <xf numFmtId="0" fontId="62" fillId="0" borderId="12" xfId="168" applyFont="1" applyFill="1" applyBorder="1" applyAlignment="1">
      <alignment horizontal="left"/>
    </xf>
    <xf numFmtId="0" fontId="36" fillId="0" borderId="11" xfId="168" applyFont="1" applyFill="1" applyBorder="1" applyAlignment="1">
      <alignment horizontal="justify" wrapText="1"/>
    </xf>
    <xf numFmtId="4" fontId="58" fillId="0" borderId="26" xfId="174" applyNumberFormat="1" applyFont="1" applyFill="1" applyBorder="1" applyAlignment="1">
      <alignment wrapText="1"/>
    </xf>
    <xf numFmtId="0" fontId="36" fillId="0" borderId="11" xfId="168" applyFont="1" applyFill="1" applyBorder="1" applyAlignment="1">
      <alignment horizontal="left"/>
    </xf>
    <xf numFmtId="9" fontId="36" fillId="0" borderId="11" xfId="168" applyNumberFormat="1" applyFont="1" applyFill="1" applyBorder="1" applyAlignment="1">
      <alignment horizontal="center"/>
    </xf>
    <xf numFmtId="0" fontId="58" fillId="0" borderId="11" xfId="174" applyFont="1" applyBorder="1"/>
    <xf numFmtId="0" fontId="60" fillId="0" borderId="21" xfId="174" applyFont="1" applyFill="1" applyBorder="1" applyAlignment="1">
      <alignment horizontal="left" vertical="center" wrapText="1"/>
    </xf>
    <xf numFmtId="4" fontId="60" fillId="0" borderId="11" xfId="174" applyNumberFormat="1" applyFont="1" applyFill="1" applyBorder="1" applyAlignment="1">
      <alignment horizontal="right" vertical="center" wrapText="1"/>
    </xf>
    <xf numFmtId="4" fontId="60" fillId="0" borderId="11" xfId="174" applyNumberFormat="1" applyFont="1" applyFill="1" applyBorder="1" applyAlignment="1">
      <alignment horizontal="right" wrapText="1"/>
    </xf>
    <xf numFmtId="0" fontId="36" fillId="0" borderId="11" xfId="0" applyFont="1" applyBorder="1" applyAlignment="1">
      <alignment wrapText="1"/>
    </xf>
    <xf numFmtId="0" fontId="58" fillId="24" borderId="11" xfId="164" applyFont="1" applyFill="1" applyBorder="1" applyAlignment="1">
      <alignment horizontal="left" vertical="center"/>
    </xf>
    <xf numFmtId="4" fontId="58" fillId="24" borderId="30" xfId="164" applyNumberFormat="1" applyFont="1" applyFill="1" applyBorder="1" applyAlignment="1">
      <alignment horizontal="right" vertical="center" wrapText="1"/>
    </xf>
    <xf numFmtId="49" fontId="58" fillId="0" borderId="31" xfId="164" applyNumberFormat="1" applyFont="1" applyFill="1" applyBorder="1" applyAlignment="1">
      <alignment horizontal="center" vertical="center" wrapText="1"/>
    </xf>
    <xf numFmtId="4" fontId="58" fillId="0" borderId="22" xfId="164" applyNumberFormat="1" applyFont="1" applyFill="1" applyBorder="1" applyAlignment="1">
      <alignment horizontal="right" wrapText="1"/>
    </xf>
    <xf numFmtId="49" fontId="60" fillId="0" borderId="23" xfId="164" applyNumberFormat="1" applyFont="1" applyFill="1" applyBorder="1" applyAlignment="1">
      <alignment horizontal="left" vertical="center" wrapText="1"/>
    </xf>
    <xf numFmtId="4" fontId="60" fillId="0" borderId="31" xfId="164" applyNumberFormat="1" applyFont="1" applyFill="1" applyBorder="1" applyAlignment="1">
      <alignment horizontal="right" wrapText="1"/>
    </xf>
    <xf numFmtId="4" fontId="58" fillId="0" borderId="31" xfId="164" applyNumberFormat="1" applyFont="1" applyFill="1" applyBorder="1" applyAlignment="1">
      <alignment horizontal="right" wrapText="1"/>
    </xf>
    <xf numFmtId="0" fontId="58" fillId="0" borderId="0" xfId="164" applyFont="1" applyBorder="1"/>
    <xf numFmtId="49" fontId="58" fillId="0" borderId="0" xfId="164" applyNumberFormat="1" applyFont="1" applyFill="1" applyBorder="1" applyAlignment="1">
      <alignment horizontal="left" vertical="center" wrapText="1"/>
    </xf>
    <xf numFmtId="4" fontId="58" fillId="0" borderId="0" xfId="164" applyNumberFormat="1" applyFont="1" applyFill="1" applyBorder="1" applyAlignment="1">
      <alignment horizontal="right" wrapText="1"/>
    </xf>
    <xf numFmtId="0" fontId="63" fillId="0" borderId="0" xfId="177" applyFont="1" applyAlignment="1">
      <alignment horizontal="right"/>
    </xf>
    <xf numFmtId="0" fontId="71" fillId="0" borderId="0" xfId="0" applyFont="1" applyAlignment="1">
      <alignment vertical="center"/>
    </xf>
    <xf numFmtId="0" fontId="58" fillId="0" borderId="0" xfId="179" applyFont="1"/>
    <xf numFmtId="0" fontId="63" fillId="0" borderId="0" xfId="179" applyFont="1" applyAlignment="1">
      <alignment horizontal="right"/>
    </xf>
    <xf numFmtId="0" fontId="60" fillId="25" borderId="11" xfId="179" applyFont="1" applyFill="1" applyBorder="1" applyAlignment="1">
      <alignment horizontal="center" vertical="center"/>
    </xf>
    <xf numFmtId="0" fontId="58" fillId="25" borderId="11" xfId="179" applyFont="1" applyFill="1" applyBorder="1" applyAlignment="1">
      <alignment horizontal="center" vertical="center"/>
    </xf>
    <xf numFmtId="4" fontId="58" fillId="25" borderId="11" xfId="181" applyNumberFormat="1" applyFont="1" applyFill="1" applyBorder="1" applyAlignment="1">
      <alignment horizontal="center" vertical="center" wrapText="1"/>
    </xf>
    <xf numFmtId="0" fontId="58" fillId="25" borderId="11" xfId="179" applyFont="1" applyFill="1" applyBorder="1" applyAlignment="1">
      <alignment horizontal="center" vertical="center" wrapText="1"/>
    </xf>
    <xf numFmtId="0" fontId="36" fillId="0" borderId="25" xfId="180" applyFont="1" applyFill="1" applyBorder="1" applyAlignment="1">
      <alignment horizontal="left" vertical="center"/>
    </xf>
    <xf numFmtId="49" fontId="58" fillId="0" borderId="51" xfId="179" applyNumberFormat="1" applyFont="1" applyFill="1" applyBorder="1" applyAlignment="1">
      <alignment horizontal="left" vertical="center" wrapText="1"/>
    </xf>
    <xf numFmtId="4" fontId="58" fillId="0" borderId="0" xfId="0" applyNumberFormat="1" applyFont="1" applyAlignment="1">
      <alignment wrapText="1"/>
    </xf>
    <xf numFmtId="4" fontId="58" fillId="0" borderId="11" xfId="179" applyNumberFormat="1" applyFont="1" applyFill="1" applyBorder="1" applyAlignment="1">
      <alignment horizontal="center" wrapText="1"/>
    </xf>
    <xf numFmtId="4" fontId="58" fillId="0" borderId="22" xfId="179" applyNumberFormat="1" applyFont="1" applyFill="1" applyBorder="1" applyAlignment="1">
      <alignment horizontal="right" wrapText="1"/>
    </xf>
    <xf numFmtId="0" fontId="58" fillId="0" borderId="11" xfId="179" applyFont="1" applyBorder="1" applyAlignment="1">
      <alignment vertical="center"/>
    </xf>
    <xf numFmtId="4" fontId="58" fillId="0" borderId="42" xfId="179" applyNumberFormat="1" applyFont="1" applyFill="1" applyBorder="1" applyAlignment="1">
      <alignment horizontal="right" vertical="center" wrapText="1"/>
    </xf>
    <xf numFmtId="49" fontId="58" fillId="0" borderId="24" xfId="179" applyNumberFormat="1" applyFont="1" applyFill="1" applyBorder="1" applyAlignment="1">
      <alignment horizontal="center" vertical="center" wrapText="1"/>
    </xf>
    <xf numFmtId="0" fontId="58" fillId="0" borderId="11" xfId="179" applyFont="1" applyBorder="1"/>
    <xf numFmtId="49" fontId="58" fillId="0" borderId="11" xfId="179" applyNumberFormat="1" applyFont="1" applyFill="1" applyBorder="1" applyAlignment="1">
      <alignment horizontal="left" vertical="center" wrapText="1"/>
    </xf>
    <xf numFmtId="4" fontId="58" fillId="0" borderId="11" xfId="179" applyNumberFormat="1" applyFont="1" applyFill="1" applyBorder="1" applyAlignment="1">
      <alignment horizontal="right" vertical="center" wrapText="1"/>
    </xf>
    <xf numFmtId="4" fontId="58" fillId="0" borderId="31" xfId="179" applyNumberFormat="1" applyFont="1" applyFill="1" applyBorder="1" applyAlignment="1">
      <alignment horizontal="right" wrapText="1"/>
    </xf>
    <xf numFmtId="0" fontId="36" fillId="0" borderId="25" xfId="180" applyFont="1" applyFill="1" applyBorder="1" applyAlignment="1">
      <alignment horizontal="left" vertical="top"/>
    </xf>
    <xf numFmtId="4" fontId="58" fillId="0" borderId="20" xfId="179" applyNumberFormat="1" applyFont="1" applyFill="1" applyBorder="1" applyAlignment="1">
      <alignment horizontal="right" vertical="center" wrapText="1"/>
    </xf>
    <xf numFmtId="4" fontId="58" fillId="0" borderId="11" xfId="179" applyNumberFormat="1" applyFont="1" applyFill="1" applyBorder="1" applyAlignment="1">
      <alignment horizontal="right" wrapText="1"/>
    </xf>
    <xf numFmtId="44" fontId="58" fillId="0" borderId="0" xfId="48" applyFont="1"/>
    <xf numFmtId="44" fontId="60" fillId="25" borderId="54" xfId="48" applyFont="1" applyFill="1" applyBorder="1" applyAlignment="1">
      <alignment horizontal="center" vertical="center" wrapText="1"/>
    </xf>
    <xf numFmtId="0" fontId="71" fillId="27" borderId="56" xfId="0" applyFont="1" applyFill="1" applyBorder="1" applyAlignment="1">
      <alignment horizontal="center" vertical="top" wrapText="1"/>
    </xf>
    <xf numFmtId="0" fontId="71" fillId="27" borderId="11" xfId="0" applyFont="1" applyFill="1" applyBorder="1" applyAlignment="1">
      <alignment vertical="top" wrapText="1"/>
    </xf>
    <xf numFmtId="0" fontId="71" fillId="27" borderId="57" xfId="0" applyFont="1" applyFill="1" applyBorder="1" applyAlignment="1">
      <alignment vertical="top" wrapText="1"/>
    </xf>
    <xf numFmtId="0" fontId="71" fillId="27" borderId="57" xfId="0" applyFont="1" applyFill="1" applyBorder="1" applyAlignment="1">
      <alignment vertical="center" wrapText="1"/>
    </xf>
    <xf numFmtId="0" fontId="73" fillId="27" borderId="11" xfId="0" applyFont="1" applyFill="1" applyBorder="1" applyAlignment="1">
      <alignment vertical="top" wrapText="1"/>
    </xf>
    <xf numFmtId="44" fontId="58" fillId="0" borderId="11" xfId="48" applyFont="1" applyFill="1" applyBorder="1"/>
    <xf numFmtId="0" fontId="73" fillId="27" borderId="58" xfId="0" applyFont="1" applyFill="1" applyBorder="1" applyAlignment="1">
      <alignment horizontal="center" vertical="top" wrapText="1"/>
    </xf>
    <xf numFmtId="0" fontId="73" fillId="27" borderId="59" xfId="0" applyFont="1" applyFill="1" applyBorder="1" applyAlignment="1">
      <alignment vertical="top" wrapText="1"/>
    </xf>
    <xf numFmtId="44" fontId="73" fillId="27" borderId="59" xfId="48" applyFont="1" applyFill="1" applyBorder="1" applyAlignment="1">
      <alignment vertical="top" wrapText="1"/>
    </xf>
    <xf numFmtId="0" fontId="36" fillId="0" borderId="0" xfId="0" applyFont="1"/>
    <xf numFmtId="0" fontId="71" fillId="27" borderId="56" xfId="0" applyFont="1" applyFill="1" applyBorder="1" applyAlignment="1">
      <alignment horizontal="center" vertical="center" wrapText="1"/>
    </xf>
    <xf numFmtId="168" fontId="71" fillId="0" borderId="11" xfId="48" applyNumberFormat="1" applyFont="1" applyFill="1" applyBorder="1" applyAlignment="1">
      <alignment vertical="center" wrapText="1"/>
    </xf>
    <xf numFmtId="168" fontId="73" fillId="0" borderId="11" xfId="48" applyNumberFormat="1" applyFont="1" applyFill="1" applyBorder="1" applyAlignment="1">
      <alignment vertical="top" wrapText="1"/>
    </xf>
    <xf numFmtId="0" fontId="71" fillId="0" borderId="0" xfId="0" applyFont="1"/>
    <xf numFmtId="168" fontId="71" fillId="0" borderId="62" xfId="48" applyNumberFormat="1" applyFont="1" applyFill="1" applyBorder="1" applyAlignment="1">
      <alignment vertical="top" wrapText="1"/>
    </xf>
    <xf numFmtId="0" fontId="71" fillId="27" borderId="62" xfId="0" applyFont="1" applyFill="1" applyBorder="1" applyAlignment="1">
      <alignment vertical="top" wrapText="1"/>
    </xf>
    <xf numFmtId="168" fontId="71" fillId="27" borderId="63" xfId="0" applyNumberFormat="1" applyFont="1" applyFill="1" applyBorder="1" applyAlignment="1">
      <alignment vertical="top" wrapText="1"/>
    </xf>
    <xf numFmtId="168" fontId="71" fillId="27" borderId="57" xfId="0" applyNumberFormat="1" applyFont="1" applyFill="1" applyBorder="1" applyAlignment="1">
      <alignment vertical="top" wrapText="1"/>
    </xf>
    <xf numFmtId="7" fontId="73" fillId="27" borderId="59" xfId="48" applyNumberFormat="1" applyFont="1" applyFill="1" applyBorder="1" applyAlignment="1">
      <alignment vertical="top" wrapText="1"/>
    </xf>
    <xf numFmtId="44" fontId="68" fillId="25" borderId="11" xfId="48" applyFont="1" applyFill="1" applyBorder="1" applyAlignment="1">
      <alignment horizontal="center" vertical="center" wrapText="1"/>
    </xf>
    <xf numFmtId="0" fontId="12" fillId="0" borderId="0" xfId="201"/>
    <xf numFmtId="0" fontId="65" fillId="0" borderId="0" xfId="179" applyFont="1" applyAlignment="1">
      <alignment horizontal="right"/>
    </xf>
    <xf numFmtId="0" fontId="12" fillId="0" borderId="0" xfId="204"/>
    <xf numFmtId="0" fontId="60" fillId="0" borderId="0" xfId="204" applyFont="1" applyAlignment="1">
      <alignment horizontal="center"/>
    </xf>
    <xf numFmtId="0" fontId="60" fillId="25" borderId="11" xfId="204" applyFont="1" applyFill="1" applyBorder="1" applyAlignment="1">
      <alignment horizontal="center" vertical="center"/>
    </xf>
    <xf numFmtId="0" fontId="60" fillId="25" borderId="12" xfId="204" applyFont="1" applyFill="1" applyBorder="1" applyAlignment="1">
      <alignment horizontal="center" vertical="center"/>
    </xf>
    <xf numFmtId="0" fontId="60" fillId="25" borderId="11" xfId="190" applyNumberFormat="1" applyFont="1" applyFill="1" applyBorder="1" applyAlignment="1">
      <alignment horizontal="center" vertical="center" wrapText="1"/>
    </xf>
    <xf numFmtId="0" fontId="58" fillId="0" borderId="64" xfId="204" applyFont="1" applyBorder="1" applyAlignment="1">
      <alignment horizontal="center"/>
    </xf>
    <xf numFmtId="0" fontId="58" fillId="0" borderId="64" xfId="204" applyFont="1" applyBorder="1" applyAlignment="1">
      <alignment horizontal="left"/>
    </xf>
    <xf numFmtId="44" fontId="58" fillId="0" borderId="64" xfId="48" applyFont="1" applyBorder="1" applyAlignment="1">
      <alignment horizontal="center"/>
    </xf>
    <xf numFmtId="0" fontId="58" fillId="0" borderId="65" xfId="204" applyFont="1" applyBorder="1" applyAlignment="1">
      <alignment horizontal="center"/>
    </xf>
    <xf numFmtId="43" fontId="58" fillId="0" borderId="11" xfId="47" applyFont="1" applyBorder="1" applyAlignment="1">
      <alignment horizontal="center"/>
    </xf>
    <xf numFmtId="0" fontId="58" fillId="0" borderId="10" xfId="204" applyFont="1" applyBorder="1" applyAlignment="1">
      <alignment horizontal="center"/>
    </xf>
    <xf numFmtId="0" fontId="58" fillId="0" borderId="11" xfId="204" applyFont="1" applyBorder="1" applyAlignment="1">
      <alignment horizontal="center"/>
    </xf>
    <xf numFmtId="0" fontId="58" fillId="0" borderId="66" xfId="204" applyFont="1" applyBorder="1" applyAlignment="1">
      <alignment horizontal="center"/>
    </xf>
    <xf numFmtId="0" fontId="58" fillId="0" borderId="64" xfId="204" applyFont="1" applyBorder="1" applyAlignment="1"/>
    <xf numFmtId="0" fontId="58" fillId="0" borderId="46" xfId="204" applyFont="1" applyBorder="1" applyAlignment="1">
      <alignment horizontal="center"/>
    </xf>
    <xf numFmtId="0" fontId="60" fillId="0" borderId="20" xfId="204" applyFont="1" applyFill="1" applyBorder="1" applyAlignment="1">
      <alignment horizontal="center" vertical="center" wrapText="1"/>
    </xf>
    <xf numFmtId="0" fontId="58" fillId="0" borderId="0" xfId="205" applyFont="1" applyAlignment="1">
      <alignment horizontal="center"/>
    </xf>
    <xf numFmtId="0" fontId="58" fillId="0" borderId="0" xfId="205" applyFont="1"/>
    <xf numFmtId="0" fontId="63" fillId="0" borderId="0" xfId="206" applyFont="1" applyAlignment="1">
      <alignment horizontal="right"/>
    </xf>
    <xf numFmtId="0" fontId="11" fillId="0" borderId="0" xfId="205"/>
    <xf numFmtId="0" fontId="60" fillId="25" borderId="53" xfId="205" applyFont="1" applyFill="1" applyBorder="1" applyAlignment="1">
      <alignment horizontal="center" vertical="center"/>
    </xf>
    <xf numFmtId="0" fontId="60" fillId="25" borderId="54" xfId="205" applyFont="1" applyFill="1" applyBorder="1" applyAlignment="1">
      <alignment horizontal="center" vertical="center"/>
    </xf>
    <xf numFmtId="4" fontId="60" fillId="25" borderId="54" xfId="209" applyNumberFormat="1" applyFont="1" applyFill="1" applyBorder="1" applyAlignment="1">
      <alignment horizontal="center" vertical="center" wrapText="1"/>
    </xf>
    <xf numFmtId="4" fontId="60" fillId="25" borderId="55" xfId="209" applyNumberFormat="1" applyFont="1" applyFill="1" applyBorder="1" applyAlignment="1">
      <alignment horizontal="center" vertical="center" wrapText="1"/>
    </xf>
    <xf numFmtId="4" fontId="58" fillId="0" borderId="11" xfId="205" applyNumberFormat="1" applyFont="1" applyFill="1" applyBorder="1" applyAlignment="1">
      <alignment horizontal="right" wrapText="1"/>
    </xf>
    <xf numFmtId="0" fontId="58" fillId="0" borderId="56" xfId="205" applyFont="1" applyBorder="1" applyAlignment="1">
      <alignment horizontal="center"/>
    </xf>
    <xf numFmtId="0" fontId="58" fillId="0" borderId="11" xfId="205" applyFont="1" applyBorder="1"/>
    <xf numFmtId="0" fontId="58" fillId="0" borderId="57" xfId="205" applyFont="1" applyBorder="1"/>
    <xf numFmtId="0" fontId="58" fillId="0" borderId="59" xfId="205" applyFont="1" applyBorder="1" applyAlignment="1">
      <alignment horizontal="center" vertical="center"/>
    </xf>
    <xf numFmtId="0" fontId="58" fillId="0" borderId="60" xfId="205" applyFont="1" applyBorder="1"/>
    <xf numFmtId="0" fontId="60" fillId="0" borderId="0" xfId="205" applyFont="1" applyAlignment="1">
      <alignment horizontal="center"/>
    </xf>
    <xf numFmtId="4" fontId="58" fillId="0" borderId="11" xfId="205" applyNumberFormat="1" applyFont="1" applyFill="1" applyBorder="1" applyAlignment="1">
      <alignment horizontal="center" vertical="center" wrapText="1"/>
    </xf>
    <xf numFmtId="0" fontId="65" fillId="0" borderId="0" xfId="206" applyFont="1" applyAlignment="1">
      <alignment horizontal="right"/>
    </xf>
    <xf numFmtId="0" fontId="11" fillId="0" borderId="0" xfId="216"/>
    <xf numFmtId="0" fontId="67" fillId="0" borderId="0" xfId="217" applyFont="1" applyFill="1" applyBorder="1" applyAlignment="1">
      <alignment horizontal="left" vertical="top"/>
    </xf>
    <xf numFmtId="0" fontId="67" fillId="0" borderId="0" xfId="217" applyFont="1" applyFill="1" applyBorder="1" applyAlignment="1">
      <alignment vertical="top"/>
    </xf>
    <xf numFmtId="0" fontId="65" fillId="0" borderId="0" xfId="216" applyFont="1" applyAlignment="1">
      <alignment horizontal="right"/>
    </xf>
    <xf numFmtId="0" fontId="68" fillId="24" borderId="11" xfId="216" applyFont="1" applyFill="1" applyBorder="1" applyAlignment="1">
      <alignment horizontal="center" vertical="center"/>
    </xf>
    <xf numFmtId="0" fontId="68" fillId="24" borderId="11" xfId="218" applyNumberFormat="1" applyFont="1" applyFill="1" applyBorder="1" applyAlignment="1">
      <alignment horizontal="center" vertical="center" wrapText="1"/>
    </xf>
    <xf numFmtId="0" fontId="58" fillId="0" borderId="10" xfId="204" applyFont="1" applyBorder="1"/>
    <xf numFmtId="44" fontId="60" fillId="0" borderId="10" xfId="48" applyFont="1" applyFill="1" applyBorder="1" applyAlignment="1">
      <alignment horizontal="right" vertical="center" wrapText="1"/>
    </xf>
    <xf numFmtId="0" fontId="58" fillId="0" borderId="68" xfId="204" applyFont="1" applyBorder="1" applyAlignment="1">
      <alignment horizontal="center"/>
    </xf>
    <xf numFmtId="0" fontId="58" fillId="0" borderId="67" xfId="204" applyFont="1" applyBorder="1" applyAlignment="1">
      <alignment horizontal="center"/>
    </xf>
    <xf numFmtId="0" fontId="58" fillId="0" borderId="47" xfId="204" applyFont="1" applyBorder="1" applyAlignment="1">
      <alignment horizontal="center"/>
    </xf>
    <xf numFmtId="0" fontId="58" fillId="0" borderId="66" xfId="204" applyFont="1" applyBorder="1" applyAlignment="1">
      <alignment horizontal="left"/>
    </xf>
    <xf numFmtId="169" fontId="58" fillId="0" borderId="11" xfId="204" applyNumberFormat="1" applyFont="1" applyBorder="1" applyAlignment="1">
      <alignment horizontal="right"/>
    </xf>
    <xf numFmtId="169" fontId="58" fillId="0" borderId="64" xfId="204" applyNumberFormat="1" applyFont="1" applyBorder="1" applyAlignment="1">
      <alignment horizontal="right"/>
    </xf>
    <xf numFmtId="4" fontId="58" fillId="0" borderId="21" xfId="0" applyNumberFormat="1" applyFont="1" applyBorder="1" applyAlignment="1">
      <alignment horizontal="right" vertical="center" wrapText="1"/>
    </xf>
    <xf numFmtId="0" fontId="58" fillId="0" borderId="69" xfId="162" applyFont="1" applyBorder="1" applyAlignment="1">
      <alignment horizontal="center" vertical="center"/>
    </xf>
    <xf numFmtId="4" fontId="58" fillId="0" borderId="40" xfId="162" applyNumberFormat="1" applyFont="1" applyFill="1" applyBorder="1" applyAlignment="1">
      <alignment horizontal="right" vertical="center" wrapText="1"/>
    </xf>
    <xf numFmtId="4" fontId="58" fillId="0" borderId="38" xfId="162" applyNumberFormat="1" applyFont="1" applyFill="1" applyBorder="1" applyAlignment="1">
      <alignment horizontal="center" vertical="center" wrapText="1"/>
    </xf>
    <xf numFmtId="0" fontId="60" fillId="0" borderId="50" xfId="171" applyFont="1" applyFill="1" applyBorder="1" applyAlignment="1">
      <alignment horizontal="left" vertical="center" wrapText="1"/>
    </xf>
    <xf numFmtId="4" fontId="60" fillId="0" borderId="11" xfId="171" applyNumberFormat="1" applyFont="1" applyFill="1" applyBorder="1" applyAlignment="1">
      <alignment horizontal="right" vertical="center" wrapText="1"/>
    </xf>
    <xf numFmtId="0" fontId="60" fillId="0" borderId="23" xfId="162" applyFont="1" applyFill="1" applyBorder="1" applyAlignment="1">
      <alignment horizontal="left" vertical="center" wrapText="1"/>
    </xf>
    <xf numFmtId="4" fontId="60" fillId="0" borderId="11" xfId="162" applyNumberFormat="1" applyFont="1" applyFill="1" applyBorder="1" applyAlignment="1">
      <alignment horizontal="right" vertical="center" wrapText="1"/>
    </xf>
    <xf numFmtId="0" fontId="62" fillId="0" borderId="0" xfId="60" applyFont="1" applyAlignment="1">
      <alignment vertical="center"/>
    </xf>
    <xf numFmtId="0" fontId="58" fillId="0" borderId="11" xfId="167" applyFont="1" applyBorder="1" applyAlignment="1">
      <alignment vertical="top"/>
    </xf>
    <xf numFmtId="0" fontId="60" fillId="0" borderId="10" xfId="167" applyFont="1" applyBorder="1"/>
    <xf numFmtId="0" fontId="68" fillId="24" borderId="11" xfId="162" applyFont="1" applyFill="1" applyBorder="1" applyAlignment="1">
      <alignment horizontal="center" vertical="center" wrapText="1"/>
    </xf>
    <xf numFmtId="4" fontId="60" fillId="24" borderId="11" xfId="166" applyNumberFormat="1" applyFont="1" applyFill="1" applyBorder="1" applyAlignment="1">
      <alignment horizontal="center" vertical="center" wrapText="1"/>
    </xf>
    <xf numFmtId="0" fontId="60" fillId="24" borderId="11" xfId="171" applyFont="1" applyFill="1" applyBorder="1" applyAlignment="1">
      <alignment horizontal="center" vertical="center"/>
    </xf>
    <xf numFmtId="0" fontId="60" fillId="24" borderId="12" xfId="171" applyFont="1" applyFill="1" applyBorder="1" applyAlignment="1">
      <alignment horizontal="center" vertical="center"/>
    </xf>
    <xf numFmtId="4" fontId="60" fillId="24" borderId="11" xfId="173" applyNumberFormat="1" applyFont="1" applyFill="1" applyBorder="1" applyAlignment="1">
      <alignment horizontal="center" vertical="center" wrapText="1"/>
    </xf>
    <xf numFmtId="0" fontId="60" fillId="24" borderId="11" xfId="162" applyFont="1" applyFill="1" applyBorder="1" applyAlignment="1">
      <alignment horizontal="center" vertical="center"/>
    </xf>
    <xf numFmtId="0" fontId="60" fillId="24" borderId="12" xfId="162" applyFont="1" applyFill="1" applyBorder="1" applyAlignment="1">
      <alignment horizontal="center" vertical="center"/>
    </xf>
    <xf numFmtId="4" fontId="60" fillId="24" borderId="11" xfId="163" applyNumberFormat="1" applyFont="1" applyFill="1" applyBorder="1" applyAlignment="1">
      <alignment horizontal="center" vertical="center" wrapText="1"/>
    </xf>
    <xf numFmtId="0" fontId="60" fillId="24" borderId="11" xfId="174" applyFont="1" applyFill="1" applyBorder="1" applyAlignment="1">
      <alignment horizontal="center" vertical="center"/>
    </xf>
    <xf numFmtId="4" fontId="60" fillId="24" borderId="11" xfId="169" applyNumberFormat="1" applyFont="1" applyFill="1" applyBorder="1" applyAlignment="1">
      <alignment horizontal="center" vertical="center" wrapText="1"/>
    </xf>
    <xf numFmtId="0" fontId="58" fillId="0" borderId="0" xfId="225" applyFont="1"/>
    <xf numFmtId="0" fontId="63" fillId="0" borderId="0" xfId="225" applyFont="1" applyAlignment="1">
      <alignment horizontal="right"/>
    </xf>
    <xf numFmtId="0" fontId="8" fillId="0" borderId="0" xfId="225"/>
    <xf numFmtId="0" fontId="58" fillId="25" borderId="11" xfId="225" applyFont="1" applyFill="1" applyBorder="1" applyAlignment="1">
      <alignment horizontal="center" vertical="center" wrapText="1"/>
    </xf>
    <xf numFmtId="0" fontId="58" fillId="24" borderId="11" xfId="225" applyFont="1" applyFill="1" applyBorder="1" applyAlignment="1">
      <alignment horizontal="center" vertical="center"/>
    </xf>
    <xf numFmtId="0" fontId="58" fillId="24" borderId="11" xfId="225" applyFont="1" applyFill="1" applyBorder="1" applyAlignment="1">
      <alignment horizontal="left" vertical="center" wrapText="1"/>
    </xf>
    <xf numFmtId="4" fontId="58" fillId="24" borderId="10" xfId="226" applyNumberFormat="1" applyFont="1" applyFill="1" applyBorder="1" applyAlignment="1">
      <alignment horizontal="right" vertical="center" wrapText="1"/>
    </xf>
    <xf numFmtId="49" fontId="58" fillId="0" borderId="24" xfId="225" applyNumberFormat="1" applyFont="1" applyFill="1" applyBorder="1" applyAlignment="1">
      <alignment horizontal="center" vertical="center" wrapText="1"/>
    </xf>
    <xf numFmtId="4" fontId="58" fillId="0" borderId="22" xfId="225" applyNumberFormat="1" applyFont="1" applyFill="1" applyBorder="1" applyAlignment="1">
      <alignment horizontal="right" wrapText="1"/>
    </xf>
    <xf numFmtId="4" fontId="58" fillId="24" borderId="10" xfId="226" applyNumberFormat="1" applyFont="1" applyFill="1" applyBorder="1" applyAlignment="1">
      <alignment horizontal="left" vertical="center" wrapText="1"/>
    </xf>
    <xf numFmtId="0" fontId="58" fillId="24" borderId="11" xfId="225" applyFont="1" applyFill="1" applyBorder="1" applyAlignment="1">
      <alignment horizontal="left" vertical="center"/>
    </xf>
    <xf numFmtId="0" fontId="58" fillId="24" borderId="10" xfId="225" applyFont="1" applyFill="1" applyBorder="1" applyAlignment="1">
      <alignment horizontal="center" vertical="center"/>
    </xf>
    <xf numFmtId="4" fontId="58" fillId="24" borderId="30" xfId="225" applyNumberFormat="1" applyFont="1" applyFill="1" applyBorder="1" applyAlignment="1">
      <alignment horizontal="right" vertical="center" wrapText="1"/>
    </xf>
    <xf numFmtId="49" fontId="58" fillId="0" borderId="31" xfId="225" applyNumberFormat="1" applyFont="1" applyFill="1" applyBorder="1" applyAlignment="1">
      <alignment horizontal="center" vertical="center" wrapText="1"/>
    </xf>
    <xf numFmtId="0" fontId="58" fillId="0" borderId="11" xfId="225" applyFont="1" applyBorder="1"/>
    <xf numFmtId="49" fontId="60" fillId="0" borderId="23" xfId="225" applyNumberFormat="1" applyFont="1" applyFill="1" applyBorder="1" applyAlignment="1">
      <alignment horizontal="left" vertical="center" wrapText="1"/>
    </xf>
    <xf numFmtId="4" fontId="60" fillId="0" borderId="31" xfId="225" applyNumberFormat="1" applyFont="1" applyFill="1" applyBorder="1" applyAlignment="1">
      <alignment horizontal="right" wrapText="1"/>
    </xf>
    <xf numFmtId="4" fontId="58" fillId="0" borderId="31" xfId="225" applyNumberFormat="1" applyFont="1" applyFill="1" applyBorder="1" applyAlignment="1">
      <alignment horizontal="right" wrapText="1"/>
    </xf>
    <xf numFmtId="0" fontId="60" fillId="24" borderId="11" xfId="107" applyFont="1" applyFill="1" applyBorder="1" applyAlignment="1">
      <alignment horizontal="center" vertical="center"/>
    </xf>
    <xf numFmtId="0" fontId="60" fillId="24" borderId="12" xfId="107" applyFont="1" applyFill="1" applyBorder="1" applyAlignment="1">
      <alignment horizontal="center" vertical="center"/>
    </xf>
    <xf numFmtId="4" fontId="60" fillId="24" borderId="11" xfId="107" applyNumberFormat="1" applyFont="1" applyFill="1" applyBorder="1" applyAlignment="1">
      <alignment horizontal="center" vertical="center" wrapText="1"/>
    </xf>
    <xf numFmtId="44" fontId="71" fillId="0" borderId="11" xfId="48" applyFont="1" applyFill="1" applyBorder="1" applyAlignment="1">
      <alignment horizontal="right" vertical="top" wrapText="1"/>
    </xf>
    <xf numFmtId="44" fontId="73" fillId="0" borderId="11" xfId="48" applyFont="1" applyFill="1" applyBorder="1" applyAlignment="1">
      <alignment horizontal="right" vertical="top" wrapText="1"/>
    </xf>
    <xf numFmtId="10" fontId="36" fillId="0" borderId="11" xfId="165" applyNumberFormat="1" applyFont="1" applyFill="1" applyBorder="1" applyAlignment="1">
      <alignment horizontal="center"/>
    </xf>
    <xf numFmtId="0" fontId="38" fillId="0" borderId="0" xfId="46" applyFont="1"/>
    <xf numFmtId="0" fontId="74" fillId="0" borderId="0" xfId="0" applyFont="1" applyAlignment="1">
      <alignment horizontal="justify"/>
    </xf>
    <xf numFmtId="0" fontId="66" fillId="0" borderId="0" xfId="101" applyFont="1" applyAlignment="1">
      <alignment horizontal="center"/>
    </xf>
    <xf numFmtId="0" fontId="74" fillId="0" borderId="0" xfId="109" applyFont="1" applyFill="1" applyBorder="1" applyAlignment="1">
      <alignment vertical="top"/>
    </xf>
    <xf numFmtId="0" fontId="72" fillId="0" borderId="0" xfId="107" applyFont="1" applyFill="1"/>
    <xf numFmtId="4" fontId="60" fillId="24" borderId="11" xfId="108" applyNumberFormat="1" applyFont="1" applyFill="1" applyBorder="1" applyAlignment="1">
      <alignment horizontal="center" vertical="center" wrapText="1"/>
    </xf>
    <xf numFmtId="0" fontId="66" fillId="0" borderId="0" xfId="107" applyFont="1" applyAlignment="1">
      <alignment horizontal="center"/>
    </xf>
    <xf numFmtId="0" fontId="60" fillId="0" borderId="0" xfId="119" applyFont="1" applyAlignment="1">
      <alignment horizontal="left" vertical="justify"/>
    </xf>
    <xf numFmtId="4" fontId="58" fillId="0" borderId="46" xfId="107" applyNumberFormat="1" applyFont="1" applyFill="1" applyBorder="1" applyAlignment="1">
      <alignment horizontal="right" vertical="center" wrapText="1"/>
    </xf>
    <xf numFmtId="0" fontId="58" fillId="0" borderId="11" xfId="107" applyFont="1" applyBorder="1" applyAlignment="1">
      <alignment vertical="center"/>
    </xf>
    <xf numFmtId="4" fontId="62" fillId="0" borderId="11" xfId="0" applyNumberFormat="1" applyFont="1" applyBorder="1" applyAlignment="1">
      <alignment horizontal="right" wrapText="1"/>
    </xf>
    <xf numFmtId="168" fontId="71" fillId="0" borderId="11" xfId="48" applyNumberFormat="1" applyFont="1" applyFill="1" applyBorder="1" applyAlignment="1">
      <alignment wrapText="1"/>
    </xf>
    <xf numFmtId="44" fontId="60" fillId="0" borderId="64" xfId="48" applyFont="1" applyBorder="1" applyAlignment="1">
      <alignment horizontal="center"/>
    </xf>
    <xf numFmtId="168" fontId="58" fillId="0" borderId="19" xfId="48" applyNumberFormat="1" applyFont="1" applyBorder="1" applyAlignment="1">
      <alignment horizontal="right"/>
    </xf>
    <xf numFmtId="4" fontId="58" fillId="0" borderId="11" xfId="48" applyNumberFormat="1" applyFont="1" applyBorder="1" applyAlignment="1">
      <alignment horizontal="right"/>
    </xf>
    <xf numFmtId="44" fontId="60" fillId="0" borderId="11" xfId="48" applyFont="1" applyFill="1" applyBorder="1" applyAlignment="1">
      <alignment horizontal="right" vertical="center" wrapText="1"/>
    </xf>
    <xf numFmtId="0" fontId="60" fillId="24" borderId="11" xfId="216" applyFont="1" applyFill="1" applyBorder="1" applyAlignment="1">
      <alignment horizontal="left" vertical="center" wrapText="1"/>
    </xf>
    <xf numFmtId="0" fontId="58" fillId="0" borderId="11" xfId="216" applyFont="1" applyBorder="1" applyAlignment="1">
      <alignment horizontal="left" wrapText="1"/>
    </xf>
    <xf numFmtId="0" fontId="58" fillId="0" borderId="11" xfId="216" applyFont="1" applyBorder="1" applyAlignment="1">
      <alignment horizontal="left"/>
    </xf>
    <xf numFmtId="0" fontId="58" fillId="0" borderId="10" xfId="216" applyFont="1" applyBorder="1" applyAlignment="1">
      <alignment horizontal="left" wrapText="1"/>
    </xf>
    <xf numFmtId="0" fontId="58" fillId="0" borderId="10" xfId="216" applyFont="1" applyBorder="1" applyAlignment="1">
      <alignment horizontal="left"/>
    </xf>
    <xf numFmtId="0" fontId="58" fillId="0" borderId="46" xfId="216" applyFont="1" applyBorder="1" applyAlignment="1">
      <alignment horizontal="left" wrapText="1"/>
    </xf>
    <xf numFmtId="0" fontId="60" fillId="0" borderId="11" xfId="216" applyFont="1" applyBorder="1" applyAlignment="1">
      <alignment horizontal="left"/>
    </xf>
    <xf numFmtId="4" fontId="60" fillId="0" borderId="11" xfId="48" applyNumberFormat="1" applyFont="1" applyBorder="1" applyAlignment="1">
      <alignment horizontal="right"/>
    </xf>
    <xf numFmtId="10" fontId="60" fillId="24" borderId="11" xfId="48" applyNumberFormat="1" applyFont="1" applyFill="1" applyBorder="1" applyAlignment="1">
      <alignment horizontal="center" vertical="center" wrapText="1"/>
    </xf>
    <xf numFmtId="0" fontId="73" fillId="0" borderId="11" xfId="0" applyFont="1" applyFill="1" applyBorder="1" applyAlignment="1">
      <alignment vertical="top" wrapText="1"/>
    </xf>
    <xf numFmtId="0" fontId="71" fillId="0" borderId="11" xfId="0" applyFont="1" applyFill="1" applyBorder="1" applyAlignment="1">
      <alignment vertical="center" wrapText="1"/>
    </xf>
    <xf numFmtId="0" fontId="71" fillId="0" borderId="11" xfId="0" applyFont="1" applyFill="1" applyBorder="1" applyAlignment="1">
      <alignment horizontal="left" vertical="center" wrapText="1"/>
    </xf>
    <xf numFmtId="44" fontId="71" fillId="27" borderId="11" xfId="0" applyNumberFormat="1" applyFont="1" applyFill="1" applyBorder="1" applyAlignment="1">
      <alignment vertical="top" wrapText="1"/>
    </xf>
    <xf numFmtId="0" fontId="71" fillId="0" borderId="11" xfId="0" applyFont="1" applyFill="1" applyBorder="1" applyAlignment="1">
      <alignment vertical="top" wrapText="1"/>
    </xf>
    <xf numFmtId="10" fontId="73" fillId="0" borderId="11" xfId="48" applyNumberFormat="1" applyFont="1" applyFill="1" applyBorder="1" applyAlignment="1">
      <alignment horizontal="center" vertical="top" wrapText="1"/>
    </xf>
    <xf numFmtId="10" fontId="60" fillId="0" borderId="11" xfId="48" applyNumberFormat="1" applyFont="1" applyFill="1" applyBorder="1" applyAlignment="1">
      <alignment horizontal="center" vertical="center" wrapText="1"/>
    </xf>
    <xf numFmtId="44" fontId="58" fillId="0" borderId="11" xfId="48" applyFont="1" applyFill="1" applyBorder="1" applyAlignment="1">
      <alignment horizontal="right" vertical="center" wrapText="1"/>
    </xf>
    <xf numFmtId="7" fontId="58" fillId="0" borderId="11" xfId="48" applyNumberFormat="1" applyFont="1" applyFill="1" applyBorder="1" applyAlignment="1">
      <alignment horizontal="right" vertical="center" wrapText="1"/>
    </xf>
    <xf numFmtId="44" fontId="60" fillId="24" borderId="11" xfId="48" applyFont="1" applyFill="1" applyBorder="1" applyAlignment="1">
      <alignment horizontal="right" vertical="center" wrapText="1"/>
    </xf>
    <xf numFmtId="44" fontId="71" fillId="0" borderId="11" xfId="48" applyFont="1" applyFill="1" applyBorder="1" applyAlignment="1">
      <alignment horizontal="right" vertical="center" wrapText="1"/>
    </xf>
    <xf numFmtId="7" fontId="71" fillId="0" borderId="11" xfId="48" applyNumberFormat="1" applyFont="1" applyFill="1" applyBorder="1" applyAlignment="1">
      <alignment horizontal="right" vertical="top" wrapText="1"/>
    </xf>
    <xf numFmtId="7" fontId="60" fillId="0" borderId="11" xfId="48" applyNumberFormat="1" applyFont="1" applyFill="1" applyBorder="1" applyAlignment="1">
      <alignment horizontal="right" vertical="center" wrapText="1"/>
    </xf>
    <xf numFmtId="44" fontId="73" fillId="27" borderId="11" xfId="48" applyFont="1" applyFill="1" applyBorder="1" applyAlignment="1">
      <alignment horizontal="right" vertical="top" wrapText="1"/>
    </xf>
    <xf numFmtId="0" fontId="58" fillId="0" borderId="0" xfId="247" applyFont="1"/>
    <xf numFmtId="0" fontId="60" fillId="0" borderId="0" xfId="247" applyFont="1" applyAlignment="1">
      <alignment horizontal="right"/>
    </xf>
    <xf numFmtId="0" fontId="3" fillId="0" borderId="0" xfId="247"/>
    <xf numFmtId="0" fontId="66" fillId="0" borderId="0" xfId="247" applyFont="1" applyAlignment="1"/>
    <xf numFmtId="0" fontId="68" fillId="24" borderId="11" xfId="247" applyFont="1" applyFill="1" applyBorder="1" applyAlignment="1">
      <alignment horizontal="center" vertical="center" wrapText="1"/>
    </xf>
    <xf numFmtId="0" fontId="69" fillId="24" borderId="27" xfId="247" applyFont="1" applyFill="1" applyBorder="1" applyAlignment="1">
      <alignment horizontal="left" vertical="center" wrapText="1"/>
    </xf>
    <xf numFmtId="4" fontId="68" fillId="0" borderId="11" xfId="247" applyNumberFormat="1" applyFont="1" applyFill="1" applyBorder="1" applyAlignment="1">
      <alignment horizontal="right" vertical="center" wrapText="1"/>
    </xf>
    <xf numFmtId="4" fontId="69" fillId="24" borderId="10" xfId="248" applyNumberFormat="1" applyFont="1" applyFill="1" applyBorder="1" applyAlignment="1">
      <alignment horizontal="center" vertical="center" wrapText="1"/>
    </xf>
    <xf numFmtId="0" fontId="69" fillId="0" borderId="10" xfId="247" applyFont="1" applyBorder="1"/>
    <xf numFmtId="49" fontId="60" fillId="0" borderId="11" xfId="247" applyNumberFormat="1" applyFont="1" applyFill="1" applyBorder="1" applyAlignment="1">
      <alignment horizontal="left" vertical="center" wrapText="1"/>
    </xf>
    <xf numFmtId="0" fontId="69" fillId="0" borderId="0" xfId="247" applyFont="1" applyBorder="1"/>
    <xf numFmtId="49" fontId="69" fillId="0" borderId="0" xfId="247" applyNumberFormat="1" applyFont="1" applyFill="1" applyBorder="1" applyAlignment="1">
      <alignment horizontal="left" vertical="center" wrapText="1"/>
    </xf>
    <xf numFmtId="4" fontId="69" fillId="0" borderId="0" xfId="247" applyNumberFormat="1" applyFont="1" applyFill="1" applyBorder="1" applyAlignment="1">
      <alignment horizontal="right" vertical="center" wrapText="1"/>
    </xf>
    <xf numFmtId="0" fontId="58" fillId="0" borderId="11" xfId="247" applyFont="1" applyBorder="1"/>
    <xf numFmtId="49" fontId="60" fillId="0" borderId="73" xfId="247" applyNumberFormat="1" applyFont="1" applyFill="1" applyBorder="1" applyAlignment="1">
      <alignment horizontal="left" vertical="center" wrapText="1"/>
    </xf>
    <xf numFmtId="4" fontId="60" fillId="0" borderId="72" xfId="247" applyNumberFormat="1" applyFont="1" applyFill="1" applyBorder="1" applyAlignment="1">
      <alignment horizontal="right" vertical="center" wrapText="1"/>
    </xf>
    <xf numFmtId="0" fontId="58" fillId="0" borderId="73" xfId="247" applyFont="1" applyBorder="1"/>
    <xf numFmtId="49" fontId="58" fillId="0" borderId="73" xfId="247" applyNumberFormat="1" applyFont="1" applyFill="1" applyBorder="1" applyAlignment="1">
      <alignment horizontal="center" vertical="center" wrapText="1"/>
    </xf>
    <xf numFmtId="4" fontId="62" fillId="0" borderId="73" xfId="0" applyNumberFormat="1" applyFont="1" applyBorder="1" applyAlignment="1">
      <alignment horizontal="right" wrapText="1"/>
    </xf>
    <xf numFmtId="4" fontId="60" fillId="0" borderId="73" xfId="247" applyNumberFormat="1" applyFont="1" applyFill="1" applyBorder="1" applyAlignment="1">
      <alignment horizontal="right" vertical="center" wrapText="1"/>
    </xf>
    <xf numFmtId="0" fontId="60" fillId="0" borderId="73" xfId="247" applyFont="1" applyBorder="1" applyAlignment="1"/>
    <xf numFmtId="0" fontId="62" fillId="0" borderId="73" xfId="0" applyFont="1" applyBorder="1" applyAlignment="1">
      <alignment horizontal="justify" wrapText="1"/>
    </xf>
    <xf numFmtId="0" fontId="58" fillId="0" borderId="19" xfId="247" applyFont="1" applyBorder="1" applyAlignment="1">
      <alignment vertical="center"/>
    </xf>
    <xf numFmtId="4" fontId="58" fillId="24" borderId="74" xfId="248" applyNumberFormat="1" applyFont="1" applyFill="1" applyBorder="1" applyAlignment="1">
      <alignment horizontal="right" vertical="center" wrapText="1"/>
    </xf>
    <xf numFmtId="4" fontId="69" fillId="24" borderId="32" xfId="248" applyNumberFormat="1" applyFont="1" applyFill="1" applyBorder="1" applyAlignment="1">
      <alignment horizontal="center" vertical="center" wrapText="1"/>
    </xf>
    <xf numFmtId="0" fontId="58" fillId="0" borderId="11" xfId="247" applyFont="1" applyBorder="1" applyAlignment="1">
      <alignment vertical="center"/>
    </xf>
    <xf numFmtId="4" fontId="60" fillId="24" borderId="11" xfId="248" applyNumberFormat="1" applyFont="1" applyFill="1" applyBorder="1" applyAlignment="1">
      <alignment horizontal="right" vertical="center" wrapText="1"/>
    </xf>
    <xf numFmtId="4" fontId="69" fillId="24" borderId="11" xfId="248" applyNumberFormat="1" applyFont="1" applyFill="1" applyBorder="1" applyAlignment="1">
      <alignment horizontal="center" vertical="center" wrapText="1"/>
    </xf>
    <xf numFmtId="0" fontId="58" fillId="0" borderId="11" xfId="247" applyFont="1" applyBorder="1" applyAlignment="1">
      <alignment horizontal="left" vertical="center"/>
    </xf>
    <xf numFmtId="4" fontId="60" fillId="0" borderId="34" xfId="0" applyNumberFormat="1" applyFont="1" applyBorder="1" applyAlignment="1">
      <alignment horizontal="right" vertical="center" wrapText="1"/>
    </xf>
    <xf numFmtId="4" fontId="58" fillId="0" borderId="72" xfId="247" applyNumberFormat="1" applyFont="1" applyFill="1" applyBorder="1" applyAlignment="1">
      <alignment horizontal="right" vertical="center" wrapText="1"/>
    </xf>
    <xf numFmtId="0" fontId="3" fillId="0" borderId="0" xfId="249"/>
    <xf numFmtId="49" fontId="58" fillId="0" borderId="75" xfId="162" applyNumberFormat="1" applyFont="1" applyFill="1" applyBorder="1" applyAlignment="1">
      <alignment horizontal="left" vertical="center" wrapText="1"/>
    </xf>
    <xf numFmtId="4" fontId="69" fillId="0" borderId="39" xfId="0" applyNumberFormat="1" applyFont="1" applyBorder="1" applyAlignment="1">
      <alignment horizontal="right" vertical="center" wrapText="1"/>
    </xf>
    <xf numFmtId="4" fontId="58" fillId="0" borderId="39" xfId="0" applyNumberFormat="1" applyFont="1" applyBorder="1" applyAlignment="1">
      <alignment horizontal="right" vertical="center" wrapText="1"/>
    </xf>
    <xf numFmtId="4" fontId="58" fillId="0" borderId="40" xfId="0" applyNumberFormat="1" applyFont="1" applyBorder="1" applyAlignment="1">
      <alignment horizontal="right" vertical="center" wrapText="1"/>
    </xf>
    <xf numFmtId="0" fontId="58" fillId="0" borderId="30" xfId="162" applyFont="1" applyBorder="1" applyAlignment="1">
      <alignment horizontal="center" vertical="center"/>
    </xf>
    <xf numFmtId="4" fontId="60" fillId="0" borderId="72" xfId="0" applyNumberFormat="1" applyFont="1" applyBorder="1" applyAlignment="1">
      <alignment horizontal="right" vertical="center" wrapText="1"/>
    </xf>
    <xf numFmtId="4" fontId="58" fillId="0" borderId="33" xfId="0" applyNumberFormat="1" applyFont="1" applyBorder="1" applyAlignment="1">
      <alignment horizontal="right" vertical="center" wrapText="1"/>
    </xf>
    <xf numFmtId="0" fontId="58" fillId="0" borderId="0" xfId="162" applyFont="1" applyBorder="1" applyAlignment="1">
      <alignment horizontal="center" vertical="center"/>
    </xf>
    <xf numFmtId="0" fontId="58" fillId="0" borderId="11" xfId="247" applyFont="1" applyBorder="1" applyAlignment="1">
      <alignment vertical="top"/>
    </xf>
    <xf numFmtId="49" fontId="58" fillId="0" borderId="23" xfId="247" applyNumberFormat="1" applyFont="1" applyFill="1" applyBorder="1" applyAlignment="1">
      <alignment horizontal="left" vertical="center" wrapText="1"/>
    </xf>
    <xf numFmtId="44" fontId="3" fillId="0" borderId="0" xfId="48" applyFont="1"/>
    <xf numFmtId="0" fontId="58" fillId="0" borderId="60" xfId="249" applyFont="1" applyBorder="1"/>
    <xf numFmtId="0" fontId="58" fillId="0" borderId="59" xfId="249" applyFont="1" applyBorder="1" applyAlignment="1">
      <alignment horizontal="center" vertical="center"/>
    </xf>
    <xf numFmtId="0" fontId="58" fillId="0" borderId="57" xfId="249" applyFont="1" applyBorder="1"/>
    <xf numFmtId="0" fontId="58" fillId="0" borderId="11" xfId="249" applyFont="1" applyBorder="1"/>
    <xf numFmtId="0" fontId="58" fillId="0" borderId="56" xfId="249" applyFont="1" applyBorder="1" applyAlignment="1">
      <alignment horizontal="center"/>
    </xf>
    <xf numFmtId="4" fontId="58" fillId="0" borderId="11" xfId="249" applyNumberFormat="1" applyFont="1" applyFill="1" applyBorder="1" applyAlignment="1">
      <alignment horizontal="right" wrapText="1"/>
    </xf>
    <xf numFmtId="4" fontId="58" fillId="0" borderId="11" xfId="249" applyNumberFormat="1" applyFont="1" applyFill="1" applyBorder="1" applyAlignment="1">
      <alignment horizontal="center" wrapText="1"/>
    </xf>
    <xf numFmtId="4" fontId="60" fillId="25" borderId="55" xfId="251" applyNumberFormat="1" applyFont="1" applyFill="1" applyBorder="1" applyAlignment="1">
      <alignment horizontal="center" vertical="center" wrapText="1"/>
    </xf>
    <xf numFmtId="4" fontId="60" fillId="25" borderId="54" xfId="251" applyNumberFormat="1" applyFont="1" applyFill="1" applyBorder="1" applyAlignment="1">
      <alignment horizontal="center" vertical="center" wrapText="1"/>
    </xf>
    <xf numFmtId="0" fontId="60" fillId="25" borderId="54" xfId="249" applyFont="1" applyFill="1" applyBorder="1" applyAlignment="1">
      <alignment horizontal="center" vertical="center"/>
    </xf>
    <xf numFmtId="0" fontId="60" fillId="25" borderId="53" xfId="249" applyFont="1" applyFill="1" applyBorder="1" applyAlignment="1">
      <alignment horizontal="center" vertical="center"/>
    </xf>
    <xf numFmtId="0" fontId="63" fillId="0" borderId="0" xfId="252" applyFont="1" applyAlignment="1">
      <alignment horizontal="right"/>
    </xf>
    <xf numFmtId="0" fontId="58" fillId="0" borderId="0" xfId="249" applyFont="1"/>
    <xf numFmtId="0" fontId="58" fillId="0" borderId="0" xfId="249" applyFont="1" applyAlignment="1">
      <alignment horizontal="center"/>
    </xf>
    <xf numFmtId="0" fontId="58" fillId="0" borderId="0" xfId="254" applyFont="1" applyAlignment="1">
      <alignment horizontal="center"/>
    </xf>
    <xf numFmtId="0" fontId="58" fillId="0" borderId="0" xfId="254" applyFont="1"/>
    <xf numFmtId="0" fontId="65" fillId="0" borderId="0" xfId="252" applyFont="1" applyAlignment="1">
      <alignment horizontal="right"/>
    </xf>
    <xf numFmtId="0" fontId="60" fillId="25" borderId="53" xfId="254" applyFont="1" applyFill="1" applyBorder="1" applyAlignment="1">
      <alignment horizontal="center" vertical="center"/>
    </xf>
    <xf numFmtId="0" fontId="60" fillId="25" borderId="54" xfId="254" applyFont="1" applyFill="1" applyBorder="1" applyAlignment="1">
      <alignment horizontal="center" vertical="center"/>
    </xf>
    <xf numFmtId="4" fontId="60" fillId="25" borderId="54" xfId="256" applyNumberFormat="1" applyFont="1" applyFill="1" applyBorder="1" applyAlignment="1">
      <alignment horizontal="center" vertical="center" wrapText="1"/>
    </xf>
    <xf numFmtId="4" fontId="60" fillId="25" borderId="55" xfId="256" applyNumberFormat="1" applyFont="1" applyFill="1" applyBorder="1" applyAlignment="1">
      <alignment horizontal="center" vertical="center" wrapText="1"/>
    </xf>
    <xf numFmtId="4" fontId="58" fillId="0" borderId="11" xfId="254" applyNumberFormat="1" applyFont="1" applyFill="1" applyBorder="1" applyAlignment="1">
      <alignment horizontal="left" wrapText="1"/>
    </xf>
    <xf numFmtId="168" fontId="71" fillId="0" borderId="11" xfId="48" applyNumberFormat="1" applyFont="1" applyFill="1" applyBorder="1" applyAlignment="1">
      <alignment vertical="top" wrapText="1"/>
    </xf>
    <xf numFmtId="0" fontId="58" fillId="0" borderId="56" xfId="254" applyFont="1" applyBorder="1" applyAlignment="1">
      <alignment horizontal="center"/>
    </xf>
    <xf numFmtId="0" fontId="58" fillId="0" borderId="11" xfId="254" applyFont="1" applyBorder="1"/>
    <xf numFmtId="168" fontId="58" fillId="0" borderId="11" xfId="48" applyNumberFormat="1" applyFont="1" applyFill="1" applyBorder="1" applyAlignment="1">
      <alignment horizontal="right"/>
    </xf>
    <xf numFmtId="168" fontId="58" fillId="0" borderId="57" xfId="254" applyNumberFormat="1" applyFont="1" applyBorder="1"/>
    <xf numFmtId="0" fontId="58" fillId="0" borderId="59" xfId="254" applyFont="1" applyBorder="1" applyAlignment="1">
      <alignment horizontal="center" vertical="center"/>
    </xf>
    <xf numFmtId="0" fontId="58" fillId="0" borderId="60" xfId="254" applyFont="1" applyBorder="1"/>
    <xf numFmtId="0" fontId="3" fillId="0" borderId="0" xfId="258"/>
    <xf numFmtId="0" fontId="3" fillId="0" borderId="0" xfId="258" applyAlignment="1">
      <alignment horizontal="center"/>
    </xf>
    <xf numFmtId="4" fontId="58" fillId="0" borderId="11" xfId="258" applyNumberFormat="1" applyFont="1" applyFill="1" applyBorder="1" applyAlignment="1">
      <alignment horizontal="right" wrapText="1"/>
    </xf>
    <xf numFmtId="10" fontId="60" fillId="0" borderId="11" xfId="258" applyNumberFormat="1" applyFont="1" applyFill="1" applyBorder="1" applyAlignment="1">
      <alignment horizontal="center" wrapText="1"/>
    </xf>
    <xf numFmtId="10" fontId="58" fillId="0" borderId="11" xfId="258" applyNumberFormat="1" applyFont="1" applyBorder="1" applyAlignment="1">
      <alignment horizontal="center"/>
    </xf>
    <xf numFmtId="49" fontId="58" fillId="0" borderId="11" xfId="258" applyNumberFormat="1" applyFont="1" applyFill="1" applyBorder="1" applyAlignment="1">
      <alignment horizontal="left" vertical="center" wrapText="1"/>
    </xf>
    <xf numFmtId="0" fontId="58" fillId="0" borderId="11" xfId="258" applyFont="1" applyBorder="1"/>
    <xf numFmtId="49" fontId="60" fillId="0" borderId="11" xfId="258" applyNumberFormat="1" applyFont="1" applyFill="1" applyBorder="1" applyAlignment="1">
      <alignment horizontal="left" vertical="center" wrapText="1"/>
    </xf>
    <xf numFmtId="0" fontId="60" fillId="0" borderId="11" xfId="258" applyFont="1" applyBorder="1"/>
    <xf numFmtId="10" fontId="60" fillId="0" borderId="11" xfId="258" applyNumberFormat="1" applyFont="1" applyBorder="1" applyAlignment="1">
      <alignment horizontal="center"/>
    </xf>
    <xf numFmtId="10" fontId="58" fillId="0" borderId="11" xfId="258" applyNumberFormat="1" applyFont="1" applyBorder="1" applyAlignment="1">
      <alignment horizontal="center" vertical="center"/>
    </xf>
    <xf numFmtId="4" fontId="60" fillId="24" borderId="11" xfId="259" applyNumberFormat="1" applyFont="1" applyFill="1" applyBorder="1" applyAlignment="1">
      <alignment horizontal="center" vertical="center" wrapText="1"/>
    </xf>
    <xf numFmtId="0" fontId="60" fillId="24" borderId="12" xfId="258" applyFont="1" applyFill="1" applyBorder="1" applyAlignment="1">
      <alignment horizontal="left" vertical="center"/>
    </xf>
    <xf numFmtId="0" fontId="60" fillId="24" borderId="11" xfId="258" applyFont="1" applyFill="1" applyBorder="1" applyAlignment="1">
      <alignment horizontal="left" vertical="center"/>
    </xf>
    <xf numFmtId="4" fontId="68" fillId="25" borderId="11" xfId="259" applyNumberFormat="1" applyFont="1" applyFill="1" applyBorder="1" applyAlignment="1">
      <alignment horizontal="center" vertical="center" wrapText="1"/>
    </xf>
    <xf numFmtId="0" fontId="68" fillId="25" borderId="12" xfId="258" applyFont="1" applyFill="1" applyBorder="1" applyAlignment="1">
      <alignment horizontal="center" vertical="center"/>
    </xf>
    <xf numFmtId="0" fontId="68" fillId="25" borderId="11" xfId="258" applyFont="1" applyFill="1" applyBorder="1" applyAlignment="1">
      <alignment horizontal="center" vertical="center"/>
    </xf>
    <xf numFmtId="0" fontId="68" fillId="0" borderId="0" xfId="258" applyFont="1" applyAlignment="1">
      <alignment horizontal="center"/>
    </xf>
    <xf numFmtId="0" fontId="58" fillId="0" borderId="0" xfId="261" applyFont="1"/>
    <xf numFmtId="0" fontId="63" fillId="0" borderId="0" xfId="262" applyFont="1" applyAlignment="1">
      <alignment horizontal="right"/>
    </xf>
    <xf numFmtId="0" fontId="62" fillId="0" borderId="0" xfId="264" applyFont="1" applyFill="1" applyBorder="1" applyAlignment="1">
      <alignment vertical="top"/>
    </xf>
    <xf numFmtId="0" fontId="70" fillId="0" borderId="0" xfId="261" applyFont="1"/>
    <xf numFmtId="0" fontId="36" fillId="0" borderId="28" xfId="264" applyFont="1" applyFill="1" applyBorder="1" applyAlignment="1">
      <alignment vertical="top"/>
    </xf>
    <xf numFmtId="0" fontId="62" fillId="0" borderId="28" xfId="264" applyFont="1" applyFill="1" applyBorder="1" applyAlignment="1">
      <alignment vertical="top"/>
    </xf>
    <xf numFmtId="0" fontId="60" fillId="25" borderId="11" xfId="261" applyFont="1" applyFill="1" applyBorder="1" applyAlignment="1">
      <alignment horizontal="center" vertical="center"/>
    </xf>
    <xf numFmtId="0" fontId="60" fillId="25" borderId="12" xfId="261" applyFont="1" applyFill="1" applyBorder="1" applyAlignment="1">
      <alignment horizontal="center" vertical="center"/>
    </xf>
    <xf numFmtId="4" fontId="60" fillId="25" borderId="11" xfId="265" applyNumberFormat="1" applyFont="1" applyFill="1" applyBorder="1" applyAlignment="1">
      <alignment horizontal="center" vertical="center" wrapText="1"/>
    </xf>
    <xf numFmtId="0" fontId="58" fillId="0" borderId="11" xfId="261" applyFont="1" applyBorder="1" applyAlignment="1">
      <alignment horizontal="center" vertical="center"/>
    </xf>
    <xf numFmtId="49" fontId="58" fillId="0" borderId="20" xfId="261" applyNumberFormat="1" applyFont="1" applyFill="1" applyBorder="1" applyAlignment="1">
      <alignment horizontal="left" vertical="center" wrapText="1"/>
    </xf>
    <xf numFmtId="4" fontId="58" fillId="0" borderId="11" xfId="261" applyNumberFormat="1" applyFont="1" applyFill="1" applyBorder="1" applyAlignment="1">
      <alignment horizontal="right" vertical="center" wrapText="1"/>
    </xf>
    <xf numFmtId="4" fontId="58" fillId="0" borderId="11" xfId="261" applyNumberFormat="1" applyFont="1" applyFill="1" applyBorder="1" applyAlignment="1">
      <alignment horizontal="center" vertical="center" wrapText="1"/>
    </xf>
    <xf numFmtId="0" fontId="58" fillId="0" borderId="11" xfId="261" applyFont="1" applyBorder="1" applyAlignment="1">
      <alignment horizontal="center" vertical="justify"/>
    </xf>
    <xf numFmtId="4" fontId="58" fillId="0" borderId="11" xfId="261" applyNumberFormat="1" applyFont="1" applyFill="1" applyBorder="1" applyAlignment="1">
      <alignment horizontal="right" wrapText="1"/>
    </xf>
    <xf numFmtId="4" fontId="58" fillId="0" borderId="11" xfId="261" applyNumberFormat="1" applyFont="1" applyFill="1" applyBorder="1" applyAlignment="1">
      <alignment horizontal="center" wrapText="1"/>
    </xf>
    <xf numFmtId="49" fontId="58" fillId="0" borderId="20" xfId="261" applyNumberFormat="1" applyFont="1" applyFill="1" applyBorder="1" applyAlignment="1">
      <alignment horizontal="center" vertical="center" wrapText="1"/>
    </xf>
    <xf numFmtId="0" fontId="60" fillId="0" borderId="23" xfId="261" applyFont="1" applyFill="1" applyBorder="1" applyAlignment="1">
      <alignment horizontal="center" vertical="center" wrapText="1"/>
    </xf>
    <xf numFmtId="4" fontId="60" fillId="0" borderId="11" xfId="261" applyNumberFormat="1" applyFont="1" applyFill="1" applyBorder="1" applyAlignment="1">
      <alignment horizontal="right" vertical="center" wrapText="1"/>
    </xf>
    <xf numFmtId="0" fontId="58" fillId="0" borderId="0" xfId="257" applyFont="1"/>
    <xf numFmtId="0" fontId="62" fillId="0" borderId="0" xfId="268" applyFont="1" applyFill="1" applyBorder="1" applyAlignment="1">
      <alignment vertical="top"/>
    </xf>
    <xf numFmtId="0" fontId="62" fillId="0" borderId="28" xfId="268" applyFont="1" applyFill="1" applyBorder="1" applyAlignment="1">
      <alignment vertical="top"/>
    </xf>
    <xf numFmtId="0" fontId="58" fillId="25" borderId="11" xfId="257" applyFont="1" applyFill="1" applyBorder="1" applyAlignment="1">
      <alignment horizontal="center" vertical="center"/>
    </xf>
    <xf numFmtId="0" fontId="58" fillId="25" borderId="12" xfId="257" applyFont="1" applyFill="1" applyBorder="1" applyAlignment="1">
      <alignment horizontal="center" vertical="center"/>
    </xf>
    <xf numFmtId="4" fontId="58" fillId="25" borderId="11" xfId="269" applyNumberFormat="1" applyFont="1" applyFill="1" applyBorder="1" applyAlignment="1">
      <alignment horizontal="center" vertical="center" wrapText="1"/>
    </xf>
    <xf numFmtId="0" fontId="58" fillId="0" borderId="11" xfId="257" applyFont="1" applyBorder="1" applyAlignment="1">
      <alignment vertical="center"/>
    </xf>
    <xf numFmtId="49" fontId="58" fillId="0" borderId="20" xfId="257" applyNumberFormat="1" applyFont="1" applyFill="1" applyBorder="1" applyAlignment="1">
      <alignment horizontal="left" vertical="center" wrapText="1"/>
    </xf>
    <xf numFmtId="4" fontId="58" fillId="0" borderId="11" xfId="257" applyNumberFormat="1" applyFont="1" applyFill="1" applyBorder="1" applyAlignment="1">
      <alignment horizontal="right" vertical="center" wrapText="1"/>
    </xf>
    <xf numFmtId="11" fontId="58" fillId="0" borderId="11" xfId="257" applyNumberFormat="1" applyFont="1" applyBorder="1" applyAlignment="1">
      <alignment vertical="center" wrapText="1"/>
    </xf>
    <xf numFmtId="0" fontId="58" fillId="0" borderId="11" xfId="257" applyFont="1" applyBorder="1" applyAlignment="1">
      <alignment horizontal="left" vertical="center"/>
    </xf>
    <xf numFmtId="0" fontId="58" fillId="0" borderId="11" xfId="257" applyFont="1" applyBorder="1"/>
    <xf numFmtId="49" fontId="60" fillId="0" borderId="20" xfId="257" applyNumberFormat="1" applyFont="1" applyFill="1" applyBorder="1" applyAlignment="1">
      <alignment horizontal="left" vertical="center" wrapText="1"/>
    </xf>
    <xf numFmtId="4" fontId="60" fillId="0" borderId="11" xfId="257" applyNumberFormat="1" applyFont="1" applyFill="1" applyBorder="1" applyAlignment="1">
      <alignment horizontal="right" vertical="center" wrapText="1"/>
    </xf>
    <xf numFmtId="0" fontId="58" fillId="0" borderId="70" xfId="257" applyFont="1" applyBorder="1"/>
    <xf numFmtId="49" fontId="58" fillId="0" borderId="0" xfId="257" applyNumberFormat="1" applyFont="1" applyFill="1" applyBorder="1" applyAlignment="1">
      <alignment horizontal="left" vertical="center" wrapText="1"/>
    </xf>
    <xf numFmtId="4" fontId="58" fillId="0" borderId="70" xfId="257" applyNumberFormat="1" applyFont="1" applyFill="1" applyBorder="1" applyAlignment="1">
      <alignment horizontal="right" vertical="center" wrapText="1"/>
    </xf>
    <xf numFmtId="4" fontId="58" fillId="0" borderId="70" xfId="257" applyNumberFormat="1" applyFont="1" applyFill="1" applyBorder="1" applyAlignment="1">
      <alignment horizontal="right" wrapText="1"/>
    </xf>
    <xf numFmtId="0" fontId="58" fillId="0" borderId="11" xfId="257" applyFont="1" applyBorder="1" applyAlignment="1">
      <alignment vertical="justify"/>
    </xf>
    <xf numFmtId="0" fontId="58" fillId="0" borderId="11" xfId="257" applyFont="1" applyBorder="1" applyAlignment="1">
      <alignment horizontal="center" vertical="center"/>
    </xf>
    <xf numFmtId="49" fontId="58" fillId="0" borderId="52" xfId="257" applyNumberFormat="1" applyFont="1" applyFill="1" applyBorder="1" applyAlignment="1">
      <alignment horizontal="left" vertical="center" wrapText="1"/>
    </xf>
    <xf numFmtId="49" fontId="60" fillId="0" borderId="28" xfId="257" applyNumberFormat="1" applyFont="1" applyFill="1" applyBorder="1" applyAlignment="1">
      <alignment horizontal="left" vertical="center" wrapText="1"/>
    </xf>
    <xf numFmtId="0" fontId="58" fillId="0" borderId="0" xfId="257" applyFont="1" applyBorder="1"/>
    <xf numFmtId="49" fontId="60" fillId="0" borderId="0" xfId="257" applyNumberFormat="1" applyFont="1" applyFill="1" applyBorder="1" applyAlignment="1">
      <alignment horizontal="left" vertical="center" wrapText="1"/>
    </xf>
    <xf numFmtId="4" fontId="60" fillId="0" borderId="0" xfId="257" applyNumberFormat="1" applyFont="1" applyFill="1" applyBorder="1" applyAlignment="1">
      <alignment horizontal="right" vertical="center" wrapText="1"/>
    </xf>
    <xf numFmtId="0" fontId="58" fillId="0" borderId="23" xfId="257" applyFont="1" applyFill="1" applyBorder="1" applyAlignment="1">
      <alignment horizontal="left" vertical="center" wrapText="1"/>
    </xf>
    <xf numFmtId="0" fontId="58" fillId="0" borderId="0" xfId="257" applyFont="1" applyFill="1" applyBorder="1" applyAlignment="1">
      <alignment horizontal="left" vertical="center" wrapText="1"/>
    </xf>
    <xf numFmtId="4" fontId="60" fillId="0" borderId="10" xfId="257" applyNumberFormat="1" applyFont="1" applyFill="1" applyBorder="1" applyAlignment="1">
      <alignment horizontal="right" vertical="center" wrapText="1"/>
    </xf>
    <xf numFmtId="0" fontId="58" fillId="0" borderId="10" xfId="257" applyFont="1" applyBorder="1"/>
    <xf numFmtId="0" fontId="58" fillId="0" borderId="11" xfId="257" applyFont="1" applyFill="1" applyBorder="1" applyAlignment="1">
      <alignment horizontal="left" vertical="center" wrapText="1"/>
    </xf>
    <xf numFmtId="0" fontId="58" fillId="0" borderId="31" xfId="162" applyFont="1" applyBorder="1" applyAlignment="1">
      <alignment horizontal="center" vertical="center"/>
    </xf>
    <xf numFmtId="4" fontId="58" fillId="0" borderId="31" xfId="162" applyNumberFormat="1" applyFont="1" applyBorder="1" applyAlignment="1">
      <alignment vertical="center" wrapText="1"/>
    </xf>
    <xf numFmtId="0" fontId="58" fillId="0" borderId="0" xfId="270" applyFont="1"/>
    <xf numFmtId="0" fontId="63" fillId="0" borderId="0" xfId="270" applyFont="1" applyAlignment="1">
      <alignment horizontal="right"/>
    </xf>
    <xf numFmtId="0" fontId="58" fillId="24" borderId="10" xfId="270" applyFont="1" applyFill="1" applyBorder="1" applyAlignment="1">
      <alignment vertical="top"/>
    </xf>
    <xf numFmtId="0" fontId="58" fillId="24" borderId="11" xfId="270" applyFont="1" applyFill="1" applyBorder="1" applyAlignment="1">
      <alignment horizontal="left" vertical="center"/>
    </xf>
    <xf numFmtId="4" fontId="58" fillId="0" borderId="30" xfId="270" applyNumberFormat="1" applyFont="1" applyFill="1" applyBorder="1" applyAlignment="1">
      <alignment horizontal="right" vertical="center" wrapText="1"/>
    </xf>
    <xf numFmtId="4" fontId="58" fillId="0" borderId="31" xfId="270" applyNumberFormat="1" applyFont="1" applyFill="1" applyBorder="1" applyAlignment="1">
      <alignment horizontal="right" wrapText="1"/>
    </xf>
    <xf numFmtId="0" fontId="58" fillId="0" borderId="10" xfId="270" applyFont="1" applyBorder="1" applyAlignment="1">
      <alignment vertical="top"/>
    </xf>
    <xf numFmtId="49" fontId="58" fillId="0" borderId="20" xfId="270" applyNumberFormat="1" applyFont="1" applyFill="1" applyBorder="1" applyAlignment="1">
      <alignment horizontal="left" vertical="center" wrapText="1"/>
    </xf>
    <xf numFmtId="4" fontId="58" fillId="0" borderId="21" xfId="270" applyNumberFormat="1" applyFont="1" applyFill="1" applyBorder="1" applyAlignment="1">
      <alignment horizontal="right" wrapText="1"/>
    </xf>
    <xf numFmtId="49" fontId="58" fillId="0" borderId="23" xfId="270" applyNumberFormat="1" applyFont="1" applyFill="1" applyBorder="1" applyAlignment="1">
      <alignment horizontal="left" vertical="center" wrapText="1"/>
    </xf>
    <xf numFmtId="49" fontId="58" fillId="0" borderId="23" xfId="270" applyNumberFormat="1" applyFont="1" applyFill="1" applyBorder="1" applyAlignment="1">
      <alignment horizontal="left" vertical="top" wrapText="1"/>
    </xf>
    <xf numFmtId="0" fontId="58" fillId="0" borderId="10" xfId="270" applyFont="1" applyBorder="1" applyAlignment="1">
      <alignment vertical="center"/>
    </xf>
    <xf numFmtId="0" fontId="58" fillId="0" borderId="11" xfId="270" applyFont="1" applyBorder="1" applyAlignment="1">
      <alignment vertical="top"/>
    </xf>
    <xf numFmtId="0" fontId="58" fillId="0" borderId="11" xfId="270" applyFont="1" applyBorder="1" applyAlignment="1">
      <alignment horizontal="center" vertical="top"/>
    </xf>
    <xf numFmtId="4" fontId="58" fillId="0" borderId="40" xfId="270" applyNumberFormat="1" applyFont="1" applyFill="1" applyBorder="1" applyAlignment="1">
      <alignment horizontal="right" wrapText="1"/>
    </xf>
    <xf numFmtId="0" fontId="58" fillId="0" borderId="11" xfId="270" applyFont="1" applyBorder="1"/>
    <xf numFmtId="11" fontId="58" fillId="0" borderId="11" xfId="270" applyNumberFormat="1" applyFont="1" applyFill="1" applyBorder="1" applyAlignment="1">
      <alignment horizontal="right" wrapText="1"/>
    </xf>
    <xf numFmtId="0" fontId="60" fillId="0" borderId="24" xfId="270" applyFont="1" applyFill="1" applyBorder="1" applyAlignment="1">
      <alignment horizontal="left" vertical="center" wrapText="1"/>
    </xf>
    <xf numFmtId="4" fontId="60" fillId="0" borderId="10" xfId="270" applyNumberFormat="1" applyFont="1" applyFill="1" applyBorder="1" applyAlignment="1">
      <alignment horizontal="right" vertical="center" wrapText="1"/>
    </xf>
    <xf numFmtId="4" fontId="58" fillId="0" borderId="73" xfId="164" applyNumberFormat="1" applyFont="1" applyFill="1" applyBorder="1" applyAlignment="1">
      <alignment horizontal="right" wrapText="1"/>
    </xf>
    <xf numFmtId="0" fontId="58" fillId="0" borderId="10" xfId="164" applyFont="1" applyBorder="1" applyAlignment="1">
      <alignment horizontal="center" vertical="center"/>
    </xf>
    <xf numFmtId="0" fontId="62" fillId="0" borderId="0" xfId="0" applyFont="1"/>
    <xf numFmtId="0" fontId="60" fillId="0" borderId="0" xfId="270" applyFont="1" applyAlignment="1">
      <alignment horizontal="center"/>
    </xf>
    <xf numFmtId="0" fontId="36" fillId="0" borderId="11" xfId="0" applyFont="1" applyBorder="1" applyAlignment="1">
      <alignment vertical="top" wrapText="1"/>
    </xf>
    <xf numFmtId="0" fontId="60" fillId="0" borderId="11" xfId="107" applyFont="1" applyFill="1" applyBorder="1" applyAlignment="1">
      <alignment horizontal="left" vertical="center" wrapText="1"/>
    </xf>
    <xf numFmtId="4" fontId="60" fillId="0" borderId="11" xfId="107" applyNumberFormat="1" applyFont="1" applyFill="1" applyBorder="1" applyAlignment="1">
      <alignment horizontal="right" vertical="center" wrapText="1"/>
    </xf>
    <xf numFmtId="0" fontId="60" fillId="0" borderId="24" xfId="107" applyFont="1" applyFill="1" applyBorder="1" applyAlignment="1">
      <alignment horizontal="left" vertical="center" wrapText="1"/>
    </xf>
    <xf numFmtId="4" fontId="60" fillId="0" borderId="21" xfId="107" applyNumberFormat="1" applyFont="1" applyFill="1" applyBorder="1" applyAlignment="1">
      <alignment horizontal="right" vertical="center" wrapText="1"/>
    </xf>
    <xf numFmtId="4" fontId="60" fillId="0" borderId="22" xfId="107" applyNumberFormat="1" applyFont="1" applyFill="1" applyBorder="1" applyAlignment="1">
      <alignment horizontal="right" vertical="center" wrapText="1"/>
    </xf>
    <xf numFmtId="7" fontId="60" fillId="0" borderId="10" xfId="48" applyNumberFormat="1" applyFont="1" applyFill="1" applyBorder="1" applyAlignment="1">
      <alignment horizontal="right" vertical="center" wrapText="1"/>
    </xf>
    <xf numFmtId="0" fontId="60" fillId="0" borderId="0" xfId="119" applyFont="1" applyAlignment="1">
      <alignment horizontal="left" vertical="justify"/>
    </xf>
    <xf numFmtId="0" fontId="66" fillId="0" borderId="0" xfId="107" applyFont="1" applyAlignment="1">
      <alignment horizontal="center"/>
    </xf>
    <xf numFmtId="0" fontId="60" fillId="0" borderId="0" xfId="174" applyFont="1" applyAlignment="1">
      <alignment horizontal="center"/>
    </xf>
    <xf numFmtId="0" fontId="36" fillId="0" borderId="0" xfId="189" applyFont="1" applyFill="1" applyBorder="1" applyAlignment="1">
      <alignment horizontal="left" vertical="top"/>
    </xf>
    <xf numFmtId="0" fontId="58" fillId="24" borderId="64" xfId="204" applyFont="1" applyFill="1" applyBorder="1" applyAlignment="1">
      <alignment horizontal="left"/>
    </xf>
    <xf numFmtId="0" fontId="58" fillId="24" borderId="43" xfId="204" applyFont="1" applyFill="1" applyBorder="1" applyAlignment="1">
      <alignment horizontal="center"/>
    </xf>
    <xf numFmtId="44" fontId="58" fillId="0" borderId="32" xfId="48" applyFont="1" applyBorder="1" applyAlignment="1">
      <alignment horizontal="center"/>
    </xf>
    <xf numFmtId="0" fontId="58" fillId="0" borderId="32" xfId="204" applyFont="1" applyBorder="1" applyAlignment="1">
      <alignment horizontal="center"/>
    </xf>
    <xf numFmtId="0" fontId="69" fillId="24" borderId="10" xfId="247" applyFont="1" applyFill="1" applyBorder="1" applyAlignment="1">
      <alignment horizontal="center" vertical="center"/>
    </xf>
    <xf numFmtId="4" fontId="69" fillId="0" borderId="11" xfId="247" applyNumberFormat="1" applyFont="1" applyFill="1" applyBorder="1" applyAlignment="1">
      <alignment horizontal="right" vertical="center" wrapText="1"/>
    </xf>
    <xf numFmtId="4" fontId="58" fillId="0" borderId="31" xfId="247" applyNumberFormat="1" applyFont="1" applyFill="1" applyBorder="1" applyAlignment="1">
      <alignment horizontal="right" vertical="center" wrapText="1"/>
    </xf>
    <xf numFmtId="4" fontId="58" fillId="0" borderId="21" xfId="247" applyNumberFormat="1" applyFont="1" applyFill="1" applyBorder="1" applyAlignment="1">
      <alignment horizontal="right" vertical="center" wrapText="1"/>
    </xf>
    <xf numFmtId="4" fontId="58" fillId="0" borderId="21" xfId="247" applyNumberFormat="1" applyFont="1" applyFill="1" applyBorder="1" applyAlignment="1">
      <alignment horizontal="center" vertical="center" wrapText="1"/>
    </xf>
    <xf numFmtId="0" fontId="58" fillId="0" borderId="10" xfId="247" applyFont="1" applyBorder="1" applyAlignment="1">
      <alignment vertical="center"/>
    </xf>
    <xf numFmtId="49" fontId="58" fillId="0" borderId="20" xfId="247" applyNumberFormat="1" applyFont="1" applyFill="1" applyBorder="1" applyAlignment="1">
      <alignment horizontal="left" vertical="center" wrapText="1"/>
    </xf>
    <xf numFmtId="0" fontId="58" fillId="24" borderId="43" xfId="247" applyFont="1" applyFill="1" applyBorder="1" applyAlignment="1">
      <alignment horizontal="left" vertical="center" wrapText="1"/>
    </xf>
    <xf numFmtId="4" fontId="11" fillId="0" borderId="0" xfId="205" applyNumberFormat="1"/>
    <xf numFmtId="0" fontId="62" fillId="0" borderId="12" xfId="165" applyFont="1" applyFill="1" applyBorder="1" applyAlignment="1">
      <alignment horizontal="left"/>
    </xf>
    <xf numFmtId="0" fontId="60" fillId="24" borderId="10" xfId="164" applyFont="1" applyFill="1" applyBorder="1" applyAlignment="1">
      <alignment horizontal="center" vertical="center"/>
    </xf>
    <xf numFmtId="0" fontId="60" fillId="24" borderId="11" xfId="164" applyFont="1" applyFill="1" applyBorder="1" applyAlignment="1">
      <alignment horizontal="left" vertical="center"/>
    </xf>
    <xf numFmtId="0" fontId="60" fillId="24" borderId="10" xfId="270" applyFont="1" applyFill="1" applyBorder="1" applyAlignment="1">
      <alignment vertical="top"/>
    </xf>
    <xf numFmtId="0" fontId="60" fillId="24" borderId="11" xfId="270" applyFont="1" applyFill="1" applyBorder="1" applyAlignment="1">
      <alignment horizontal="left" vertical="center"/>
    </xf>
    <xf numFmtId="0" fontId="60" fillId="24" borderId="11" xfId="225" applyFont="1" applyFill="1" applyBorder="1" applyAlignment="1">
      <alignment horizontal="center" vertical="center"/>
    </xf>
    <xf numFmtId="0" fontId="60" fillId="24" borderId="11" xfId="225" applyFont="1" applyFill="1" applyBorder="1" applyAlignment="1">
      <alignment horizontal="left" vertical="center" wrapText="1"/>
    </xf>
    <xf numFmtId="4" fontId="60" fillId="24" borderId="10" xfId="226" applyNumberFormat="1" applyFont="1" applyFill="1" applyBorder="1" applyAlignment="1">
      <alignment horizontal="right" vertical="center" wrapText="1"/>
    </xf>
    <xf numFmtId="49" fontId="60" fillId="0" borderId="24" xfId="225" applyNumberFormat="1" applyFont="1" applyFill="1" applyBorder="1" applyAlignment="1">
      <alignment horizontal="center" vertical="center" wrapText="1"/>
    </xf>
    <xf numFmtId="4" fontId="60" fillId="0" borderId="22" xfId="225" applyNumberFormat="1" applyFont="1" applyFill="1" applyBorder="1" applyAlignment="1">
      <alignment horizontal="right" wrapText="1"/>
    </xf>
    <xf numFmtId="0" fontId="62" fillId="0" borderId="25" xfId="180" applyFont="1" applyFill="1" applyBorder="1" applyAlignment="1">
      <alignment horizontal="left" vertical="center"/>
    </xf>
    <xf numFmtId="49" fontId="60" fillId="0" borderId="51" xfId="179" applyNumberFormat="1" applyFont="1" applyFill="1" applyBorder="1" applyAlignment="1">
      <alignment horizontal="left" vertical="center" wrapText="1"/>
    </xf>
    <xf numFmtId="4" fontId="60" fillId="0" borderId="11" xfId="0" applyNumberFormat="1" applyFont="1" applyBorder="1" applyAlignment="1">
      <alignment wrapText="1"/>
    </xf>
    <xf numFmtId="0" fontId="73" fillId="27" borderId="61" xfId="0" applyFont="1" applyFill="1" applyBorder="1" applyAlignment="1">
      <alignment horizontal="center" vertical="center" wrapText="1"/>
    </xf>
    <xf numFmtId="0" fontId="73" fillId="0" borderId="62" xfId="0" applyFont="1" applyBorder="1"/>
    <xf numFmtId="168" fontId="71" fillId="0" borderId="10" xfId="48" applyNumberFormat="1" applyFont="1" applyFill="1" applyBorder="1" applyAlignment="1">
      <alignment vertical="top" wrapText="1"/>
    </xf>
    <xf numFmtId="0" fontId="71" fillId="27" borderId="10" xfId="0" applyFont="1" applyFill="1" applyBorder="1" applyAlignment="1">
      <alignment vertical="top" wrapText="1"/>
    </xf>
    <xf numFmtId="0" fontId="73" fillId="27" borderId="56" xfId="0" applyFont="1" applyFill="1" applyBorder="1" applyAlignment="1">
      <alignment horizontal="center" vertical="center" wrapText="1"/>
    </xf>
    <xf numFmtId="168" fontId="73" fillId="0" borderId="11" xfId="48" applyNumberFormat="1" applyFont="1" applyFill="1" applyBorder="1" applyAlignment="1">
      <alignment vertical="center" wrapText="1"/>
    </xf>
    <xf numFmtId="4" fontId="60" fillId="0" borderId="11" xfId="205" applyNumberFormat="1" applyFont="1" applyFill="1" applyBorder="1" applyAlignment="1">
      <alignment horizontal="center" vertical="center" wrapText="1"/>
    </xf>
    <xf numFmtId="0" fontId="73" fillId="27" borderId="57" xfId="0" applyFont="1" applyFill="1" applyBorder="1" applyAlignment="1">
      <alignment vertical="center" wrapText="1"/>
    </xf>
    <xf numFmtId="0" fontId="73" fillId="27" borderId="56" xfId="0" applyFont="1" applyFill="1" applyBorder="1" applyAlignment="1">
      <alignment horizontal="center" vertical="top" wrapText="1"/>
    </xf>
    <xf numFmtId="4" fontId="60" fillId="0" borderId="11" xfId="249" applyNumberFormat="1" applyFont="1" applyFill="1" applyBorder="1" applyAlignment="1">
      <alignment horizontal="center" wrapText="1"/>
    </xf>
    <xf numFmtId="0" fontId="71" fillId="27" borderId="76" xfId="0" applyFont="1" applyFill="1" applyBorder="1" applyAlignment="1">
      <alignment horizontal="center" vertical="center" wrapText="1"/>
    </xf>
    <xf numFmtId="0" fontId="62" fillId="0" borderId="11" xfId="165" applyFont="1" applyFill="1" applyBorder="1" applyAlignment="1">
      <alignment horizontal="left"/>
    </xf>
    <xf numFmtId="0" fontId="62" fillId="0" borderId="11" xfId="165" applyFont="1" applyFill="1" applyBorder="1" applyAlignment="1">
      <alignment horizontal="left" wrapText="1"/>
    </xf>
    <xf numFmtId="0" fontId="62" fillId="0" borderId="71" xfId="165" applyFont="1" applyFill="1" applyBorder="1" applyAlignment="1">
      <alignment horizontal="left" vertical="top"/>
    </xf>
    <xf numFmtId="0" fontId="58" fillId="24" borderId="43" xfId="204" applyFont="1" applyFill="1" applyBorder="1" applyAlignment="1">
      <alignment horizontal="left"/>
    </xf>
    <xf numFmtId="4" fontId="58" fillId="24" borderId="0" xfId="166" applyNumberFormat="1" applyFont="1" applyFill="1" applyBorder="1" applyAlignment="1">
      <alignment horizontal="center" vertical="center" wrapText="1"/>
    </xf>
    <xf numFmtId="0" fontId="58" fillId="24" borderId="47" xfId="164" applyFont="1" applyFill="1" applyBorder="1" applyAlignment="1">
      <alignment horizontal="center" vertical="center" wrapText="1"/>
    </xf>
    <xf numFmtId="0" fontId="58" fillId="24" borderId="11" xfId="164" applyFont="1" applyFill="1" applyBorder="1" applyAlignment="1">
      <alignment horizontal="center" vertical="center" wrapText="1"/>
    </xf>
    <xf numFmtId="4" fontId="58" fillId="24" borderId="51" xfId="164" applyNumberFormat="1" applyFont="1" applyFill="1" applyBorder="1" applyAlignment="1">
      <alignment horizontal="right" vertical="center" wrapText="1"/>
    </xf>
    <xf numFmtId="4" fontId="58" fillId="24" borderId="51" xfId="164" applyNumberFormat="1" applyFont="1" applyFill="1" applyBorder="1" applyAlignment="1">
      <alignment horizontal="right" wrapText="1"/>
    </xf>
    <xf numFmtId="0" fontId="58" fillId="24" borderId="10" xfId="164" applyFont="1" applyFill="1" applyBorder="1" applyAlignment="1">
      <alignment horizontal="center" vertical="center"/>
    </xf>
    <xf numFmtId="0" fontId="58" fillId="24" borderId="77" xfId="164" applyFont="1" applyFill="1" applyBorder="1" applyAlignment="1">
      <alignment horizontal="center" vertical="center" wrapText="1"/>
    </xf>
    <xf numFmtId="4" fontId="58" fillId="24" borderId="11" xfId="164" applyNumberFormat="1" applyFont="1" applyFill="1" applyBorder="1" applyAlignment="1">
      <alignment horizontal="right" vertical="center" wrapText="1"/>
    </xf>
    <xf numFmtId="0" fontId="58" fillId="24" borderId="11" xfId="164" applyFont="1" applyFill="1" applyBorder="1" applyAlignment="1">
      <alignment horizontal="left" vertical="center" wrapText="1"/>
    </xf>
    <xf numFmtId="4" fontId="58" fillId="24" borderId="19" xfId="166" applyNumberFormat="1" applyFont="1" applyFill="1" applyBorder="1" applyAlignment="1">
      <alignment horizontal="right" vertical="center" wrapText="1"/>
    </xf>
    <xf numFmtId="4" fontId="58" fillId="24" borderId="11" xfId="166" applyNumberFormat="1" applyFont="1" applyFill="1" applyBorder="1" applyAlignment="1">
      <alignment horizontal="right" vertical="top" wrapText="1"/>
    </xf>
    <xf numFmtId="4" fontId="58" fillId="24" borderId="19" xfId="166" applyNumberFormat="1" applyFont="1" applyFill="1" applyBorder="1" applyAlignment="1">
      <alignment horizontal="right" vertical="top" wrapText="1"/>
    </xf>
    <xf numFmtId="0" fontId="60" fillId="0" borderId="0" xfId="0" applyFont="1" applyAlignment="1">
      <alignment horizontal="left" wrapText="1"/>
    </xf>
    <xf numFmtId="0" fontId="36" fillId="0" borderId="0" xfId="0" applyFont="1" applyAlignment="1">
      <alignment horizontal="left" vertical="justify" wrapText="1"/>
    </xf>
    <xf numFmtId="0" fontId="62" fillId="0" borderId="0" xfId="0" applyFont="1" applyAlignment="1">
      <alignment horizontal="left" wrapText="1"/>
    </xf>
    <xf numFmtId="0" fontId="66" fillId="0" borderId="0" xfId="164" applyFont="1" applyAlignment="1">
      <alignment horizontal="center" vertical="center"/>
    </xf>
    <xf numFmtId="4" fontId="58" fillId="24" borderId="11" xfId="169" applyNumberFormat="1" applyFont="1" applyFill="1" applyBorder="1" applyAlignment="1">
      <alignment horizontal="center" vertical="center" wrapText="1"/>
    </xf>
    <xf numFmtId="0" fontId="60" fillId="0" borderId="0" xfId="162" applyFont="1" applyAlignment="1">
      <alignment horizontal="left" vertical="justify" wrapText="1"/>
    </xf>
    <xf numFmtId="0" fontId="0" fillId="0" borderId="0" xfId="0" applyAlignment="1">
      <alignment horizontal="left" vertical="justify" wrapText="1"/>
    </xf>
    <xf numFmtId="0" fontId="60" fillId="0" borderId="0" xfId="164" applyFont="1" applyAlignment="1">
      <alignment horizontal="center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justify" wrapText="1"/>
    </xf>
    <xf numFmtId="0" fontId="62" fillId="0" borderId="0" xfId="0" applyFont="1" applyAlignment="1">
      <alignment horizontal="left" vertical="justify"/>
    </xf>
    <xf numFmtId="0" fontId="58" fillId="24" borderId="11" xfId="164" applyFont="1" applyFill="1" applyBorder="1" applyAlignment="1">
      <alignment horizontal="center" vertical="center"/>
    </xf>
    <xf numFmtId="0" fontId="58" fillId="24" borderId="19" xfId="164" applyFont="1" applyFill="1" applyBorder="1" applyAlignment="1">
      <alignment horizontal="center" vertical="center" wrapText="1"/>
    </xf>
    <xf numFmtId="0" fontId="62" fillId="0" borderId="0" xfId="0" applyFont="1" applyAlignment="1">
      <alignment horizontal="justify" wrapText="1"/>
    </xf>
    <xf numFmtId="0" fontId="36" fillId="0" borderId="0" xfId="0" applyFont="1" applyAlignment="1">
      <alignment horizontal="left" vertical="justify" wrapText="1"/>
    </xf>
    <xf numFmtId="0" fontId="68" fillId="24" borderId="71" xfId="247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wrapText="1"/>
    </xf>
    <xf numFmtId="0" fontId="66" fillId="0" borderId="0" xfId="179" applyFont="1" applyAlignment="1">
      <alignment horizontal="center"/>
    </xf>
    <xf numFmtId="0" fontId="62" fillId="0" borderId="0" xfId="0" applyFont="1" applyAlignment="1">
      <alignment horizontal="justify" wrapText="1"/>
    </xf>
    <xf numFmtId="0" fontId="36" fillId="0" borderId="0" xfId="255" applyFont="1" applyFill="1" applyBorder="1" applyAlignment="1">
      <alignment horizontal="left" vertical="top" wrapText="1"/>
    </xf>
    <xf numFmtId="0" fontId="62" fillId="0" borderId="28" xfId="260" applyFont="1" applyFill="1" applyBorder="1" applyAlignment="1">
      <alignment horizontal="left" vertical="top" wrapText="1"/>
    </xf>
    <xf numFmtId="0" fontId="66" fillId="0" borderId="0" xfId="258" applyFont="1" applyAlignment="1">
      <alignment horizontal="center"/>
    </xf>
    <xf numFmtId="0" fontId="66" fillId="0" borderId="0" xfId="257" applyFont="1" applyAlignment="1">
      <alignment horizontal="center"/>
    </xf>
    <xf numFmtId="0" fontId="66" fillId="0" borderId="0" xfId="204" applyFont="1" applyAlignment="1">
      <alignment horizontal="center"/>
    </xf>
    <xf numFmtId="0" fontId="60" fillId="0" borderId="0" xfId="204" applyFont="1" applyAlignment="1">
      <alignment horizontal="left" vertical="justify" wrapText="1"/>
    </xf>
    <xf numFmtId="0" fontId="62" fillId="0" borderId="0" xfId="189" applyFont="1" applyFill="1" applyBorder="1" applyAlignment="1">
      <alignment horizontal="left" vertical="top"/>
    </xf>
    <xf numFmtId="0" fontId="66" fillId="0" borderId="0" xfId="171" applyFont="1" applyAlignment="1">
      <alignment vertical="center"/>
    </xf>
    <xf numFmtId="0" fontId="23" fillId="0" borderId="11" xfId="107" applyBorder="1"/>
    <xf numFmtId="0" fontId="58" fillId="0" borderId="71" xfId="171" applyFont="1" applyBorder="1" applyAlignment="1">
      <alignment horizontal="left" vertical="top"/>
    </xf>
    <xf numFmtId="0" fontId="70" fillId="0" borderId="71" xfId="171" applyFont="1" applyBorder="1" applyAlignment="1">
      <alignment horizontal="center"/>
    </xf>
    <xf numFmtId="0" fontId="70" fillId="0" borderId="71" xfId="171" applyFont="1" applyBorder="1" applyAlignment="1"/>
    <xf numFmtId="0" fontId="70" fillId="0" borderId="71" xfId="171" applyFont="1" applyBorder="1" applyAlignment="1">
      <alignment horizontal="left"/>
    </xf>
    <xf numFmtId="0" fontId="58" fillId="0" borderId="71" xfId="171" applyFont="1" applyBorder="1" applyAlignment="1">
      <alignment horizontal="left"/>
    </xf>
    <xf numFmtId="0" fontId="23" fillId="0" borderId="12" xfId="107" applyBorder="1"/>
    <xf numFmtId="0" fontId="36" fillId="0" borderId="0" xfId="46" applyAlignment="1"/>
    <xf numFmtId="0" fontId="12" fillId="0" borderId="0" xfId="201" applyAlignment="1"/>
    <xf numFmtId="0" fontId="12" fillId="0" borderId="0" xfId="201" applyBorder="1" applyAlignment="1"/>
    <xf numFmtId="0" fontId="36" fillId="0" borderId="46" xfId="0" applyFont="1" applyBorder="1" applyAlignment="1">
      <alignment vertical="top" wrapText="1"/>
    </xf>
    <xf numFmtId="0" fontId="12" fillId="0" borderId="0" xfId="201" applyBorder="1"/>
    <xf numFmtId="0" fontId="36" fillId="0" borderId="46" xfId="0" applyFont="1" applyBorder="1" applyAlignment="1">
      <alignment wrapText="1"/>
    </xf>
    <xf numFmtId="0" fontId="13" fillId="0" borderId="0" xfId="174" applyBorder="1"/>
    <xf numFmtId="0" fontId="60" fillId="24" borderId="11" xfId="171" applyFont="1" applyFill="1" applyBorder="1" applyAlignment="1">
      <alignment vertical="center" wrapText="1"/>
    </xf>
    <xf numFmtId="0" fontId="58" fillId="0" borderId="46" xfId="171" applyFont="1" applyBorder="1"/>
    <xf numFmtId="0" fontId="1" fillId="0" borderId="0" xfId="107" applyFont="1"/>
    <xf numFmtId="0" fontId="68" fillId="24" borderId="25" xfId="162" applyFont="1" applyFill="1" applyBorder="1" applyAlignment="1">
      <alignment horizontal="center" vertical="center" wrapText="1"/>
    </xf>
    <xf numFmtId="4" fontId="58" fillId="0" borderId="36" xfId="270" applyNumberFormat="1" applyFont="1" applyFill="1" applyBorder="1" applyAlignment="1">
      <alignment horizontal="right" vertical="center" wrapText="1"/>
    </xf>
    <xf numFmtId="11" fontId="58" fillId="0" borderId="71" xfId="270" applyNumberFormat="1" applyFont="1" applyFill="1" applyBorder="1" applyAlignment="1">
      <alignment horizontal="right" wrapText="1"/>
    </xf>
    <xf numFmtId="4" fontId="60" fillId="0" borderId="27" xfId="270" applyNumberFormat="1" applyFont="1" applyFill="1" applyBorder="1" applyAlignment="1">
      <alignment horizontal="right" vertical="center" wrapText="1"/>
    </xf>
    <xf numFmtId="4" fontId="23" fillId="0" borderId="11" xfId="107" applyNumberFormat="1" applyBorder="1"/>
    <xf numFmtId="0" fontId="10" fillId="0" borderId="0" xfId="219"/>
    <xf numFmtId="0" fontId="66" fillId="0" borderId="0" xfId="219" applyFont="1" applyAlignment="1">
      <alignment horizontal="left" vertical="center"/>
    </xf>
    <xf numFmtId="0" fontId="66" fillId="0" borderId="0" xfId="219" applyFont="1" applyAlignment="1">
      <alignment horizontal="center" vertical="center"/>
    </xf>
    <xf numFmtId="44" fontId="68" fillId="0" borderId="57" xfId="275" applyFont="1" applyFill="1" applyBorder="1" applyAlignment="1" applyProtection="1">
      <alignment horizontal="right" vertical="center" wrapText="1"/>
      <protection locked="0"/>
    </xf>
    <xf numFmtId="0" fontId="69" fillId="0" borderId="90" xfId="219" applyFont="1" applyBorder="1" applyAlignment="1">
      <alignment horizontal="left" vertical="center" wrapText="1"/>
    </xf>
    <xf numFmtId="0" fontId="69" fillId="0" borderId="28" xfId="219" applyFont="1" applyBorder="1" applyAlignment="1">
      <alignment vertical="center" wrapText="1"/>
    </xf>
    <xf numFmtId="4" fontId="38" fillId="0" borderId="57" xfId="219" applyNumberFormat="1" applyFont="1" applyBorder="1" applyAlignment="1">
      <alignment horizontal="right" vertical="center" wrapText="1"/>
    </xf>
    <xf numFmtId="4" fontId="69" fillId="0" borderId="57" xfId="219" applyNumberFormat="1" applyFont="1" applyBorder="1" applyAlignment="1">
      <alignment horizontal="right" vertical="center" wrapText="1"/>
    </xf>
    <xf numFmtId="2" fontId="69" fillId="0" borderId="90" xfId="219" applyNumberFormat="1" applyFont="1" applyBorder="1" applyAlignment="1">
      <alignment horizontal="left" vertical="center" wrapText="1"/>
    </xf>
    <xf numFmtId="2" fontId="69" fillId="0" borderId="90" xfId="219" applyNumberFormat="1" applyFont="1" applyBorder="1" applyAlignment="1">
      <alignment horizontal="left"/>
    </xf>
    <xf numFmtId="0" fontId="69" fillId="0" borderId="12" xfId="219" applyFont="1" applyBorder="1" applyAlignment="1">
      <alignment vertical="center"/>
    </xf>
    <xf numFmtId="0" fontId="69" fillId="0" borderId="90" xfId="219" applyFont="1" applyBorder="1" applyAlignment="1">
      <alignment horizontal="left"/>
    </xf>
    <xf numFmtId="171" fontId="38" fillId="0" borderId="90" xfId="220" applyNumberFormat="1" applyFont="1" applyFill="1" applyBorder="1" applyAlignment="1" applyProtection="1">
      <alignment horizontal="left"/>
    </xf>
    <xf numFmtId="0" fontId="10" fillId="0" borderId="82" xfId="219" applyBorder="1"/>
    <xf numFmtId="44" fontId="60" fillId="0" borderId="57" xfId="275" applyFont="1" applyFill="1" applyBorder="1" applyAlignment="1" applyProtection="1">
      <alignment horizontal="right" vertical="center" wrapText="1"/>
      <protection locked="0"/>
    </xf>
    <xf numFmtId="0" fontId="69" fillId="0" borderId="91" xfId="219" applyFont="1" applyBorder="1" applyAlignment="1">
      <alignment horizontal="left"/>
    </xf>
    <xf numFmtId="0" fontId="10" fillId="0" borderId="81" xfId="219" applyBorder="1"/>
    <xf numFmtId="0" fontId="10" fillId="0" borderId="82" xfId="219" applyBorder="1" applyAlignment="1">
      <alignment horizontal="right"/>
    </xf>
    <xf numFmtId="0" fontId="60" fillId="0" borderId="90" xfId="219" applyFont="1" applyBorder="1" applyAlignment="1">
      <alignment horizontal="left" vertical="center"/>
    </xf>
    <xf numFmtId="0" fontId="60" fillId="0" borderId="12" xfId="219" applyFont="1" applyBorder="1" applyAlignment="1">
      <alignment horizontal="left" vertical="center"/>
    </xf>
    <xf numFmtId="170" fontId="62" fillId="28" borderId="92" xfId="220" applyNumberFormat="1" applyFont="1" applyFill="1" applyBorder="1" applyAlignment="1" applyProtection="1">
      <alignment horizontal="left" vertical="center"/>
    </xf>
    <xf numFmtId="170" fontId="62" fillId="28" borderId="44" xfId="220" applyNumberFormat="1" applyFont="1" applyFill="1" applyBorder="1" applyAlignment="1" applyProtection="1">
      <alignment horizontal="left" vertical="center"/>
    </xf>
    <xf numFmtId="170" fontId="62" fillId="28" borderId="83" xfId="220" applyNumberFormat="1" applyFont="1" applyFill="1" applyBorder="1" applyAlignment="1" applyProtection="1">
      <alignment horizontal="left" vertical="center"/>
    </xf>
    <xf numFmtId="170" fontId="62" fillId="28" borderId="88" xfId="220" applyNumberFormat="1" applyFont="1" applyFill="1" applyBorder="1" applyAlignment="1" applyProtection="1">
      <alignment horizontal="left" vertical="center"/>
    </xf>
    <xf numFmtId="44" fontId="62" fillId="0" borderId="93" xfId="112" applyFont="1" applyFill="1" applyBorder="1" applyAlignment="1" applyProtection="1">
      <alignment horizontal="right" vertical="center"/>
    </xf>
    <xf numFmtId="44" fontId="62" fillId="0" borderId="89" xfId="112" applyFont="1" applyFill="1" applyBorder="1" applyAlignment="1" applyProtection="1">
      <alignment horizontal="right" vertical="center"/>
    </xf>
    <xf numFmtId="0" fontId="76" fillId="0" borderId="79" xfId="219" applyFont="1" applyBorder="1" applyAlignment="1">
      <alignment horizontal="center" vertical="center" wrapText="1"/>
    </xf>
    <xf numFmtId="0" fontId="60" fillId="0" borderId="0" xfId="219" applyFont="1" applyAlignment="1">
      <alignment horizontal="left" vertical="center" wrapText="1"/>
    </xf>
    <xf numFmtId="170" fontId="62" fillId="28" borderId="78" xfId="220" applyNumberFormat="1" applyFont="1" applyFill="1" applyBorder="1" applyAlignment="1" applyProtection="1">
      <alignment horizontal="center" vertical="center"/>
    </xf>
    <xf numFmtId="170" fontId="62" fillId="28" borderId="79" xfId="220" applyNumberFormat="1" applyFont="1" applyFill="1" applyBorder="1" applyAlignment="1" applyProtection="1">
      <alignment horizontal="center" vertical="center"/>
    </xf>
    <xf numFmtId="170" fontId="62" fillId="28" borderId="80" xfId="220" applyNumberFormat="1" applyFont="1" applyFill="1" applyBorder="1" applyAlignment="1" applyProtection="1">
      <alignment horizontal="center" vertical="center"/>
    </xf>
    <xf numFmtId="170" fontId="74" fillId="28" borderId="81" xfId="220" applyNumberFormat="1" applyFont="1" applyFill="1" applyBorder="1" applyAlignment="1" applyProtection="1">
      <alignment horizontal="center" vertical="center"/>
    </xf>
    <xf numFmtId="170" fontId="74" fillId="28" borderId="0" xfId="220" applyNumberFormat="1" applyFont="1" applyFill="1" applyBorder="1" applyAlignment="1" applyProtection="1">
      <alignment horizontal="center" vertical="center"/>
    </xf>
    <xf numFmtId="170" fontId="74" fillId="28" borderId="82" xfId="220" applyNumberFormat="1" applyFont="1" applyFill="1" applyBorder="1" applyAlignment="1" applyProtection="1">
      <alignment horizontal="center" vertical="center"/>
    </xf>
    <xf numFmtId="170" fontId="74" fillId="28" borderId="83" xfId="220" applyNumberFormat="1" applyFont="1" applyFill="1" applyBorder="1" applyAlignment="1" applyProtection="1">
      <alignment horizontal="center" vertical="center"/>
    </xf>
    <xf numFmtId="170" fontId="74" fillId="28" borderId="84" xfId="220" applyNumberFormat="1" applyFont="1" applyFill="1" applyBorder="1" applyAlignment="1" applyProtection="1">
      <alignment horizontal="center" vertical="center"/>
    </xf>
    <xf numFmtId="170" fontId="74" fillId="28" borderId="85" xfId="220" applyNumberFormat="1" applyFont="1" applyFill="1" applyBorder="1" applyAlignment="1" applyProtection="1">
      <alignment horizontal="center" vertical="center"/>
    </xf>
    <xf numFmtId="170" fontId="62" fillId="28" borderId="78" xfId="220" applyNumberFormat="1" applyFont="1" applyFill="1" applyBorder="1" applyAlignment="1" applyProtection="1">
      <alignment horizontal="left" vertical="center"/>
    </xf>
    <xf numFmtId="170" fontId="62" fillId="28" borderId="86" xfId="220" applyNumberFormat="1" applyFont="1" applyFill="1" applyBorder="1" applyAlignment="1" applyProtection="1">
      <alignment horizontal="left" vertical="center"/>
    </xf>
    <xf numFmtId="44" fontId="62" fillId="0" borderId="87" xfId="112" applyFont="1" applyFill="1" applyBorder="1" applyAlignment="1" applyProtection="1">
      <alignment horizontal="center" vertical="center"/>
    </xf>
    <xf numFmtId="44" fontId="62" fillId="0" borderId="89" xfId="112" applyFont="1" applyFill="1" applyBorder="1" applyAlignment="1" applyProtection="1">
      <alignment horizontal="center" vertical="center"/>
    </xf>
    <xf numFmtId="0" fontId="76" fillId="24" borderId="81" xfId="219" applyFont="1" applyFill="1" applyBorder="1" applyAlignment="1">
      <alignment horizontal="center" vertical="center" wrapText="1"/>
    </xf>
    <xf numFmtId="0" fontId="76" fillId="24" borderId="0" xfId="219" applyFont="1" applyFill="1" applyAlignment="1">
      <alignment horizontal="center" vertical="center" wrapText="1"/>
    </xf>
    <xf numFmtId="0" fontId="76" fillId="24" borderId="82" xfId="219" applyFont="1" applyFill="1" applyBorder="1" applyAlignment="1">
      <alignment horizontal="center" vertical="center" wrapText="1"/>
    </xf>
    <xf numFmtId="0" fontId="68" fillId="24" borderId="90" xfId="219" applyFont="1" applyFill="1" applyBorder="1" applyAlignment="1">
      <alignment horizontal="left" vertical="center" wrapText="1"/>
    </xf>
    <xf numFmtId="0" fontId="68" fillId="24" borderId="12" xfId="219" applyFont="1" applyFill="1" applyBorder="1" applyAlignment="1">
      <alignment horizontal="left" vertical="center" wrapText="1"/>
    </xf>
    <xf numFmtId="0" fontId="10" fillId="0" borderId="81" xfId="219" applyBorder="1" applyAlignment="1">
      <alignment horizontal="center"/>
    </xf>
    <xf numFmtId="0" fontId="10" fillId="0" borderId="0" xfId="219" applyAlignment="1">
      <alignment horizontal="center"/>
    </xf>
    <xf numFmtId="0" fontId="66" fillId="0" borderId="0" xfId="216" applyFont="1" applyAlignment="1">
      <alignment horizontal="center" vertical="center"/>
    </xf>
    <xf numFmtId="0" fontId="66" fillId="0" borderId="0" xfId="216" applyFont="1" applyAlignment="1">
      <alignment horizontal="center" wrapText="1"/>
    </xf>
    <xf numFmtId="0" fontId="66" fillId="0" borderId="0" xfId="216" applyFont="1" applyAlignment="1">
      <alignment horizontal="center"/>
    </xf>
    <xf numFmtId="0" fontId="38" fillId="26" borderId="0" xfId="0" applyFont="1" applyFill="1" applyBorder="1" applyAlignment="1" applyProtection="1">
      <alignment horizontal="left" vertical="top" wrapText="1"/>
    </xf>
    <xf numFmtId="0" fontId="58" fillId="25" borderId="25" xfId="204" applyFont="1" applyFill="1" applyBorder="1" applyAlignment="1">
      <alignment horizontal="left"/>
    </xf>
    <xf numFmtId="0" fontId="58" fillId="25" borderId="12" xfId="204" applyFont="1" applyFill="1" applyBorder="1" applyAlignment="1">
      <alignment horizontal="left"/>
    </xf>
    <xf numFmtId="0" fontId="36" fillId="26" borderId="0" xfId="0" applyFont="1" applyFill="1" applyBorder="1" applyAlignment="1" applyProtection="1">
      <alignment horizontal="left" vertical="top" wrapText="1"/>
    </xf>
    <xf numFmtId="0" fontId="66" fillId="0" borderId="0" xfId="204" applyFont="1" applyAlignment="1">
      <alignment horizontal="center"/>
    </xf>
    <xf numFmtId="0" fontId="62" fillId="0" borderId="0" xfId="189" applyFont="1" applyFill="1" applyBorder="1" applyAlignment="1">
      <alignment horizontal="left" vertical="top"/>
    </xf>
    <xf numFmtId="0" fontId="60" fillId="0" borderId="0" xfId="204" applyFont="1" applyAlignment="1">
      <alignment horizontal="left" vertical="justify" wrapText="1"/>
    </xf>
    <xf numFmtId="0" fontId="58" fillId="0" borderId="0" xfId="204" applyFont="1" applyAlignment="1">
      <alignment horizontal="justify" vertical="justify" wrapText="1"/>
    </xf>
    <xf numFmtId="0" fontId="66" fillId="0" borderId="0" xfId="257" applyFont="1" applyAlignment="1">
      <alignment horizontal="center" vertical="center"/>
    </xf>
    <xf numFmtId="0" fontId="66" fillId="0" borderId="0" xfId="262" applyFont="1" applyAlignment="1">
      <alignment horizontal="center"/>
    </xf>
    <xf numFmtId="0" fontId="66" fillId="0" borderId="0" xfId="257" applyFont="1" applyAlignment="1">
      <alignment horizontal="center"/>
    </xf>
    <xf numFmtId="0" fontId="36" fillId="0" borderId="0" xfId="0" applyFont="1" applyAlignment="1">
      <alignment horizontal="left" vertical="justify" wrapText="1"/>
    </xf>
    <xf numFmtId="0" fontId="62" fillId="26" borderId="70" xfId="0" applyFont="1" applyFill="1" applyBorder="1" applyAlignment="1" applyProtection="1">
      <alignment horizontal="left" vertical="top" wrapText="1"/>
    </xf>
    <xf numFmtId="0" fontId="66" fillId="0" borderId="0" xfId="204" applyFont="1" applyAlignment="1">
      <alignment horizontal="center" vertical="center"/>
    </xf>
    <xf numFmtId="0" fontId="66" fillId="0" borderId="0" xfId="263" applyFont="1" applyAlignment="1">
      <alignment horizontal="center" vertical="center"/>
    </xf>
    <xf numFmtId="0" fontId="66" fillId="0" borderId="0" xfId="261" applyFont="1" applyAlignment="1">
      <alignment horizontal="center" vertical="center"/>
    </xf>
    <xf numFmtId="0" fontId="66" fillId="0" borderId="0" xfId="247" applyFont="1" applyAlignment="1">
      <alignment horizontal="center"/>
    </xf>
    <xf numFmtId="0" fontId="66" fillId="0" borderId="0" xfId="261" applyFont="1" applyAlignment="1">
      <alignment horizontal="center"/>
    </xf>
    <xf numFmtId="0" fontId="66" fillId="0" borderId="0" xfId="266" applyFont="1" applyAlignment="1">
      <alignment horizontal="center" vertical="center"/>
    </xf>
    <xf numFmtId="0" fontId="72" fillId="0" borderId="0" xfId="257" applyFont="1" applyAlignment="1">
      <alignment horizontal="center" vertical="center"/>
    </xf>
    <xf numFmtId="0" fontId="66" fillId="0" borderId="0" xfId="258" applyFont="1" applyAlignment="1">
      <alignment horizontal="center"/>
    </xf>
    <xf numFmtId="0" fontId="67" fillId="0" borderId="0" xfId="260" applyFont="1" applyFill="1" applyBorder="1" applyAlignment="1">
      <alignment horizontal="left" vertical="top" wrapText="1"/>
    </xf>
    <xf numFmtId="0" fontId="62" fillId="0" borderId="28" xfId="260" applyFont="1" applyFill="1" applyBorder="1" applyAlignment="1">
      <alignment horizontal="left" vertical="top" wrapText="1"/>
    </xf>
    <xf numFmtId="0" fontId="38" fillId="0" borderId="0" xfId="0" applyFont="1" applyAlignment="1">
      <alignment horizontal="left" vertical="center" wrapText="1"/>
    </xf>
    <xf numFmtId="0" fontId="0" fillId="0" borderId="0" xfId="0" applyAlignment="1">
      <alignment horizontal="left" vertical="justify" wrapText="1"/>
    </xf>
    <xf numFmtId="0" fontId="36" fillId="0" borderId="0" xfId="255" applyFont="1" applyFill="1" applyBorder="1" applyAlignment="1">
      <alignment horizontal="left" vertical="top" wrapText="1"/>
    </xf>
    <xf numFmtId="0" fontId="36" fillId="0" borderId="0" xfId="0" applyFont="1" applyAlignment="1">
      <alignment horizontal="left" wrapText="1"/>
    </xf>
    <xf numFmtId="0" fontId="36" fillId="0" borderId="0" xfId="0" applyFont="1" applyAlignment="1">
      <alignment horizontal="left" vertical="center" wrapText="1"/>
    </xf>
    <xf numFmtId="0" fontId="66" fillId="0" borderId="0" xfId="258" applyFont="1" applyAlignment="1">
      <alignment horizontal="center" vertical="center"/>
    </xf>
    <xf numFmtId="0" fontId="72" fillId="0" borderId="0" xfId="258" applyFont="1" applyAlignment="1">
      <alignment horizontal="center" vertical="center"/>
    </xf>
    <xf numFmtId="0" fontId="66" fillId="0" borderId="0" xfId="254" applyFont="1" applyAlignment="1">
      <alignment horizontal="center" vertical="center"/>
    </xf>
    <xf numFmtId="0" fontId="66" fillId="0" borderId="0" xfId="254" applyFont="1" applyAlignment="1">
      <alignment horizontal="center"/>
    </xf>
    <xf numFmtId="0" fontId="62" fillId="0" borderId="0" xfId="0" applyFont="1" applyAlignment="1">
      <alignment horizontal="justify" wrapText="1"/>
    </xf>
    <xf numFmtId="0" fontId="62" fillId="0" borderId="0" xfId="0" applyFont="1" applyAlignment="1">
      <alignment horizontal="left" vertical="center" wrapText="1"/>
    </xf>
    <xf numFmtId="0" fontId="66" fillId="0" borderId="0" xfId="210" applyFont="1" applyAlignment="1">
      <alignment horizontal="center" vertical="center"/>
    </xf>
    <xf numFmtId="0" fontId="66" fillId="0" borderId="0" xfId="205" applyFont="1" applyAlignment="1">
      <alignment horizontal="center" vertical="center"/>
    </xf>
    <xf numFmtId="0" fontId="66" fillId="0" borderId="0" xfId="205" applyFont="1" applyAlignment="1">
      <alignment horizontal="center"/>
    </xf>
    <xf numFmtId="0" fontId="36" fillId="0" borderId="0" xfId="0" applyFont="1" applyAlignment="1">
      <alignment horizontal="left" vertical="justify"/>
    </xf>
    <xf numFmtId="0" fontId="62" fillId="0" borderId="0" xfId="61" applyFont="1" applyAlignment="1">
      <alignment horizontal="justify" vertical="center" wrapText="1"/>
    </xf>
    <xf numFmtId="0" fontId="66" fillId="0" borderId="0" xfId="249" applyFont="1" applyAlignment="1">
      <alignment horizontal="center" vertical="center"/>
    </xf>
    <xf numFmtId="0" fontId="66" fillId="0" borderId="0" xfId="249" applyFont="1" applyAlignment="1">
      <alignment horizontal="center"/>
    </xf>
    <xf numFmtId="0" fontId="74" fillId="0" borderId="0" xfId="0" applyFont="1" applyAlignment="1">
      <alignment horizontal="center" wrapText="1"/>
    </xf>
    <xf numFmtId="0" fontId="66" fillId="0" borderId="0" xfId="179" applyFont="1" applyAlignment="1">
      <alignment horizontal="center" vertical="center"/>
    </xf>
    <xf numFmtId="0" fontId="66" fillId="0" borderId="0" xfId="179" applyFont="1" applyAlignment="1">
      <alignment horizontal="center"/>
    </xf>
    <xf numFmtId="0" fontId="66" fillId="0" borderId="0" xfId="225" applyFont="1" applyAlignment="1">
      <alignment horizontal="center" vertical="center"/>
    </xf>
    <xf numFmtId="0" fontId="66" fillId="0" borderId="0" xfId="225" applyFont="1" applyAlignment="1">
      <alignment horizontal="center"/>
    </xf>
    <xf numFmtId="0" fontId="60" fillId="25" borderId="19" xfId="225" applyFont="1" applyFill="1" applyBorder="1" applyAlignment="1">
      <alignment horizontal="center" vertical="center"/>
    </xf>
    <xf numFmtId="0" fontId="60" fillId="25" borderId="10" xfId="225" applyFont="1" applyFill="1" applyBorder="1" applyAlignment="1">
      <alignment horizontal="center" vertical="center"/>
    </xf>
    <xf numFmtId="0" fontId="58" fillId="25" borderId="19" xfId="225" applyFont="1" applyFill="1" applyBorder="1" applyAlignment="1">
      <alignment horizontal="center" vertical="center"/>
    </xf>
    <xf numFmtId="0" fontId="58" fillId="25" borderId="10" xfId="225" applyFont="1" applyFill="1" applyBorder="1" applyAlignment="1">
      <alignment horizontal="center" vertical="center"/>
    </xf>
    <xf numFmtId="4" fontId="58" fillId="25" borderId="19" xfId="226" applyNumberFormat="1" applyFont="1" applyFill="1" applyBorder="1" applyAlignment="1">
      <alignment horizontal="center" vertical="center" wrapText="1"/>
    </xf>
    <xf numFmtId="4" fontId="58" fillId="25" borderId="10" xfId="226" applyNumberFormat="1" applyFont="1" applyFill="1" applyBorder="1" applyAlignment="1">
      <alignment horizontal="center" vertical="center" wrapText="1"/>
    </xf>
    <xf numFmtId="0" fontId="58" fillId="25" borderId="19" xfId="225" applyFont="1" applyFill="1" applyBorder="1" applyAlignment="1">
      <alignment horizontal="center" vertical="center" wrapText="1"/>
    </xf>
    <xf numFmtId="0" fontId="58" fillId="25" borderId="29" xfId="225" applyFont="1" applyFill="1" applyBorder="1" applyAlignment="1">
      <alignment horizontal="center" vertical="center" wrapText="1"/>
    </xf>
    <xf numFmtId="0" fontId="58" fillId="25" borderId="25" xfId="225" applyFont="1" applyFill="1" applyBorder="1" applyAlignment="1">
      <alignment horizontal="center" vertical="center" wrapText="1"/>
    </xf>
    <xf numFmtId="0" fontId="58" fillId="25" borderId="12" xfId="225" applyFont="1" applyFill="1" applyBorder="1" applyAlignment="1">
      <alignment horizontal="center" vertical="center" wrapText="1"/>
    </xf>
    <xf numFmtId="0" fontId="36" fillId="0" borderId="0" xfId="0" applyFont="1" applyAlignment="1">
      <alignment horizontal="justify" wrapText="1"/>
    </xf>
    <xf numFmtId="0" fontId="62" fillId="0" borderId="0" xfId="168" applyFont="1" applyFill="1" applyBorder="1" applyAlignment="1">
      <alignment horizontal="left" vertical="top"/>
    </xf>
    <xf numFmtId="0" fontId="62" fillId="0" borderId="28" xfId="168" applyFont="1" applyFill="1" applyBorder="1" applyAlignment="1">
      <alignment horizontal="left"/>
    </xf>
    <xf numFmtId="0" fontId="62" fillId="0" borderId="0" xfId="0" applyFont="1" applyAlignment="1">
      <alignment horizontal="left" vertical="center"/>
    </xf>
    <xf numFmtId="0" fontId="66" fillId="0" borderId="0" xfId="174" applyFont="1" applyAlignment="1">
      <alignment horizontal="center" vertical="center"/>
    </xf>
    <xf numFmtId="0" fontId="66" fillId="0" borderId="0" xfId="174" applyFont="1" applyAlignment="1">
      <alignment horizontal="center"/>
    </xf>
    <xf numFmtId="0" fontId="36" fillId="0" borderId="0" xfId="0" applyFont="1" applyAlignment="1">
      <alignment vertical="justify" wrapText="1"/>
    </xf>
    <xf numFmtId="0" fontId="62" fillId="0" borderId="0" xfId="165" applyFont="1" applyFill="1" applyBorder="1" applyAlignment="1">
      <alignment horizontal="left" vertical="top"/>
    </xf>
    <xf numFmtId="0" fontId="66" fillId="0" borderId="0" xfId="171" applyFont="1" applyAlignment="1">
      <alignment horizontal="center" vertical="center"/>
    </xf>
    <xf numFmtId="0" fontId="66" fillId="0" borderId="0" xfId="164" applyFont="1" applyAlignment="1">
      <alignment horizontal="center"/>
    </xf>
    <xf numFmtId="0" fontId="66" fillId="0" borderId="0" xfId="164" applyFont="1" applyAlignment="1">
      <alignment horizontal="left"/>
    </xf>
    <xf numFmtId="0" fontId="66" fillId="0" borderId="0" xfId="164" applyFont="1" applyAlignment="1">
      <alignment horizontal="center" vertical="center"/>
    </xf>
    <xf numFmtId="0" fontId="66" fillId="0" borderId="0" xfId="171" applyFont="1" applyAlignment="1">
      <alignment horizontal="center"/>
    </xf>
    <xf numFmtId="0" fontId="62" fillId="0" borderId="0" xfId="172" applyFont="1" applyFill="1" applyBorder="1" applyAlignment="1">
      <alignment horizontal="left" vertical="top" wrapText="1"/>
    </xf>
    <xf numFmtId="0" fontId="62" fillId="0" borderId="28" xfId="172" applyFont="1" applyFill="1" applyBorder="1" applyAlignment="1">
      <alignment horizontal="left" vertical="top" wrapText="1"/>
    </xf>
    <xf numFmtId="0" fontId="62" fillId="0" borderId="0" xfId="0" applyFont="1" applyBorder="1" applyAlignment="1">
      <alignment horizontal="left" vertical="center" wrapText="1"/>
    </xf>
    <xf numFmtId="0" fontId="60" fillId="0" borderId="0" xfId="0" applyFont="1" applyAlignment="1">
      <alignment horizontal="left" wrapText="1"/>
    </xf>
    <xf numFmtId="0" fontId="74" fillId="0" borderId="0" xfId="162" applyFont="1" applyAlignment="1">
      <alignment horizontal="center"/>
    </xf>
    <xf numFmtId="0" fontId="66" fillId="0" borderId="0" xfId="162" applyFont="1" applyAlignment="1">
      <alignment horizontal="center"/>
    </xf>
    <xf numFmtId="0" fontId="60" fillId="0" borderId="0" xfId="162" applyFont="1" applyAlignment="1">
      <alignment horizontal="left" vertical="justify" wrapText="1"/>
    </xf>
    <xf numFmtId="0" fontId="66" fillId="0" borderId="0" xfId="162" applyFont="1" applyAlignment="1">
      <alignment horizontal="center" vertical="center"/>
    </xf>
    <xf numFmtId="0" fontId="66" fillId="0" borderId="0" xfId="167" applyFont="1" applyAlignment="1">
      <alignment horizontal="center"/>
    </xf>
    <xf numFmtId="0" fontId="62" fillId="0" borderId="0" xfId="168" applyFont="1" applyFill="1" applyBorder="1" applyAlignment="1">
      <alignment horizontal="left" vertical="top" wrapText="1"/>
    </xf>
    <xf numFmtId="0" fontId="60" fillId="24" borderId="11" xfId="167" applyFont="1" applyFill="1" applyBorder="1" applyAlignment="1">
      <alignment horizontal="center" vertical="center"/>
    </xf>
    <xf numFmtId="0" fontId="58" fillId="24" borderId="11" xfId="167" applyFont="1" applyFill="1" applyBorder="1" applyAlignment="1">
      <alignment horizontal="center" vertical="center"/>
    </xf>
    <xf numFmtId="0" fontId="58" fillId="24" borderId="19" xfId="167" applyFont="1" applyFill="1" applyBorder="1" applyAlignment="1">
      <alignment horizontal="center" vertical="center"/>
    </xf>
    <xf numFmtId="4" fontId="58" fillId="24" borderId="11" xfId="169" applyNumberFormat="1" applyFont="1" applyFill="1" applyBorder="1" applyAlignment="1">
      <alignment horizontal="center" vertical="center" wrapText="1"/>
    </xf>
    <xf numFmtId="4" fontId="58" fillId="24" borderId="19" xfId="169" applyNumberFormat="1" applyFont="1" applyFill="1" applyBorder="1" applyAlignment="1">
      <alignment horizontal="center" vertical="center" wrapText="1"/>
    </xf>
    <xf numFmtId="0" fontId="58" fillId="24" borderId="43" xfId="167" applyFont="1" applyFill="1" applyBorder="1" applyAlignment="1">
      <alignment horizontal="center" vertical="center" wrapText="1"/>
    </xf>
    <xf numFmtId="0" fontId="58" fillId="24" borderId="18" xfId="167" applyFont="1" applyFill="1" applyBorder="1" applyAlignment="1">
      <alignment horizontal="center" vertical="center" wrapText="1"/>
    </xf>
    <xf numFmtId="0" fontId="58" fillId="24" borderId="44" xfId="167" applyFont="1" applyFill="1" applyBorder="1" applyAlignment="1">
      <alignment horizontal="center" vertical="center" wrapText="1"/>
    </xf>
    <xf numFmtId="0" fontId="58" fillId="24" borderId="46" xfId="167" applyFont="1" applyFill="1" applyBorder="1" applyAlignment="1">
      <alignment horizontal="center" vertical="center" wrapText="1"/>
    </xf>
    <xf numFmtId="0" fontId="58" fillId="24" borderId="0" xfId="167" applyFont="1" applyFill="1" applyBorder="1" applyAlignment="1">
      <alignment horizontal="center" vertical="center" wrapText="1"/>
    </xf>
    <xf numFmtId="0" fontId="58" fillId="24" borderId="47" xfId="167" applyFont="1" applyFill="1" applyBorder="1" applyAlignment="1">
      <alignment horizontal="center" vertical="center" wrapText="1"/>
    </xf>
    <xf numFmtId="0" fontId="66" fillId="0" borderId="0" xfId="167" applyFont="1" applyAlignment="1">
      <alignment horizontal="center" vertical="center"/>
    </xf>
    <xf numFmtId="0" fontId="60" fillId="0" borderId="0" xfId="164" applyFont="1" applyAlignment="1">
      <alignment horizontal="left" wrapText="1"/>
    </xf>
    <xf numFmtId="0" fontId="58" fillId="24" borderId="43" xfId="164" applyFont="1" applyFill="1" applyBorder="1" applyAlignment="1">
      <alignment horizontal="center" vertical="center" wrapText="1"/>
    </xf>
    <xf numFmtId="0" fontId="58" fillId="24" borderId="18" xfId="164" applyFont="1" applyFill="1" applyBorder="1" applyAlignment="1">
      <alignment horizontal="center" vertical="center" wrapText="1"/>
    </xf>
    <xf numFmtId="0" fontId="58" fillId="24" borderId="44" xfId="164" applyFont="1" applyFill="1" applyBorder="1" applyAlignment="1">
      <alignment horizontal="center" vertical="center" wrapText="1"/>
    </xf>
    <xf numFmtId="0" fontId="69" fillId="24" borderId="19" xfId="162" applyFont="1" applyFill="1" applyBorder="1" applyAlignment="1">
      <alignment horizontal="center" vertical="center" wrapText="1"/>
    </xf>
    <xf numFmtId="0" fontId="69" fillId="24" borderId="29" xfId="162" applyFont="1" applyFill="1" applyBorder="1" applyAlignment="1">
      <alignment horizontal="center" vertical="center" wrapText="1"/>
    </xf>
    <xf numFmtId="0" fontId="62" fillId="0" borderId="18" xfId="0" applyFont="1" applyBorder="1" applyAlignment="1">
      <alignment horizontal="left" vertical="center" wrapText="1"/>
    </xf>
    <xf numFmtId="0" fontId="68" fillId="24" borderId="11" xfId="162" applyFont="1" applyFill="1" applyBorder="1" applyAlignment="1">
      <alignment horizontal="center" vertical="center"/>
    </xf>
    <xf numFmtId="0" fontId="69" fillId="24" borderId="11" xfId="162" applyFont="1" applyFill="1" applyBorder="1" applyAlignment="1">
      <alignment horizontal="center" vertical="center"/>
    </xf>
    <xf numFmtId="4" fontId="69" fillId="24" borderId="11" xfId="163" applyNumberFormat="1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wrapText="1"/>
    </xf>
    <xf numFmtId="0" fontId="62" fillId="0" borderId="70" xfId="0" applyFont="1" applyBorder="1" applyAlignment="1">
      <alignment horizontal="left" vertical="center" wrapText="1"/>
    </xf>
    <xf numFmtId="0" fontId="66" fillId="0" borderId="0" xfId="107" applyFont="1" applyAlignment="1">
      <alignment horizontal="center" vertical="center"/>
    </xf>
    <xf numFmtId="0" fontId="66" fillId="0" borderId="0" xfId="107" applyFont="1" applyAlignment="1">
      <alignment horizontal="center"/>
    </xf>
    <xf numFmtId="0" fontId="62" fillId="0" borderId="0" xfId="109" applyFont="1" applyFill="1" applyBorder="1" applyAlignment="1">
      <alignment vertical="top"/>
    </xf>
    <xf numFmtId="0" fontId="62" fillId="0" borderId="0" xfId="109" applyFont="1" applyFill="1" applyBorder="1" applyAlignment="1">
      <alignment horizontal="left" vertical="top"/>
    </xf>
    <xf numFmtId="0" fontId="60" fillId="24" borderId="19" xfId="107" applyFont="1" applyFill="1" applyBorder="1" applyAlignment="1">
      <alignment horizontal="center" vertical="center"/>
    </xf>
    <xf numFmtId="0" fontId="60" fillId="24" borderId="10" xfId="107" applyFont="1" applyFill="1" applyBorder="1" applyAlignment="1">
      <alignment horizontal="center" vertical="center"/>
    </xf>
    <xf numFmtId="4" fontId="60" fillId="24" borderId="19" xfId="108" applyNumberFormat="1" applyFont="1" applyFill="1" applyBorder="1" applyAlignment="1">
      <alignment horizontal="center" vertical="center" wrapText="1"/>
    </xf>
    <xf numFmtId="4" fontId="60" fillId="24" borderId="10" xfId="108" applyNumberFormat="1" applyFont="1" applyFill="1" applyBorder="1" applyAlignment="1">
      <alignment horizontal="center" vertical="center" wrapText="1"/>
    </xf>
    <xf numFmtId="4" fontId="60" fillId="24" borderId="71" xfId="108" applyNumberFormat="1" applyFont="1" applyFill="1" applyBorder="1" applyAlignment="1">
      <alignment horizontal="center" vertical="center" wrapText="1"/>
    </xf>
    <xf numFmtId="4" fontId="60" fillId="24" borderId="73" xfId="108" applyNumberFormat="1" applyFont="1" applyFill="1" applyBorder="1" applyAlignment="1">
      <alignment horizontal="center" vertical="center" wrapText="1"/>
    </xf>
    <xf numFmtId="0" fontId="68" fillId="24" borderId="11" xfId="247" applyFont="1" applyFill="1" applyBorder="1" applyAlignment="1">
      <alignment horizontal="center" vertical="center"/>
    </xf>
    <xf numFmtId="0" fontId="66" fillId="0" borderId="0" xfId="171" applyFont="1" applyAlignment="1">
      <alignment horizontal="left" vertical="center"/>
    </xf>
    <xf numFmtId="0" fontId="62" fillId="0" borderId="0" xfId="0" applyFont="1" applyAlignment="1">
      <alignment horizontal="left" vertical="justify"/>
    </xf>
    <xf numFmtId="0" fontId="62" fillId="0" borderId="70" xfId="0" applyFont="1" applyBorder="1" applyAlignment="1">
      <alignment horizontal="center" vertical="center" wrapText="1"/>
    </xf>
    <xf numFmtId="0" fontId="62" fillId="0" borderId="0" xfId="0" applyFont="1" applyBorder="1" applyAlignment="1">
      <alignment horizontal="center" vertical="center" wrapText="1"/>
    </xf>
    <xf numFmtId="4" fontId="68" fillId="24" borderId="11" xfId="248" applyNumberFormat="1" applyFont="1" applyFill="1" applyBorder="1" applyAlignment="1">
      <alignment horizontal="center" vertical="center" wrapText="1"/>
    </xf>
    <xf numFmtId="0" fontId="68" fillId="24" borderId="71" xfId="247" applyFont="1" applyFill="1" applyBorder="1" applyAlignment="1">
      <alignment horizontal="center" vertical="center" wrapText="1"/>
    </xf>
    <xf numFmtId="0" fontId="68" fillId="24" borderId="12" xfId="247" applyFont="1" applyFill="1" applyBorder="1" applyAlignment="1">
      <alignment horizontal="center" vertical="center" wrapText="1"/>
    </xf>
    <xf numFmtId="0" fontId="66" fillId="0" borderId="0" xfId="247" applyFont="1" applyAlignment="1">
      <alignment horizontal="center" vertical="center"/>
    </xf>
    <xf numFmtId="0" fontId="60" fillId="0" borderId="0" xfId="164" applyFont="1" applyAlignment="1">
      <alignment horizontal="center"/>
    </xf>
    <xf numFmtId="0" fontId="62" fillId="0" borderId="28" xfId="165" applyFont="1" applyFill="1" applyBorder="1" applyAlignment="1">
      <alignment horizontal="left" vertical="top" wrapText="1"/>
    </xf>
    <xf numFmtId="0" fontId="60" fillId="24" borderId="11" xfId="164" applyFont="1" applyFill="1" applyBorder="1" applyAlignment="1">
      <alignment horizontal="center" vertical="center"/>
    </xf>
    <xf numFmtId="0" fontId="58" fillId="24" borderId="11" xfId="164" applyFont="1" applyFill="1" applyBorder="1" applyAlignment="1">
      <alignment horizontal="center" vertical="center"/>
    </xf>
    <xf numFmtId="4" fontId="58" fillId="24" borderId="11" xfId="166" applyNumberFormat="1" applyFont="1" applyFill="1" applyBorder="1" applyAlignment="1">
      <alignment horizontal="center" vertical="center" wrapText="1"/>
    </xf>
    <xf numFmtId="0" fontId="58" fillId="24" borderId="19" xfId="164" applyFont="1" applyFill="1" applyBorder="1" applyAlignment="1">
      <alignment horizontal="center" vertical="center" wrapText="1"/>
    </xf>
    <xf numFmtId="0" fontId="58" fillId="24" borderId="29" xfId="164" applyFont="1" applyFill="1" applyBorder="1" applyAlignment="1">
      <alignment horizontal="center" vertical="center" wrapText="1"/>
    </xf>
    <xf numFmtId="0" fontId="58" fillId="24" borderId="10" xfId="164" applyFont="1" applyFill="1" applyBorder="1" applyAlignment="1">
      <alignment horizontal="center" vertical="center" wrapText="1"/>
    </xf>
    <xf numFmtId="0" fontId="66" fillId="0" borderId="0" xfId="270" applyFont="1" applyAlignment="1">
      <alignment horizontal="center" vertical="center"/>
    </xf>
    <xf numFmtId="0" fontId="66" fillId="0" borderId="0" xfId="270" applyFont="1" applyAlignment="1">
      <alignment horizontal="center"/>
    </xf>
    <xf numFmtId="0" fontId="58" fillId="25" borderId="19" xfId="270" applyFont="1" applyFill="1" applyBorder="1" applyAlignment="1">
      <alignment horizontal="center" vertical="center" wrapText="1"/>
    </xf>
    <xf numFmtId="0" fontId="58" fillId="25" borderId="10" xfId="270" applyFont="1" applyFill="1" applyBorder="1" applyAlignment="1">
      <alignment horizontal="center" vertical="center" wrapText="1"/>
    </xf>
    <xf numFmtId="0" fontId="62" fillId="0" borderId="0" xfId="0" applyFont="1" applyAlignment="1">
      <alignment horizontal="left" vertical="justify" wrapText="1"/>
    </xf>
    <xf numFmtId="0" fontId="67" fillId="0" borderId="28" xfId="0" applyFont="1" applyBorder="1" applyAlignment="1">
      <alignment horizontal="left" vertical="center" wrapText="1"/>
    </xf>
    <xf numFmtId="0" fontId="60" fillId="25" borderId="11" xfId="270" applyFont="1" applyFill="1" applyBorder="1" applyAlignment="1">
      <alignment horizontal="center" vertical="center"/>
    </xf>
    <xf numFmtId="0" fontId="58" fillId="25" borderId="11" xfId="270" applyFont="1" applyFill="1" applyBorder="1" applyAlignment="1">
      <alignment horizontal="center" vertical="center"/>
    </xf>
    <xf numFmtId="4" fontId="58" fillId="25" borderId="11" xfId="272" applyNumberFormat="1" applyFont="1" applyFill="1" applyBorder="1" applyAlignment="1">
      <alignment horizontal="center" vertical="center" wrapText="1"/>
    </xf>
    <xf numFmtId="0" fontId="58" fillId="25" borderId="29" xfId="270" applyFont="1" applyFill="1" applyBorder="1" applyAlignment="1">
      <alignment horizontal="center" vertical="center" wrapText="1"/>
    </xf>
    <xf numFmtId="0" fontId="58" fillId="25" borderId="43" xfId="270" applyFont="1" applyFill="1" applyBorder="1" applyAlignment="1">
      <alignment horizontal="center" vertical="center" wrapText="1"/>
    </xf>
    <xf numFmtId="0" fontId="58" fillId="25" borderId="27" xfId="270" applyFont="1" applyFill="1" applyBorder="1" applyAlignment="1">
      <alignment horizontal="center" vertical="center" wrapText="1"/>
    </xf>
    <xf numFmtId="0" fontId="66" fillId="0" borderId="0" xfId="219" applyFont="1" applyAlignment="1">
      <alignment horizontal="right" vertical="center"/>
    </xf>
    <xf numFmtId="170" fontId="74" fillId="28" borderId="78" xfId="220" applyNumberFormat="1" applyFont="1" applyFill="1" applyBorder="1" applyAlignment="1" applyProtection="1">
      <alignment horizontal="center" vertical="center"/>
    </xf>
    <xf numFmtId="170" fontId="74" fillId="28" borderId="79" xfId="220" applyNumberFormat="1" applyFont="1" applyFill="1" applyBorder="1" applyAlignment="1" applyProtection="1">
      <alignment horizontal="center" vertical="center"/>
    </xf>
    <xf numFmtId="170" fontId="74" fillId="28" borderId="80" xfId="220" applyNumberFormat="1" applyFont="1" applyFill="1" applyBorder="1" applyAlignment="1" applyProtection="1">
      <alignment horizontal="center" vertical="center"/>
    </xf>
    <xf numFmtId="170" fontId="62" fillId="28" borderId="81" xfId="220" applyNumberFormat="1" applyFont="1" applyFill="1" applyBorder="1" applyAlignment="1" applyProtection="1">
      <alignment horizontal="left" vertical="center"/>
    </xf>
    <xf numFmtId="170" fontId="62" fillId="28" borderId="47" xfId="220" applyNumberFormat="1" applyFont="1" applyFill="1" applyBorder="1" applyAlignment="1" applyProtection="1">
      <alignment horizontal="left" vertical="center"/>
    </xf>
    <xf numFmtId="44" fontId="62" fillId="28" borderId="94" xfId="275" applyFont="1" applyFill="1" applyBorder="1" applyAlignment="1" applyProtection="1">
      <alignment horizontal="center" vertical="center"/>
    </xf>
    <xf numFmtId="44" fontId="62" fillId="28" borderId="89" xfId="275" applyFont="1" applyFill="1" applyBorder="1" applyAlignment="1" applyProtection="1">
      <alignment horizontal="center" vertical="center"/>
    </xf>
    <xf numFmtId="0" fontId="68" fillId="24" borderId="61" xfId="219" applyFont="1" applyFill="1" applyBorder="1" applyAlignment="1">
      <alignment horizontal="left" vertical="center" wrapText="1"/>
    </xf>
    <xf numFmtId="0" fontId="68" fillId="24" borderId="62" xfId="219" applyFont="1" applyFill="1" applyBorder="1" applyAlignment="1">
      <alignment horizontal="left" vertical="center" wrapText="1"/>
    </xf>
    <xf numFmtId="43" fontId="68" fillId="24" borderId="95" xfId="276" quotePrefix="1" applyFont="1" applyFill="1" applyBorder="1" applyAlignment="1" applyProtection="1">
      <alignment horizontal="right" vertical="center" wrapText="1"/>
      <protection locked="0"/>
    </xf>
    <xf numFmtId="0" fontId="69" fillId="24" borderId="56" xfId="219" applyFont="1" applyFill="1" applyBorder="1" applyAlignment="1">
      <alignment horizontal="left" vertical="center" wrapText="1"/>
    </xf>
    <xf numFmtId="0" fontId="69" fillId="24" borderId="11" xfId="219" applyFont="1" applyFill="1" applyBorder="1" applyAlignment="1">
      <alignment vertical="center" wrapText="1"/>
    </xf>
    <xf numFmtId="42" fontId="69" fillId="24" borderId="57" xfId="112" quotePrefix="1" applyNumberFormat="1" applyFont="1" applyFill="1" applyBorder="1" applyAlignment="1" applyProtection="1">
      <alignment horizontal="right" vertical="center" wrapText="1"/>
      <protection locked="0"/>
    </xf>
    <xf numFmtId="0" fontId="69" fillId="24" borderId="58" xfId="219" applyFont="1" applyFill="1" applyBorder="1" applyAlignment="1">
      <alignment horizontal="left" vertical="center" wrapText="1"/>
    </xf>
    <xf numFmtId="0" fontId="69" fillId="24" borderId="59" xfId="219" applyFont="1" applyFill="1" applyBorder="1" applyAlignment="1">
      <alignment vertical="center" wrapText="1"/>
    </xf>
    <xf numFmtId="43" fontId="69" fillId="24" borderId="60" xfId="276" quotePrefix="1" applyFont="1" applyFill="1" applyBorder="1" applyAlignment="1" applyProtection="1">
      <alignment horizontal="right" vertical="center" wrapText="1"/>
      <protection locked="0"/>
    </xf>
    <xf numFmtId="0" fontId="77" fillId="24" borderId="0" xfId="219" applyFont="1" applyFill="1" applyAlignment="1">
      <alignment horizontal="left" vertical="center" wrapText="1"/>
    </xf>
    <xf numFmtId="3" fontId="76" fillId="24" borderId="0" xfId="219" applyNumberFormat="1" applyFont="1" applyFill="1" applyAlignment="1" applyProtection="1">
      <alignment horizontal="right" vertical="center" wrapText="1"/>
      <protection locked="0"/>
    </xf>
    <xf numFmtId="0" fontId="60" fillId="24" borderId="61" xfId="219" applyFont="1" applyFill="1" applyBorder="1" applyAlignment="1">
      <alignment horizontal="left" vertical="center" wrapText="1"/>
    </xf>
    <xf numFmtId="0" fontId="60" fillId="24" borderId="62" xfId="219" applyFont="1" applyFill="1" applyBorder="1" applyAlignment="1">
      <alignment horizontal="left" vertical="center" wrapText="1"/>
    </xf>
    <xf numFmtId="42" fontId="60" fillId="24" borderId="95" xfId="112" quotePrefix="1" applyNumberFormat="1" applyFont="1" applyFill="1" applyBorder="1" applyAlignment="1" applyProtection="1">
      <alignment horizontal="right" vertical="center" wrapText="1"/>
      <protection locked="0"/>
    </xf>
    <xf numFmtId="0" fontId="69" fillId="0" borderId="58" xfId="219" applyFont="1" applyBorder="1" applyAlignment="1">
      <alignment horizontal="left" vertical="center"/>
    </xf>
    <xf numFmtId="0" fontId="69" fillId="0" borderId="59" xfId="219" applyFont="1" applyBorder="1" applyAlignment="1">
      <alignment horizontal="left" vertical="center"/>
    </xf>
    <xf numFmtId="42" fontId="69" fillId="24" borderId="60" xfId="112" quotePrefix="1" applyNumberFormat="1" applyFont="1" applyFill="1" applyBorder="1" applyAlignment="1" applyProtection="1">
      <alignment horizontal="right" vertical="center" wrapText="1"/>
      <protection locked="0"/>
    </xf>
    <xf numFmtId="44" fontId="62" fillId="28" borderId="87" xfId="112" applyFont="1" applyFill="1" applyBorder="1" applyAlignment="1" applyProtection="1">
      <alignment horizontal="center" vertical="center"/>
    </xf>
    <xf numFmtId="44" fontId="62" fillId="28" borderId="89" xfId="112" applyFont="1" applyFill="1" applyBorder="1" applyAlignment="1" applyProtection="1">
      <alignment horizontal="center" vertical="center"/>
    </xf>
    <xf numFmtId="0" fontId="76" fillId="0" borderId="0" xfId="219" applyFont="1"/>
    <xf numFmtId="0" fontId="76" fillId="0" borderId="0" xfId="219" applyFont="1" applyAlignment="1">
      <alignment horizontal="left" vertical="center" wrapText="1"/>
    </xf>
    <xf numFmtId="0" fontId="60" fillId="0" borderId="0" xfId="0" applyFont="1" applyAlignment="1">
      <alignment horizontal="center" wrapText="1"/>
    </xf>
    <xf numFmtId="0" fontId="76" fillId="0" borderId="0" xfId="219" applyFont="1" applyAlignment="1">
      <alignment horizontal="center" vertical="center" wrapText="1"/>
    </xf>
    <xf numFmtId="0" fontId="69" fillId="0" borderId="11" xfId="219" applyFont="1" applyBorder="1" applyAlignment="1">
      <alignment vertical="center" wrapText="1"/>
    </xf>
    <xf numFmtId="0" fontId="69" fillId="0" borderId="11" xfId="219" applyFont="1" applyBorder="1" applyAlignment="1">
      <alignment vertical="center"/>
    </xf>
    <xf numFmtId="170" fontId="38" fillId="0" borderId="11" xfId="220" applyNumberFormat="1" applyFont="1" applyFill="1" applyBorder="1" applyAlignment="1" applyProtection="1">
      <alignment vertical="center"/>
    </xf>
  </cellXfs>
  <cellStyles count="277">
    <cellStyle name="=C:\WINNT\SYSTEM32\COMMAND.COM" xfId="110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" xfId="276" builtinId="3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5 2" xfId="220"/>
    <cellStyle name="Millares 5 2 2" xfId="231"/>
    <cellStyle name="Millares 5 2 3" xfId="234"/>
    <cellStyle name="Millares 6" xfId="97"/>
    <cellStyle name="Millares 6 10" xfId="224"/>
    <cellStyle name="Millares 6 11" xfId="229"/>
    <cellStyle name="Millares 6 11 3" xfId="272"/>
    <cellStyle name="Millares 6 2" xfId="102"/>
    <cellStyle name="Millares 6 2 2" xfId="108"/>
    <cellStyle name="Millares 6 2 2 2" xfId="125"/>
    <cellStyle name="Millares 6 2 2 2 2" xfId="163"/>
    <cellStyle name="Millares 6 2 2 2 2 2" xfId="248"/>
    <cellStyle name="Millares 6 2 2 3" xfId="129"/>
    <cellStyle name="Millares 6 2 2 3 2" xfId="173"/>
    <cellStyle name="Millares 6 2 2 4" xfId="149"/>
    <cellStyle name="Millares 6 2 2 4 2" xfId="200"/>
    <cellStyle name="Millares 6 2 2 4 3" xfId="215"/>
    <cellStyle name="Millares 6 2 2 4 3 2" xfId="239"/>
    <cellStyle name="Millares 6 2 2 4 3 3" xfId="259"/>
    <cellStyle name="Millares 6 2 3" xfId="118"/>
    <cellStyle name="Millares 6 2 3 2" xfId="131"/>
    <cellStyle name="Millares 6 2 4" xfId="121"/>
    <cellStyle name="Millares 6 2 4 2" xfId="136"/>
    <cellStyle name="Millares 6 2 4 3" xfId="139"/>
    <cellStyle name="Millares 6 2 4 3 2" xfId="194"/>
    <cellStyle name="Millares 6 2 4 3 3" xfId="209"/>
    <cellStyle name="Millares 6 2 4 3 3 2" xfId="251"/>
    <cellStyle name="Millares 6 3" xfId="111"/>
    <cellStyle name="Millares 6 4" xfId="146"/>
    <cellStyle name="Millares 6 4 2" xfId="197"/>
    <cellStyle name="Millares 6 4 3" xfId="212"/>
    <cellStyle name="Millares 6 4 3 2" xfId="256"/>
    <cellStyle name="Millares 6 5" xfId="154"/>
    <cellStyle name="Millares 6 5 2" xfId="185"/>
    <cellStyle name="Millares 6 5 2 2" xfId="265"/>
    <cellStyle name="Millares 6 6" xfId="160"/>
    <cellStyle name="Millares 6 6 2" xfId="190"/>
    <cellStyle name="Millares 6 6 2 2" xfId="245"/>
    <cellStyle name="Millares 6 6 2 3" xfId="269"/>
    <cellStyle name="Millares 6 7" xfId="166"/>
    <cellStyle name="Millares 6 7 2" xfId="203"/>
    <cellStyle name="Millares 6 7 3" xfId="218"/>
    <cellStyle name="Millares 6 8" xfId="169"/>
    <cellStyle name="Millares 6 8 2" xfId="178"/>
    <cellStyle name="Millares 6 8 3" xfId="226"/>
    <cellStyle name="Millares 6 9" xfId="181"/>
    <cellStyle name="Moneda" xfId="275" builtinId="4"/>
    <cellStyle name="Moneda 2" xfId="44"/>
    <cellStyle name="Moneda 2 2" xfId="48"/>
    <cellStyle name="Moneda 3" xfId="112"/>
    <cellStyle name="Moneda 3 2" xfId="221"/>
    <cellStyle name="Moneda 3 3" xfId="232"/>
    <cellStyle name="Moneda 3 4" xfId="235"/>
    <cellStyle name="Neutral" xfId="32" builtinId="28" customBuiltin="1"/>
    <cellStyle name="Normal" xfId="0" builtinId="0"/>
    <cellStyle name="Normal 10" xfId="88"/>
    <cellStyle name="Normal 10 2" xfId="219"/>
    <cellStyle name="Normal 10 2 2" xfId="230"/>
    <cellStyle name="Normal 10 2 3" xfId="233"/>
    <cellStyle name="Normal 11" xfId="95"/>
    <cellStyle name="Normal 11 10" xfId="174"/>
    <cellStyle name="Normal 11 11" xfId="179"/>
    <cellStyle name="Normal 11 11 2" xfId="241"/>
    <cellStyle name="Normal 11 11 3" xfId="262"/>
    <cellStyle name="Normal 11 12" xfId="222"/>
    <cellStyle name="Normal 11 13" xfId="227"/>
    <cellStyle name="Normal 11 13 3" xfId="270"/>
    <cellStyle name="Normal 11 2" xfId="100"/>
    <cellStyle name="Normal 11 2 2" xfId="107"/>
    <cellStyle name="Normal 11 2 2 2" xfId="124"/>
    <cellStyle name="Normal 11 2 2 2 2" xfId="162"/>
    <cellStyle name="Normal 11 2 2 2 2 2" xfId="247"/>
    <cellStyle name="Normal 11 2 2 3" xfId="127"/>
    <cellStyle name="Normal 11 2 2 3 2" xfId="171"/>
    <cellStyle name="Normal 11 2 2 4" xfId="133"/>
    <cellStyle name="Normal 11 2 2 5" xfId="141"/>
    <cellStyle name="Normal 11 2 2 5 2" xfId="191"/>
    <cellStyle name="Normal 11 2 2 5 3" xfId="205"/>
    <cellStyle name="Normal 11 2 2 5 3 2" xfId="249"/>
    <cellStyle name="Normal 11 2 3" xfId="116"/>
    <cellStyle name="Normal 11 2 3 2" xfId="130"/>
    <cellStyle name="Normal 11 2 3 3" xfId="140"/>
    <cellStyle name="Normal 11 2 4" xfId="119"/>
    <cellStyle name="Normal 11 2 4 2" xfId="134"/>
    <cellStyle name="Normal 11 2 4 3" xfId="137"/>
    <cellStyle name="Normal 11 2 4 4" xfId="144"/>
    <cellStyle name="Normal 11 2 4 5" xfId="151"/>
    <cellStyle name="Normal 11 2 4 6" xfId="156"/>
    <cellStyle name="Normal 11 2 4 6 2" xfId="204"/>
    <cellStyle name="Normal 11 2 4 6 2 2" xfId="250"/>
    <cellStyle name="Normal 11 2 5" xfId="161"/>
    <cellStyle name="Normal 11 3" xfId="104"/>
    <cellStyle name="Normal 11 3 2" xfId="105"/>
    <cellStyle name="Normal 11 3 3" xfId="158"/>
    <cellStyle name="Normal 11 3 3 2" xfId="188"/>
    <cellStyle name="Normal 11 3 3 2 2" xfId="243"/>
    <cellStyle name="Normal 11 3 3 2 3" xfId="267"/>
    <cellStyle name="Normal 11 4" xfId="101"/>
    <cellStyle name="Normal 11 4 2" xfId="122"/>
    <cellStyle name="Normal 11 4 2 2" xfId="147"/>
    <cellStyle name="Normal 11 4 2 2 2" xfId="198"/>
    <cellStyle name="Normal 11 4 2 2 3" xfId="213"/>
    <cellStyle name="Normal 11 4 2 2 3 2" xfId="236"/>
    <cellStyle name="Normal 11 4 2 2 3 3" xfId="258"/>
    <cellStyle name="Normal 11 4 3" xfId="142"/>
    <cellStyle name="Normal 11 4 3 2" xfId="193"/>
    <cellStyle name="Normal 11 4 3 3" xfId="208"/>
    <cellStyle name="Normal 11 4 4" xfId="152"/>
    <cellStyle name="Normal 11 4 4 2" xfId="183"/>
    <cellStyle name="Normal 11 4 4 2 2" xfId="263"/>
    <cellStyle name="Normal 11 4 5" xfId="157"/>
    <cellStyle name="Normal 11 4 5 2" xfId="187"/>
    <cellStyle name="Normal 11 4 5 2 2" xfId="242"/>
    <cellStyle name="Normal 11 4 5 2 3" xfId="266"/>
    <cellStyle name="Normal 11 4 6" xfId="175"/>
    <cellStyle name="Normal 11 5" xfId="143"/>
    <cellStyle name="Normal 11 5 2" xfId="195"/>
    <cellStyle name="Normal 11 5 3" xfId="210"/>
    <cellStyle name="Normal 11 5 3 2" xfId="254"/>
    <cellStyle name="Normal 11 6" xfId="150"/>
    <cellStyle name="Normal 11 6 2" xfId="182"/>
    <cellStyle name="Normal 11 6 2 2" xfId="246"/>
    <cellStyle name="Normal 11 6 2 3" xfId="261"/>
    <cellStyle name="Normal 11 7" xfId="155"/>
    <cellStyle name="Normal 11 7 2" xfId="186"/>
    <cellStyle name="Normal 11 7 2 2" xfId="240"/>
    <cellStyle name="Normal 11 7 2 3" xfId="257"/>
    <cellStyle name="Normal 11 8" xfId="164"/>
    <cellStyle name="Normal 11 8 2" xfId="201"/>
    <cellStyle name="Normal 11 8 2 3" xfId="274"/>
    <cellStyle name="Normal 11 8 3" xfId="216"/>
    <cellStyle name="Normal 11 9" xfId="167"/>
    <cellStyle name="Normal 11 9 2" xfId="177"/>
    <cellStyle name="Normal 11 9 3" xfId="206"/>
    <cellStyle name="Normal 11 9 3 2" xfId="237"/>
    <cellStyle name="Normal 11 9 3 3" xfId="252"/>
    <cellStyle name="Normal 11 9 4" xfId="225"/>
    <cellStyle name="Normal 11 9 4 3" xfId="273"/>
    <cellStyle name="Normal 13" xfId="113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10" xfId="228"/>
    <cellStyle name="Normal 2 5 10 3" xfId="271"/>
    <cellStyle name="Normal 2 5 2" xfId="103"/>
    <cellStyle name="Normal 2 5 2 2" xfId="109"/>
    <cellStyle name="Normal 2 5 2 2 2" xfId="126"/>
    <cellStyle name="Normal 2 5 2 2 2 2" xfId="170"/>
    <cellStyle name="Normal 2 5 2 2 3" xfId="128"/>
    <cellStyle name="Normal 2 5 2 2 3 2" xfId="172"/>
    <cellStyle name="Normal 2 5 2 2 4" xfId="148"/>
    <cellStyle name="Normal 2 5 2 2 4 2" xfId="199"/>
    <cellStyle name="Normal 2 5 2 2 4 3" xfId="214"/>
    <cellStyle name="Normal 2 5 2 2 4 3 2" xfId="238"/>
    <cellStyle name="Normal 2 5 2 2 4 3 3" xfId="260"/>
    <cellStyle name="Normal 2 5 2 3" xfId="117"/>
    <cellStyle name="Normal 2 5 2 3 2" xfId="132"/>
    <cellStyle name="Normal 2 5 2 4" xfId="120"/>
    <cellStyle name="Normal 2 5 2 4 2" xfId="135"/>
    <cellStyle name="Normal 2 5 2 4 3" xfId="138"/>
    <cellStyle name="Normal 2 5 2 4 3 2" xfId="192"/>
    <cellStyle name="Normal 2 5 2 4 3 3" xfId="207"/>
    <cellStyle name="Normal 2 5 2 4 3 3 2" xfId="253"/>
    <cellStyle name="Normal 2 5 2 5" xfId="159"/>
    <cellStyle name="Normal 2 5 2 5 2" xfId="189"/>
    <cellStyle name="Normal 2 5 2 5 2 2" xfId="244"/>
    <cellStyle name="Normal 2 5 2 5 2 3" xfId="268"/>
    <cellStyle name="Normal 2 5 3" xfId="106"/>
    <cellStyle name="Normal 2 5 4" xfId="145"/>
    <cellStyle name="Normal 2 5 4 2" xfId="196"/>
    <cellStyle name="Normal 2 5 4 3" xfId="211"/>
    <cellStyle name="Normal 2 5 4 3 2" xfId="255"/>
    <cellStyle name="Normal 2 5 5" xfId="153"/>
    <cellStyle name="Normal 2 5 5 2" xfId="184"/>
    <cellStyle name="Normal 2 5 5 2 2" xfId="264"/>
    <cellStyle name="Normal 2 5 6" xfId="165"/>
    <cellStyle name="Normal 2 5 6 2" xfId="202"/>
    <cellStyle name="Normal 2 5 6 3" xfId="217"/>
    <cellStyle name="Normal 2 5 7" xfId="168"/>
    <cellStyle name="Normal 2 5 8" xfId="180"/>
    <cellStyle name="Normal 2 5 9" xfId="223"/>
    <cellStyle name="Normal 2 6" xfId="176"/>
    <cellStyle name="Normal 3" xfId="49"/>
    <cellStyle name="Normal 3 2" xfId="114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2 2 3" xfId="115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7 5" xfId="123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5"/>
  <sheetViews>
    <sheetView tabSelected="1" topLeftCell="A560" zoomScaleNormal="100" workbookViewId="0">
      <selection activeCell="B661" sqref="B661:B681"/>
    </sheetView>
  </sheetViews>
  <sheetFormatPr baseColWidth="10" defaultRowHeight="15" x14ac:dyDescent="0.25"/>
  <cols>
    <col min="1" max="1" width="26.5703125" style="2" customWidth="1"/>
    <col min="2" max="2" width="34.28515625" style="2" customWidth="1"/>
    <col min="3" max="3" width="25.7109375" style="2" customWidth="1"/>
    <col min="4" max="4" width="15.5703125" style="2" customWidth="1"/>
    <col min="5" max="5" width="20.28515625" style="2" customWidth="1"/>
    <col min="6" max="6" width="13.7109375" style="2" customWidth="1"/>
    <col min="7" max="7" width="15.42578125" style="2" customWidth="1"/>
    <col min="8" max="16384" width="11.42578125" style="2"/>
  </cols>
  <sheetData>
    <row r="1" spans="1:6" x14ac:dyDescent="0.25">
      <c r="A1" s="5"/>
      <c r="B1" s="5"/>
      <c r="C1" s="5"/>
      <c r="D1" s="5"/>
      <c r="E1" s="8"/>
      <c r="F1" s="8"/>
    </row>
    <row r="2" spans="1:6" x14ac:dyDescent="0.25">
      <c r="A2" s="776" t="s">
        <v>291</v>
      </c>
      <c r="B2" s="776"/>
      <c r="C2" s="776"/>
      <c r="D2" s="776"/>
      <c r="E2" s="776"/>
      <c r="F2" s="776"/>
    </row>
    <row r="3" spans="1:6" ht="15.75" customHeight="1" x14ac:dyDescent="0.25">
      <c r="A3" s="776" t="s">
        <v>3</v>
      </c>
      <c r="B3" s="776"/>
      <c r="C3" s="776"/>
      <c r="D3" s="776"/>
      <c r="E3" s="776"/>
      <c r="F3" s="776"/>
    </row>
    <row r="4" spans="1:6" x14ac:dyDescent="0.25">
      <c r="A4" s="776" t="s">
        <v>4</v>
      </c>
      <c r="B4" s="776"/>
      <c r="C4" s="776"/>
      <c r="D4" s="776"/>
      <c r="E4" s="776"/>
      <c r="F4" s="776"/>
    </row>
    <row r="5" spans="1:6" x14ac:dyDescent="0.25">
      <c r="A5" s="777" t="s">
        <v>5</v>
      </c>
      <c r="B5" s="777"/>
      <c r="C5" s="777"/>
      <c r="D5" s="777"/>
      <c r="E5" s="777"/>
      <c r="F5" s="777"/>
    </row>
    <row r="6" spans="1:6" ht="18" customHeight="1" x14ac:dyDescent="0.25">
      <c r="A6" s="777" t="s">
        <v>2</v>
      </c>
      <c r="B6" s="777"/>
      <c r="C6" s="777"/>
      <c r="D6" s="777"/>
      <c r="E6" s="777"/>
      <c r="F6" s="777"/>
    </row>
    <row r="7" spans="1:6" ht="18" customHeight="1" x14ac:dyDescent="0.25">
      <c r="A7" s="777" t="s">
        <v>516</v>
      </c>
      <c r="B7" s="777"/>
      <c r="C7" s="777"/>
      <c r="D7" s="777"/>
      <c r="E7" s="777"/>
      <c r="F7" s="777"/>
    </row>
    <row r="8" spans="1:6" ht="5.0999999999999996" customHeight="1" x14ac:dyDescent="0.25">
      <c r="A8" s="305"/>
      <c r="B8" s="305"/>
      <c r="C8" s="306"/>
      <c r="D8" s="306"/>
      <c r="E8" s="310"/>
      <c r="F8" s="310"/>
    </row>
    <row r="9" spans="1:6" ht="15.75" customHeight="1" x14ac:dyDescent="0.25">
      <c r="A9" s="778" t="s">
        <v>453</v>
      </c>
      <c r="B9" s="778"/>
      <c r="C9" s="778"/>
      <c r="D9" s="778"/>
      <c r="E9" s="778"/>
      <c r="F9" s="515"/>
    </row>
    <row r="10" spans="1:6" ht="29.25" customHeight="1" x14ac:dyDescent="0.25">
      <c r="A10" s="684" t="s">
        <v>449</v>
      </c>
      <c r="B10" s="684"/>
      <c r="C10" s="684"/>
      <c r="D10" s="684"/>
      <c r="E10" s="684"/>
      <c r="F10" s="684"/>
    </row>
    <row r="11" spans="1:6" ht="26.25" customHeight="1" x14ac:dyDescent="0.25">
      <c r="A11" s="684" t="s">
        <v>448</v>
      </c>
      <c r="B11" s="684"/>
      <c r="C11" s="684"/>
      <c r="D11" s="684"/>
      <c r="E11" s="684"/>
      <c r="F11" s="684"/>
    </row>
    <row r="12" spans="1:6" ht="5.0999999999999996" customHeight="1" x14ac:dyDescent="0.25">
      <c r="A12" s="305"/>
      <c r="B12" s="305"/>
      <c r="C12" s="306"/>
      <c r="D12" s="306"/>
      <c r="E12" s="515"/>
      <c r="F12" s="515"/>
    </row>
    <row r="13" spans="1:6" ht="15" customHeight="1" x14ac:dyDescent="0.25">
      <c r="A13" s="780" t="s">
        <v>6</v>
      </c>
      <c r="B13" s="780" t="s">
        <v>7</v>
      </c>
      <c r="C13" s="782" t="s">
        <v>8</v>
      </c>
      <c r="D13" s="782" t="s">
        <v>1</v>
      </c>
      <c r="E13" s="784" t="s">
        <v>13</v>
      </c>
      <c r="F13" s="785"/>
    </row>
    <row r="14" spans="1:6" ht="24" customHeight="1" x14ac:dyDescent="0.25">
      <c r="A14" s="781"/>
      <c r="B14" s="781"/>
      <c r="C14" s="783"/>
      <c r="D14" s="783"/>
      <c r="E14" s="300" t="s">
        <v>12</v>
      </c>
      <c r="F14" s="300" t="s">
        <v>11</v>
      </c>
    </row>
    <row r="15" spans="1:6" ht="21.75" customHeight="1" x14ac:dyDescent="0.25">
      <c r="A15" s="313" t="s">
        <v>9</v>
      </c>
      <c r="B15" s="16" t="s">
        <v>14</v>
      </c>
      <c r="C15" s="17"/>
      <c r="D15" s="17"/>
      <c r="E15" s="17"/>
      <c r="F15" s="18"/>
    </row>
    <row r="16" spans="1:6" ht="42.75" customHeight="1" x14ac:dyDescent="0.25">
      <c r="A16" s="19" t="s">
        <v>10</v>
      </c>
      <c r="B16" s="20" t="s">
        <v>411</v>
      </c>
      <c r="C16" s="21" t="s">
        <v>15</v>
      </c>
      <c r="D16" s="22">
        <v>36950620.549999997</v>
      </c>
      <c r="E16" s="22">
        <v>36950620.549999997</v>
      </c>
      <c r="F16" s="18"/>
    </row>
    <row r="17" spans="1:6" ht="44.25" customHeight="1" x14ac:dyDescent="0.25">
      <c r="A17" s="19" t="s">
        <v>17</v>
      </c>
      <c r="B17" s="20" t="s">
        <v>410</v>
      </c>
      <c r="C17" s="21" t="s">
        <v>15</v>
      </c>
      <c r="D17" s="22">
        <v>0</v>
      </c>
      <c r="E17" s="22">
        <v>0</v>
      </c>
      <c r="F17" s="18"/>
    </row>
    <row r="18" spans="1:6" ht="44.25" customHeight="1" x14ac:dyDescent="0.25">
      <c r="A18" s="19" t="s">
        <v>409</v>
      </c>
      <c r="B18" s="20" t="s">
        <v>412</v>
      </c>
      <c r="C18" s="21" t="s">
        <v>15</v>
      </c>
      <c r="D18" s="22">
        <v>2328032.2599999998</v>
      </c>
      <c r="E18" s="22">
        <v>2328032.2599999998</v>
      </c>
      <c r="F18" s="18"/>
    </row>
    <row r="19" spans="1:6" ht="24.95" customHeight="1" x14ac:dyDescent="0.25">
      <c r="A19" s="10"/>
      <c r="B19" s="508" t="s">
        <v>0</v>
      </c>
      <c r="C19" s="509"/>
      <c r="D19" s="509">
        <f>+D16+D17+D18</f>
        <v>39278652.809999995</v>
      </c>
      <c r="E19" s="509">
        <f>+E16+E17+E18</f>
        <v>39278652.809999995</v>
      </c>
      <c r="F19" s="18"/>
    </row>
    <row r="20" spans="1:6" ht="15" customHeight="1" x14ac:dyDescent="0.25">
      <c r="A20" s="311"/>
      <c r="B20" s="311"/>
      <c r="C20" s="311"/>
      <c r="D20" s="311"/>
      <c r="E20" s="311"/>
      <c r="F20" s="311"/>
    </row>
    <row r="21" spans="1:6" ht="15" customHeight="1" x14ac:dyDescent="0.25">
      <c r="A21" s="779" t="s">
        <v>454</v>
      </c>
      <c r="B21" s="779"/>
      <c r="C21" s="779"/>
      <c r="D21" s="779"/>
      <c r="E21" s="514"/>
      <c r="F21" s="514"/>
    </row>
    <row r="22" spans="1:6" ht="15" customHeight="1" x14ac:dyDescent="0.25">
      <c r="A22" s="199" t="s">
        <v>444</v>
      </c>
      <c r="B22" s="514"/>
      <c r="C22" s="514"/>
      <c r="D22" s="514"/>
      <c r="E22" s="514"/>
      <c r="F22" s="514"/>
    </row>
    <row r="23" spans="1:6" ht="5.0999999999999996" customHeight="1" x14ac:dyDescent="0.25">
      <c r="A23" s="779"/>
      <c r="B23" s="779"/>
      <c r="C23" s="779"/>
      <c r="D23" s="779"/>
      <c r="E23" s="307"/>
      <c r="F23" s="308"/>
    </row>
    <row r="24" spans="1:6" ht="24" customHeight="1" x14ac:dyDescent="0.25">
      <c r="A24" s="298" t="s">
        <v>6</v>
      </c>
      <c r="B24" s="299" t="s">
        <v>7</v>
      </c>
      <c r="C24" s="309" t="s">
        <v>8</v>
      </c>
      <c r="D24" s="309" t="s">
        <v>1</v>
      </c>
      <c r="E24" s="3"/>
      <c r="F24" s="7"/>
    </row>
    <row r="25" spans="1:6" x14ac:dyDescent="0.25">
      <c r="A25" s="10" t="s">
        <v>19</v>
      </c>
      <c r="B25" s="11" t="s">
        <v>18</v>
      </c>
      <c r="C25" s="12"/>
      <c r="D25" s="13">
        <v>0</v>
      </c>
      <c r="E25" s="3"/>
      <c r="F25" s="7"/>
    </row>
    <row r="26" spans="1:6" x14ac:dyDescent="0.25">
      <c r="A26" s="10"/>
      <c r="B26" s="14"/>
      <c r="C26" s="15"/>
      <c r="D26" s="13"/>
      <c r="E26" s="3"/>
      <c r="F26" s="6"/>
    </row>
    <row r="27" spans="1:6" x14ac:dyDescent="0.25">
      <c r="A27" s="10"/>
      <c r="B27" s="510" t="s">
        <v>0</v>
      </c>
      <c r="C27" s="511"/>
      <c r="D27" s="512">
        <f>SUM(D25:D26)</f>
        <v>0</v>
      </c>
      <c r="E27" s="312"/>
      <c r="F27" s="6"/>
    </row>
    <row r="28" spans="1:6" ht="21" customHeight="1" x14ac:dyDescent="0.25">
      <c r="A28" s="770" t="s">
        <v>332</v>
      </c>
      <c r="B28" s="770"/>
      <c r="C28" s="770"/>
      <c r="D28" s="770"/>
      <c r="E28" s="744"/>
      <c r="F28" s="744"/>
    </row>
    <row r="29" spans="1:6" x14ac:dyDescent="0.25">
      <c r="A29" s="745"/>
      <c r="B29" s="745"/>
      <c r="C29" s="745"/>
      <c r="D29" s="745"/>
      <c r="E29" s="231"/>
      <c r="F29" s="25"/>
    </row>
    <row r="30" spans="1:6" x14ac:dyDescent="0.25">
      <c r="A30"/>
      <c r="B30" s="304"/>
      <c r="C30" s="304"/>
      <c r="D30" s="304"/>
      <c r="E30" s="231"/>
      <c r="F30" s="25"/>
    </row>
    <row r="31" spans="1:6" x14ac:dyDescent="0.25">
      <c r="A31"/>
      <c r="B31" s="304"/>
      <c r="C31" s="304"/>
      <c r="D31" s="304"/>
      <c r="E31" s="231"/>
      <c r="F31" s="25"/>
    </row>
    <row r="32" spans="1:6" x14ac:dyDescent="0.25">
      <c r="A32" s="343"/>
      <c r="B32" s="343"/>
      <c r="C32" s="343"/>
      <c r="D32" s="343"/>
      <c r="E32" s="344"/>
      <c r="F32" s="344"/>
    </row>
    <row r="33" spans="1:6" x14ac:dyDescent="0.25">
      <c r="A33" s="794" t="s">
        <v>291</v>
      </c>
      <c r="B33" s="794"/>
      <c r="C33" s="794"/>
      <c r="D33" s="794"/>
      <c r="E33" s="794"/>
      <c r="F33" s="794"/>
    </row>
    <row r="34" spans="1:6" x14ac:dyDescent="0.25">
      <c r="A34" s="794" t="s">
        <v>3</v>
      </c>
      <c r="B34" s="794"/>
      <c r="C34" s="794"/>
      <c r="D34" s="794"/>
      <c r="E34" s="794"/>
      <c r="F34" s="794"/>
    </row>
    <row r="35" spans="1:6" x14ac:dyDescent="0.25">
      <c r="A35" s="794" t="s">
        <v>4</v>
      </c>
      <c r="B35" s="794"/>
      <c r="C35" s="794"/>
      <c r="D35" s="794"/>
      <c r="E35" s="794"/>
      <c r="F35" s="794"/>
    </row>
    <row r="36" spans="1:6" x14ac:dyDescent="0.25">
      <c r="A36" s="794" t="s">
        <v>5</v>
      </c>
      <c r="B36" s="794"/>
      <c r="C36" s="794"/>
      <c r="D36" s="794"/>
      <c r="E36" s="794"/>
      <c r="F36" s="794"/>
    </row>
    <row r="37" spans="1:6" x14ac:dyDescent="0.25">
      <c r="A37" s="794" t="s">
        <v>333</v>
      </c>
      <c r="B37" s="794"/>
      <c r="C37" s="794"/>
      <c r="D37" s="794"/>
      <c r="E37" s="794"/>
      <c r="F37" s="794"/>
    </row>
    <row r="38" spans="1:6" x14ac:dyDescent="0.25">
      <c r="A38" s="689" t="s">
        <v>516</v>
      </c>
      <c r="B38" s="689"/>
      <c r="C38" s="689"/>
      <c r="D38" s="689"/>
      <c r="E38" s="689"/>
      <c r="F38" s="689"/>
    </row>
    <row r="39" spans="1:6" ht="24" customHeight="1" x14ac:dyDescent="0.25">
      <c r="A39" s="706" t="s">
        <v>392</v>
      </c>
      <c r="B39" s="706"/>
      <c r="C39" s="706"/>
      <c r="D39" s="706"/>
      <c r="E39" s="706"/>
      <c r="F39" s="706"/>
    </row>
    <row r="40" spans="1:6" ht="5.0999999999999996" customHeight="1" x14ac:dyDescent="0.25">
      <c r="A40" s="345"/>
      <c r="B40" s="345"/>
      <c r="C40" s="345"/>
      <c r="D40" s="345"/>
      <c r="E40" s="345"/>
      <c r="F40" s="345"/>
    </row>
    <row r="41" spans="1:6" ht="25.5" customHeight="1" x14ac:dyDescent="0.25">
      <c r="A41" s="774" t="s">
        <v>393</v>
      </c>
      <c r="B41" s="774"/>
      <c r="C41" s="774"/>
      <c r="D41" s="774"/>
      <c r="E41" s="774"/>
      <c r="F41" s="774"/>
    </row>
    <row r="42" spans="1:6" ht="5.0999999999999996" customHeight="1" x14ac:dyDescent="0.25">
      <c r="A42" s="26"/>
      <c r="B42" s="26"/>
      <c r="C42" s="26"/>
      <c r="D42" s="26"/>
      <c r="E42" s="26"/>
      <c r="F42" s="26"/>
    </row>
    <row r="43" spans="1:6" ht="18.75" customHeight="1" x14ac:dyDescent="0.25">
      <c r="A43" s="346" t="s">
        <v>334</v>
      </c>
      <c r="B43" s="26"/>
      <c r="C43" s="26"/>
      <c r="D43" s="26"/>
      <c r="E43" s="26"/>
      <c r="F43" s="26"/>
    </row>
    <row r="44" spans="1:6" ht="20.25" customHeight="1" x14ac:dyDescent="0.25">
      <c r="A44" s="786" t="s">
        <v>6</v>
      </c>
      <c r="B44" s="786" t="s">
        <v>7</v>
      </c>
      <c r="C44" s="791" t="s">
        <v>1</v>
      </c>
      <c r="D44" s="792" t="s">
        <v>396</v>
      </c>
      <c r="E44" s="793"/>
      <c r="F44" s="588" t="s">
        <v>397</v>
      </c>
    </row>
    <row r="45" spans="1:6" x14ac:dyDescent="0.25">
      <c r="A45" s="786"/>
      <c r="B45" s="786"/>
      <c r="C45" s="791"/>
      <c r="D45" s="347">
        <v>2021</v>
      </c>
      <c r="E45" s="347">
        <v>2020</v>
      </c>
      <c r="F45" s="347" t="s">
        <v>8</v>
      </c>
    </row>
    <row r="46" spans="1:6" ht="24" x14ac:dyDescent="0.25">
      <c r="A46" s="522" t="s">
        <v>20</v>
      </c>
      <c r="B46" s="348" t="s">
        <v>21</v>
      </c>
      <c r="C46" s="523">
        <v>1455860477.28</v>
      </c>
      <c r="D46" s="523">
        <v>1455860477.28</v>
      </c>
      <c r="E46" s="523">
        <v>1275489353.3900001</v>
      </c>
      <c r="F46" s="350" t="s">
        <v>398</v>
      </c>
    </row>
    <row r="47" spans="1:6" x14ac:dyDescent="0.25">
      <c r="A47" s="351"/>
      <c r="B47" s="352" t="s">
        <v>39</v>
      </c>
      <c r="C47" s="349">
        <f>C46</f>
        <v>1455860477.28</v>
      </c>
      <c r="D47" s="349">
        <f t="shared" ref="D47:E47" si="0">D46</f>
        <v>1455860477.28</v>
      </c>
      <c r="E47" s="349">
        <f t="shared" si="0"/>
        <v>1275489353.3900001</v>
      </c>
      <c r="F47" s="349"/>
    </row>
    <row r="48" spans="1:6" x14ac:dyDescent="0.25">
      <c r="A48" s="353"/>
      <c r="B48" s="354"/>
      <c r="C48" s="355"/>
      <c r="D48" s="355"/>
      <c r="E48" s="355"/>
      <c r="F48" s="355"/>
    </row>
    <row r="49" spans="1:6" x14ac:dyDescent="0.25">
      <c r="A49" s="346" t="s">
        <v>335</v>
      </c>
      <c r="B49" s="26"/>
      <c r="C49" s="26"/>
      <c r="D49" s="26"/>
      <c r="E49" s="26"/>
      <c r="F49" s="26"/>
    </row>
    <row r="50" spans="1:6" ht="22.5" customHeight="1" x14ac:dyDescent="0.25">
      <c r="A50" s="786" t="s">
        <v>6</v>
      </c>
      <c r="B50" s="786" t="s">
        <v>7</v>
      </c>
      <c r="C50" s="791" t="s">
        <v>1</v>
      </c>
      <c r="D50" s="792" t="s">
        <v>396</v>
      </c>
      <c r="E50" s="793"/>
      <c r="F50" s="588" t="s">
        <v>397</v>
      </c>
    </row>
    <row r="51" spans="1:6" x14ac:dyDescent="0.25">
      <c r="A51" s="786"/>
      <c r="B51" s="786"/>
      <c r="C51" s="791"/>
      <c r="D51" s="347">
        <v>2021</v>
      </c>
      <c r="E51" s="347">
        <v>2020</v>
      </c>
      <c r="F51" s="347" t="s">
        <v>8</v>
      </c>
    </row>
    <row r="52" spans="1:6" ht="25.5" x14ac:dyDescent="0.25">
      <c r="A52" s="527" t="s">
        <v>23</v>
      </c>
      <c r="B52" s="528" t="s">
        <v>24</v>
      </c>
      <c r="C52" s="524">
        <v>4852526.17</v>
      </c>
      <c r="D52" s="524">
        <v>4852526.17</v>
      </c>
      <c r="E52" s="525">
        <v>4406140.6900000004</v>
      </c>
      <c r="F52" s="526" t="s">
        <v>398</v>
      </c>
    </row>
    <row r="53" spans="1:6" x14ac:dyDescent="0.25">
      <c r="A53" s="356"/>
      <c r="B53" s="357"/>
      <c r="C53" s="358"/>
      <c r="D53" s="358"/>
      <c r="E53" s="358"/>
      <c r="F53" s="358"/>
    </row>
    <row r="54" spans="1:6" x14ac:dyDescent="0.25">
      <c r="A54" s="356"/>
      <c r="B54" s="352" t="s">
        <v>25</v>
      </c>
      <c r="C54" s="314">
        <f>SUM(C52:C53)</f>
        <v>4852526.17</v>
      </c>
      <c r="D54" s="314">
        <f>SUM(D52:D52)</f>
        <v>4852526.17</v>
      </c>
      <c r="E54" s="314">
        <f>SUM(E52:E52)</f>
        <v>4406140.6900000004</v>
      </c>
      <c r="F54" s="314"/>
    </row>
    <row r="55" spans="1:6" x14ac:dyDescent="0.25">
      <c r="A55" s="359"/>
      <c r="B55" s="360"/>
      <c r="C55" s="361"/>
      <c r="D55" s="362"/>
      <c r="E55" s="362"/>
      <c r="F55" s="362"/>
    </row>
    <row r="56" spans="1:6" x14ac:dyDescent="0.25">
      <c r="A56" s="363" t="s">
        <v>334</v>
      </c>
      <c r="B56" s="364"/>
      <c r="C56" s="364"/>
      <c r="D56" s="364"/>
      <c r="E56" s="364"/>
      <c r="F56" s="364"/>
    </row>
    <row r="57" spans="1:6" ht="18" customHeight="1" x14ac:dyDescent="0.25">
      <c r="A57" s="786" t="s">
        <v>6</v>
      </c>
      <c r="B57" s="786" t="s">
        <v>7</v>
      </c>
      <c r="C57" s="791" t="s">
        <v>1</v>
      </c>
      <c r="D57" s="792" t="s">
        <v>396</v>
      </c>
      <c r="E57" s="793"/>
      <c r="F57" s="588" t="s">
        <v>397</v>
      </c>
    </row>
    <row r="58" spans="1:6" x14ac:dyDescent="0.25">
      <c r="A58" s="786"/>
      <c r="B58" s="786"/>
      <c r="C58" s="791"/>
      <c r="D58" s="347">
        <v>2021</v>
      </c>
      <c r="E58" s="347">
        <v>2020</v>
      </c>
      <c r="F58" s="347" t="s">
        <v>8</v>
      </c>
    </row>
    <row r="59" spans="1:6" x14ac:dyDescent="0.25">
      <c r="A59" s="365" t="s">
        <v>27</v>
      </c>
      <c r="B59" s="529" t="s">
        <v>28</v>
      </c>
      <c r="C59" s="366">
        <v>153483083.06999999</v>
      </c>
      <c r="D59" s="366">
        <v>153483083.06999999</v>
      </c>
      <c r="E59" s="366">
        <v>141246198.21000001</v>
      </c>
      <c r="F59" s="367" t="s">
        <v>398</v>
      </c>
    </row>
    <row r="60" spans="1:6" x14ac:dyDescent="0.25">
      <c r="A60" s="368"/>
      <c r="B60" s="352" t="s">
        <v>26</v>
      </c>
      <c r="C60" s="369">
        <f>SUM(C59)</f>
        <v>153483083.06999999</v>
      </c>
      <c r="D60" s="369">
        <f t="shared" ref="D60:E60" si="1">SUM(D59)</f>
        <v>153483083.06999999</v>
      </c>
      <c r="E60" s="369">
        <f t="shared" si="1"/>
        <v>141246198.21000001</v>
      </c>
      <c r="F60" s="370"/>
    </row>
    <row r="61" spans="1:6" x14ac:dyDescent="0.25">
      <c r="A61" s="356"/>
      <c r="B61" s="352" t="s">
        <v>29</v>
      </c>
      <c r="C61" s="314">
        <f>C47+C54+C60</f>
        <v>1614196086.52</v>
      </c>
      <c r="D61" s="314">
        <f>D47+D54+D60</f>
        <v>1614196086.52</v>
      </c>
      <c r="E61" s="314">
        <f>E47+E54+E60</f>
        <v>1421141692.2900002</v>
      </c>
      <c r="F61" s="314"/>
    </row>
    <row r="62" spans="1:6" x14ac:dyDescent="0.25">
      <c r="A62" s="775" t="s">
        <v>332</v>
      </c>
      <c r="B62" s="775"/>
      <c r="C62" s="775"/>
      <c r="D62" s="775"/>
      <c r="E62" s="775"/>
      <c r="F62" s="775"/>
    </row>
    <row r="63" spans="1:6" x14ac:dyDescent="0.25">
      <c r="A63" s="745"/>
      <c r="B63" s="745"/>
      <c r="C63" s="745"/>
      <c r="D63" s="745"/>
      <c r="E63" s="374"/>
      <c r="F63" s="374"/>
    </row>
    <row r="64" spans="1:6" x14ac:dyDescent="0.25">
      <c r="A64" s="571"/>
      <c r="B64" s="571"/>
      <c r="C64" s="571"/>
      <c r="D64" s="571"/>
      <c r="E64" s="374"/>
      <c r="F64" s="374"/>
    </row>
    <row r="65" spans="1:7" x14ac:dyDescent="0.25">
      <c r="A65" s="23"/>
      <c r="B65" s="23"/>
      <c r="C65" s="23"/>
      <c r="D65" s="23"/>
      <c r="E65" s="24"/>
      <c r="F65" s="25"/>
      <c r="G65" s="25"/>
    </row>
    <row r="66" spans="1:7" x14ac:dyDescent="0.25">
      <c r="A66" s="749" t="s">
        <v>291</v>
      </c>
      <c r="B66" s="749"/>
      <c r="C66" s="749"/>
      <c r="D66" s="749"/>
      <c r="E66" s="749"/>
      <c r="F66" s="749"/>
      <c r="G66" s="749"/>
    </row>
    <row r="67" spans="1:7" x14ac:dyDescent="0.25">
      <c r="A67" s="749" t="s">
        <v>3</v>
      </c>
      <c r="B67" s="749"/>
      <c r="C67" s="749"/>
      <c r="D67" s="749"/>
      <c r="E67" s="749"/>
      <c r="F67" s="749"/>
      <c r="G67" s="749"/>
    </row>
    <row r="68" spans="1:7" x14ac:dyDescent="0.25">
      <c r="A68" s="749" t="s">
        <v>4</v>
      </c>
      <c r="B68" s="749"/>
      <c r="C68" s="749"/>
      <c r="D68" s="749"/>
      <c r="E68" s="749"/>
      <c r="F68" s="749"/>
      <c r="G68" s="749"/>
    </row>
    <row r="69" spans="1:7" x14ac:dyDescent="0.25">
      <c r="A69" s="749" t="s">
        <v>5</v>
      </c>
      <c r="B69" s="749"/>
      <c r="C69" s="749"/>
      <c r="D69" s="749"/>
      <c r="E69" s="749"/>
      <c r="F69" s="749"/>
      <c r="G69" s="749"/>
    </row>
    <row r="70" spans="1:7" x14ac:dyDescent="0.25">
      <c r="A70" s="749" t="s">
        <v>333</v>
      </c>
      <c r="B70" s="749"/>
      <c r="C70" s="749"/>
      <c r="D70" s="749"/>
      <c r="E70" s="749"/>
      <c r="F70" s="749"/>
      <c r="G70" s="749"/>
    </row>
    <row r="71" spans="1:7" x14ac:dyDescent="0.25">
      <c r="A71" s="747" t="s">
        <v>516</v>
      </c>
      <c r="B71" s="747"/>
      <c r="C71" s="747"/>
      <c r="D71" s="747"/>
      <c r="E71" s="747"/>
      <c r="F71" s="747"/>
      <c r="G71" s="747"/>
    </row>
    <row r="72" spans="1:7" ht="5.0999999999999996" customHeight="1" x14ac:dyDescent="0.25">
      <c r="A72" s="25"/>
      <c r="B72" s="25"/>
      <c r="C72" s="25"/>
      <c r="D72" s="25"/>
      <c r="E72" s="25"/>
      <c r="F72" s="25"/>
      <c r="G72" s="25"/>
    </row>
    <row r="73" spans="1:7" ht="22.5" customHeight="1" x14ac:dyDescent="0.25">
      <c r="A73" s="706" t="s">
        <v>383</v>
      </c>
      <c r="B73" s="706"/>
      <c r="C73" s="706"/>
      <c r="D73" s="706"/>
      <c r="E73" s="706"/>
      <c r="F73" s="706"/>
      <c r="G73" s="706"/>
    </row>
    <row r="74" spans="1:7" ht="5.0999999999999996" customHeight="1" x14ac:dyDescent="0.25">
      <c r="A74" s="582"/>
      <c r="B74" s="582"/>
      <c r="C74" s="582"/>
      <c r="D74" s="582"/>
      <c r="E74" s="582"/>
      <c r="F74" s="582"/>
      <c r="G74" s="582"/>
    </row>
    <row r="75" spans="1:7" ht="26.25" customHeight="1" x14ac:dyDescent="0.25">
      <c r="A75" s="774" t="s">
        <v>395</v>
      </c>
      <c r="B75" s="774"/>
      <c r="C75" s="774"/>
      <c r="D75" s="774"/>
      <c r="E75" s="774"/>
      <c r="F75" s="774"/>
      <c r="G75" s="774"/>
    </row>
    <row r="76" spans="1:7" x14ac:dyDescent="0.25">
      <c r="A76" s="27" t="s">
        <v>30</v>
      </c>
      <c r="B76" s="26"/>
      <c r="C76" s="25"/>
      <c r="D76" s="26"/>
      <c r="E76" s="26"/>
      <c r="F76" s="26"/>
      <c r="G76" s="25"/>
    </row>
    <row r="77" spans="1:7" ht="21.75" customHeight="1" x14ac:dyDescent="0.25">
      <c r="A77" s="771" t="s">
        <v>6</v>
      </c>
      <c r="B77" s="772" t="s">
        <v>7</v>
      </c>
      <c r="C77" s="773" t="s">
        <v>1</v>
      </c>
      <c r="D77" s="768" t="s">
        <v>22</v>
      </c>
      <c r="E77" s="768">
        <v>180</v>
      </c>
      <c r="F77" s="768">
        <v>365</v>
      </c>
      <c r="G77" s="617" t="s">
        <v>31</v>
      </c>
    </row>
    <row r="78" spans="1:7" x14ac:dyDescent="0.25">
      <c r="A78" s="771"/>
      <c r="B78" s="772"/>
      <c r="C78" s="773"/>
      <c r="D78" s="769"/>
      <c r="E78" s="769"/>
      <c r="F78" s="769"/>
      <c r="G78" s="270" t="s">
        <v>8</v>
      </c>
    </row>
    <row r="79" spans="1:7" ht="25.5" x14ac:dyDescent="0.25">
      <c r="A79" s="30" t="s">
        <v>32</v>
      </c>
      <c r="B79" s="31" t="s">
        <v>33</v>
      </c>
      <c r="C79" s="32">
        <v>8618904.5199999996</v>
      </c>
      <c r="D79" s="32">
        <v>267044.38</v>
      </c>
      <c r="E79" s="32">
        <v>85670.33</v>
      </c>
      <c r="F79" s="259">
        <v>0</v>
      </c>
      <c r="G79" s="260" t="s">
        <v>34</v>
      </c>
    </row>
    <row r="80" spans="1:7" x14ac:dyDescent="0.25">
      <c r="A80" s="371"/>
      <c r="B80" s="352" t="s">
        <v>39</v>
      </c>
      <c r="C80" s="372">
        <f>SUM(C79)</f>
        <v>8618904.5199999996</v>
      </c>
      <c r="D80" s="372">
        <f>SUM(D79)</f>
        <v>267044.38</v>
      </c>
      <c r="E80" s="372">
        <f t="shared" ref="E80:F80" si="2">SUM(E79)</f>
        <v>85670.33</v>
      </c>
      <c r="F80" s="372">
        <f t="shared" si="2"/>
        <v>0</v>
      </c>
      <c r="G80" s="379"/>
    </row>
    <row r="81" spans="1:7" x14ac:dyDescent="0.25">
      <c r="A81" s="33"/>
      <c r="B81" s="375"/>
      <c r="C81" s="376"/>
      <c r="D81" s="377"/>
      <c r="E81" s="377"/>
      <c r="F81" s="378"/>
      <c r="G81" s="379"/>
    </row>
    <row r="82" spans="1:7" ht="25.5" x14ac:dyDescent="0.25">
      <c r="A82" s="33" t="s">
        <v>35</v>
      </c>
      <c r="B82" s="34" t="s">
        <v>36</v>
      </c>
      <c r="C82" s="35">
        <v>7382375.2999999998</v>
      </c>
      <c r="D82" s="35">
        <v>0</v>
      </c>
      <c r="E82" s="35">
        <v>0</v>
      </c>
      <c r="F82" s="261">
        <v>0</v>
      </c>
      <c r="G82" s="40" t="s">
        <v>37</v>
      </c>
    </row>
    <row r="83" spans="1:7" x14ac:dyDescent="0.25">
      <c r="A83" s="371"/>
      <c r="B83" s="352" t="s">
        <v>25</v>
      </c>
      <c r="C83" s="372">
        <f>SUM(C82)</f>
        <v>7382375.2999999998</v>
      </c>
      <c r="D83" s="372">
        <f>SUM(D82)</f>
        <v>0</v>
      </c>
      <c r="E83" s="32">
        <v>0</v>
      </c>
      <c r="F83" s="32">
        <v>0</v>
      </c>
      <c r="G83" s="482"/>
    </row>
    <row r="84" spans="1:7" x14ac:dyDescent="0.25">
      <c r="A84" s="371"/>
      <c r="B84" s="357"/>
      <c r="C84" s="380"/>
      <c r="D84" s="380"/>
      <c r="E84" s="381"/>
      <c r="F84" s="381"/>
      <c r="G84" s="382"/>
    </row>
    <row r="85" spans="1:7" ht="25.5" x14ac:dyDescent="0.25">
      <c r="A85" s="36" t="s">
        <v>38</v>
      </c>
      <c r="B85" s="37" t="s">
        <v>345</v>
      </c>
      <c r="C85" s="373">
        <v>8084834.29</v>
      </c>
      <c r="D85" s="38">
        <v>690000</v>
      </c>
      <c r="E85" s="38">
        <v>690000</v>
      </c>
      <c r="F85" s="483">
        <v>1400000</v>
      </c>
      <c r="G85" s="262" t="s">
        <v>407</v>
      </c>
    </row>
    <row r="86" spans="1:7" x14ac:dyDescent="0.25">
      <c r="A86" s="41"/>
      <c r="B86" s="39" t="s">
        <v>26</v>
      </c>
      <c r="C86" s="42">
        <f>SUM(C84:C85)</f>
        <v>8084834.29</v>
      </c>
      <c r="D86" s="42">
        <f>SUM(D85:D85)</f>
        <v>690000</v>
      </c>
      <c r="E86" s="42">
        <f t="shared" ref="E86:F86" si="3">SUM(E85:E85)</f>
        <v>690000</v>
      </c>
      <c r="F86" s="42">
        <f t="shared" si="3"/>
        <v>1400000</v>
      </c>
      <c r="G86" s="42"/>
    </row>
    <row r="87" spans="1:7" x14ac:dyDescent="0.25">
      <c r="A87" s="44"/>
      <c r="B87" s="43" t="s">
        <v>29</v>
      </c>
      <c r="C87" s="42">
        <f>C80+C83+C86</f>
        <v>24086114.109999999</v>
      </c>
      <c r="D87" s="42">
        <f t="shared" ref="D87:F87" si="4">D80+D83+D86</f>
        <v>957044.38</v>
      </c>
      <c r="E87" s="42">
        <f t="shared" si="4"/>
        <v>775670.33</v>
      </c>
      <c r="F87" s="42">
        <f t="shared" si="4"/>
        <v>1400000</v>
      </c>
      <c r="G87" s="42"/>
    </row>
    <row r="88" spans="1:7" x14ac:dyDescent="0.25">
      <c r="A88" s="770" t="s">
        <v>332</v>
      </c>
      <c r="B88" s="770"/>
      <c r="C88" s="770"/>
      <c r="D88" s="770"/>
      <c r="E88" s="770"/>
      <c r="F88" s="770"/>
      <c r="G88" s="770"/>
    </row>
    <row r="89" spans="1:7" x14ac:dyDescent="0.25">
      <c r="A89" s="1"/>
      <c r="B89" s="1"/>
      <c r="C89" s="1"/>
      <c r="D89" s="1"/>
      <c r="E89" s="28"/>
      <c r="F89" s="29"/>
      <c r="G89" s="25"/>
    </row>
    <row r="90" spans="1:7" x14ac:dyDescent="0.25">
      <c r="A90" s="745"/>
      <c r="B90" s="745"/>
      <c r="C90" s="745"/>
      <c r="D90" s="745"/>
      <c r="E90" s="530"/>
      <c r="F90" s="25"/>
      <c r="G90" s="25"/>
    </row>
    <row r="91" spans="1:7" x14ac:dyDescent="0.25">
      <c r="A91" s="45"/>
      <c r="B91" s="45"/>
      <c r="C91" s="45"/>
      <c r="D91" s="45"/>
      <c r="E91" s="45"/>
      <c r="F91" s="46" t="s">
        <v>40</v>
      </c>
      <c r="G91" s="25"/>
    </row>
    <row r="92" spans="1:7" x14ac:dyDescent="0.25">
      <c r="A92" s="740" t="s">
        <v>291</v>
      </c>
      <c r="B92" s="740"/>
      <c r="C92" s="740"/>
      <c r="D92" s="740"/>
      <c r="E92" s="740"/>
      <c r="F92" s="740"/>
      <c r="G92" s="25"/>
    </row>
    <row r="93" spans="1:7" x14ac:dyDescent="0.25">
      <c r="A93" s="740" t="s">
        <v>3</v>
      </c>
      <c r="B93" s="740"/>
      <c r="C93" s="740"/>
      <c r="D93" s="740"/>
      <c r="E93" s="740"/>
      <c r="F93" s="740"/>
      <c r="G93" s="25"/>
    </row>
    <row r="94" spans="1:7" x14ac:dyDescent="0.25">
      <c r="A94" s="740" t="s">
        <v>4</v>
      </c>
      <c r="B94" s="740"/>
      <c r="C94" s="740"/>
      <c r="D94" s="740"/>
      <c r="E94" s="740"/>
      <c r="F94" s="740"/>
      <c r="G94" s="25"/>
    </row>
    <row r="95" spans="1:7" x14ac:dyDescent="0.25">
      <c r="A95" s="738" t="s">
        <v>5</v>
      </c>
      <c r="B95" s="738"/>
      <c r="C95" s="738"/>
      <c r="D95" s="738"/>
      <c r="E95" s="738"/>
      <c r="F95" s="738"/>
      <c r="G95" s="25"/>
    </row>
    <row r="96" spans="1:7" x14ac:dyDescent="0.25">
      <c r="A96" s="738" t="s">
        <v>380</v>
      </c>
      <c r="B96" s="738"/>
      <c r="C96" s="738"/>
      <c r="D96" s="738"/>
      <c r="E96" s="738"/>
      <c r="F96" s="738"/>
      <c r="G96" s="25"/>
    </row>
    <row r="97" spans="1:7" x14ac:dyDescent="0.25">
      <c r="A97" s="738" t="s">
        <v>517</v>
      </c>
      <c r="B97" s="738"/>
      <c r="C97" s="738"/>
      <c r="D97" s="738"/>
      <c r="E97" s="738"/>
      <c r="F97" s="738"/>
      <c r="G97" s="25"/>
    </row>
    <row r="98" spans="1:7" x14ac:dyDescent="0.25">
      <c r="A98" s="764" t="s">
        <v>452</v>
      </c>
      <c r="B98" s="764"/>
      <c r="C98" s="764"/>
      <c r="D98" s="764"/>
      <c r="E98" s="764"/>
      <c r="F98" s="764"/>
      <c r="G98" s="25"/>
    </row>
    <row r="99" spans="1:7" x14ac:dyDescent="0.25">
      <c r="A99" s="764" t="s">
        <v>445</v>
      </c>
      <c r="B99" s="764"/>
      <c r="C99" s="764"/>
      <c r="D99" s="764"/>
      <c r="E99" s="764"/>
      <c r="F99" s="764"/>
      <c r="G99" s="25"/>
    </row>
    <row r="100" spans="1:7" x14ac:dyDescent="0.25">
      <c r="A100" s="736"/>
      <c r="B100" s="736"/>
      <c r="C100" s="47"/>
      <c r="D100" s="47"/>
      <c r="E100" s="47"/>
      <c r="F100" s="48"/>
    </row>
    <row r="101" spans="1:7" x14ac:dyDescent="0.25">
      <c r="A101" s="579" t="s">
        <v>6</v>
      </c>
      <c r="B101" s="580" t="s">
        <v>7</v>
      </c>
      <c r="C101" s="581" t="s">
        <v>1</v>
      </c>
      <c r="D101" s="765" t="s">
        <v>41</v>
      </c>
      <c r="E101" s="766"/>
      <c r="F101" s="767"/>
    </row>
    <row r="102" spans="1:7" x14ac:dyDescent="0.25">
      <c r="A102" s="49" t="s">
        <v>42</v>
      </c>
      <c r="B102" s="50" t="s">
        <v>346</v>
      </c>
      <c r="C102" s="51">
        <v>0</v>
      </c>
      <c r="D102" s="52"/>
      <c r="E102" s="53"/>
      <c r="F102" s="54"/>
    </row>
    <row r="103" spans="1:7" x14ac:dyDescent="0.25">
      <c r="A103" s="55" t="s">
        <v>43</v>
      </c>
      <c r="B103" s="50" t="s">
        <v>347</v>
      </c>
      <c r="C103" s="51">
        <v>0</v>
      </c>
      <c r="D103" s="52"/>
      <c r="E103" s="53"/>
      <c r="F103" s="54"/>
    </row>
    <row r="104" spans="1:7" ht="25.5" x14ac:dyDescent="0.25">
      <c r="A104" s="55" t="s">
        <v>44</v>
      </c>
      <c r="B104" s="50" t="s">
        <v>349</v>
      </c>
      <c r="C104" s="51">
        <v>0</v>
      </c>
      <c r="D104" s="52"/>
      <c r="E104" s="53"/>
      <c r="F104" s="54"/>
    </row>
    <row r="105" spans="1:7" ht="38.25" x14ac:dyDescent="0.25">
      <c r="A105" s="56" t="s">
        <v>45</v>
      </c>
      <c r="B105" s="50" t="s">
        <v>348</v>
      </c>
      <c r="C105" s="51">
        <v>0</v>
      </c>
      <c r="D105" s="52"/>
      <c r="E105" s="503"/>
      <c r="F105" s="54"/>
    </row>
    <row r="106" spans="1:7" x14ac:dyDescent="0.25">
      <c r="A106" s="504" t="s">
        <v>413</v>
      </c>
      <c r="B106" s="50" t="s">
        <v>414</v>
      </c>
      <c r="C106" s="51">
        <v>0</v>
      </c>
      <c r="D106" s="52"/>
      <c r="E106" s="53"/>
      <c r="F106" s="54"/>
    </row>
    <row r="107" spans="1:7" x14ac:dyDescent="0.25">
      <c r="A107" s="49"/>
      <c r="B107" s="57" t="s">
        <v>0</v>
      </c>
      <c r="C107" s="58">
        <v>0</v>
      </c>
      <c r="D107" s="52"/>
      <c r="E107" s="53"/>
      <c r="F107" s="54"/>
    </row>
    <row r="108" spans="1:7" ht="5.0999999999999996" customHeight="1" x14ac:dyDescent="0.25">
      <c r="A108" s="59"/>
      <c r="B108" s="60"/>
      <c r="C108" s="61"/>
      <c r="D108" s="62"/>
      <c r="E108" s="63"/>
      <c r="F108" s="63"/>
    </row>
    <row r="109" spans="1:7" x14ac:dyDescent="0.25">
      <c r="A109" s="732" t="s">
        <v>332</v>
      </c>
      <c r="B109" s="732"/>
      <c r="C109" s="732"/>
      <c r="D109" s="732"/>
      <c r="E109" s="732"/>
      <c r="F109" s="732"/>
    </row>
    <row r="110" spans="1:7" x14ac:dyDescent="0.25">
      <c r="A110" s="1"/>
      <c r="B110" s="1"/>
      <c r="C110" s="1"/>
      <c r="D110" s="1"/>
      <c r="E110" s="210"/>
      <c r="F110" s="45"/>
    </row>
    <row r="111" spans="1:7" x14ac:dyDescent="0.25">
      <c r="A111" s="1"/>
      <c r="B111" s="1"/>
      <c r="C111" s="1"/>
      <c r="D111" s="1"/>
      <c r="E111" s="210"/>
      <c r="F111" s="45"/>
    </row>
    <row r="112" spans="1:7" x14ac:dyDescent="0.25">
      <c r="A112" s="64"/>
      <c r="B112" s="64"/>
      <c r="C112" s="64"/>
      <c r="D112" s="64"/>
      <c r="E112" s="64"/>
      <c r="F112" s="65" t="s">
        <v>46</v>
      </c>
    </row>
    <row r="113" spans="1:6" x14ac:dyDescent="0.25">
      <c r="A113" s="749" t="s">
        <v>291</v>
      </c>
      <c r="B113" s="749"/>
      <c r="C113" s="749"/>
      <c r="D113" s="749"/>
      <c r="E113" s="749"/>
      <c r="F113" s="749"/>
    </row>
    <row r="114" spans="1:6" x14ac:dyDescent="0.25">
      <c r="A114" s="763" t="s">
        <v>3</v>
      </c>
      <c r="B114" s="763"/>
      <c r="C114" s="763"/>
      <c r="D114" s="763"/>
      <c r="E114" s="763"/>
      <c r="F114" s="763"/>
    </row>
    <row r="115" spans="1:6" x14ac:dyDescent="0.25">
      <c r="A115" s="763" t="s">
        <v>4</v>
      </c>
      <c r="B115" s="763"/>
      <c r="C115" s="763"/>
      <c r="D115" s="763"/>
      <c r="E115" s="763"/>
      <c r="F115" s="763"/>
    </row>
    <row r="116" spans="1:6" x14ac:dyDescent="0.25">
      <c r="A116" s="750" t="s">
        <v>5</v>
      </c>
      <c r="B116" s="750"/>
      <c r="C116" s="750"/>
      <c r="D116" s="750"/>
      <c r="E116" s="750"/>
      <c r="F116" s="750"/>
    </row>
    <row r="117" spans="1:6" x14ac:dyDescent="0.25">
      <c r="A117" s="750" t="s">
        <v>379</v>
      </c>
      <c r="B117" s="750"/>
      <c r="C117" s="750"/>
      <c r="D117" s="750"/>
      <c r="E117" s="750"/>
      <c r="F117" s="750"/>
    </row>
    <row r="118" spans="1:6" x14ac:dyDescent="0.25">
      <c r="A118" s="750" t="s">
        <v>517</v>
      </c>
      <c r="B118" s="750"/>
      <c r="C118" s="750"/>
      <c r="D118" s="750"/>
      <c r="E118" s="750"/>
      <c r="F118" s="750"/>
    </row>
    <row r="119" spans="1:6" x14ac:dyDescent="0.25">
      <c r="A119" s="751" t="s">
        <v>451</v>
      </c>
      <c r="B119" s="751"/>
      <c r="C119" s="751"/>
      <c r="D119" s="751"/>
      <c r="E119" s="751"/>
      <c r="F119" s="751"/>
    </row>
    <row r="120" spans="1:6" x14ac:dyDescent="0.25">
      <c r="A120" s="751" t="s">
        <v>434</v>
      </c>
      <c r="B120" s="751"/>
      <c r="C120" s="751"/>
      <c r="D120" s="751"/>
      <c r="E120" s="751"/>
      <c r="F120" s="751"/>
    </row>
    <row r="121" spans="1:6" ht="5.0999999999999996" customHeight="1" x14ac:dyDescent="0.25">
      <c r="A121" s="66"/>
      <c r="B121" s="66"/>
      <c r="C121" s="66"/>
      <c r="D121" s="66"/>
      <c r="E121" s="66"/>
      <c r="F121" s="65"/>
    </row>
    <row r="122" spans="1:6" x14ac:dyDescent="0.25">
      <c r="A122" s="752" t="s">
        <v>6</v>
      </c>
      <c r="B122" s="753" t="s">
        <v>7</v>
      </c>
      <c r="C122" s="755" t="s">
        <v>1</v>
      </c>
      <c r="D122" s="757" t="s">
        <v>344</v>
      </c>
      <c r="E122" s="758"/>
      <c r="F122" s="759"/>
    </row>
    <row r="123" spans="1:6" x14ac:dyDescent="0.25">
      <c r="A123" s="752"/>
      <c r="B123" s="754"/>
      <c r="C123" s="756"/>
      <c r="D123" s="760"/>
      <c r="E123" s="761"/>
      <c r="F123" s="762"/>
    </row>
    <row r="124" spans="1:6" x14ac:dyDescent="0.25">
      <c r="A124" s="269" t="s">
        <v>47</v>
      </c>
      <c r="B124" s="68" t="s">
        <v>48</v>
      </c>
      <c r="C124" s="575"/>
      <c r="D124" s="69"/>
      <c r="E124" s="70"/>
      <c r="F124" s="71"/>
    </row>
    <row r="125" spans="1:6" x14ac:dyDescent="0.25">
      <c r="A125" s="67" t="s">
        <v>49</v>
      </c>
      <c r="B125" s="72" t="s">
        <v>341</v>
      </c>
      <c r="C125" s="73">
        <v>1743413.52</v>
      </c>
      <c r="D125" s="74" t="s">
        <v>50</v>
      </c>
      <c r="E125" s="75"/>
      <c r="F125" s="76"/>
    </row>
    <row r="126" spans="1:6" x14ac:dyDescent="0.25">
      <c r="A126" s="77" t="s">
        <v>51</v>
      </c>
      <c r="B126" s="78" t="s">
        <v>342</v>
      </c>
      <c r="C126" s="79">
        <v>17141270.59</v>
      </c>
      <c r="D126" s="80" t="s">
        <v>50</v>
      </c>
      <c r="E126" s="81"/>
      <c r="F126" s="82"/>
    </row>
    <row r="127" spans="1:6" x14ac:dyDescent="0.25">
      <c r="A127" s="77" t="s">
        <v>52</v>
      </c>
      <c r="B127" s="78" t="s">
        <v>523</v>
      </c>
      <c r="C127" s="79">
        <v>471629.13</v>
      </c>
      <c r="D127" s="80" t="s">
        <v>50</v>
      </c>
      <c r="E127" s="81"/>
      <c r="F127" s="82"/>
    </row>
    <row r="128" spans="1:6" x14ac:dyDescent="0.25">
      <c r="A128" s="77" t="s">
        <v>53</v>
      </c>
      <c r="B128" s="78" t="s">
        <v>54</v>
      </c>
      <c r="C128" s="79">
        <v>470904.22</v>
      </c>
      <c r="D128" s="80" t="s">
        <v>50</v>
      </c>
      <c r="E128" s="81"/>
      <c r="F128" s="82"/>
    </row>
    <row r="129" spans="1:6" ht="25.5" x14ac:dyDescent="0.25">
      <c r="A129" s="268" t="s">
        <v>55</v>
      </c>
      <c r="B129" s="78" t="s">
        <v>343</v>
      </c>
      <c r="C129" s="79">
        <v>422438.58</v>
      </c>
      <c r="D129" s="80" t="s">
        <v>50</v>
      </c>
      <c r="E129" s="81"/>
      <c r="F129" s="82"/>
    </row>
    <row r="130" spans="1:6" ht="25.5" x14ac:dyDescent="0.25">
      <c r="A130" s="77" t="s">
        <v>56</v>
      </c>
      <c r="B130" s="78" t="s">
        <v>57</v>
      </c>
      <c r="C130" s="79">
        <v>8196326.2000000002</v>
      </c>
      <c r="D130" s="80" t="s">
        <v>50</v>
      </c>
      <c r="E130" s="81"/>
      <c r="F130" s="82"/>
    </row>
    <row r="131" spans="1:6" x14ac:dyDescent="0.25">
      <c r="A131" s="77" t="s">
        <v>58</v>
      </c>
      <c r="B131" s="78" t="s">
        <v>59</v>
      </c>
      <c r="C131" s="79">
        <v>5640564.7599999998</v>
      </c>
      <c r="D131" s="80" t="s">
        <v>50</v>
      </c>
      <c r="E131" s="81"/>
      <c r="F131" s="82"/>
    </row>
    <row r="132" spans="1:6" x14ac:dyDescent="0.25">
      <c r="A132" s="77"/>
      <c r="B132" s="83" t="s">
        <v>0</v>
      </c>
      <c r="C132" s="84">
        <f>SUM(C125:C131)</f>
        <v>34086546.999999993</v>
      </c>
      <c r="D132" s="80" t="s">
        <v>50</v>
      </c>
      <c r="E132" s="85"/>
      <c r="F132" s="86"/>
    </row>
    <row r="133" spans="1:6" ht="21.75" customHeight="1" x14ac:dyDescent="0.25">
      <c r="A133" s="706" t="s">
        <v>332</v>
      </c>
      <c r="B133" s="706"/>
      <c r="C133" s="706"/>
      <c r="D133" s="706"/>
      <c r="E133" s="706"/>
      <c r="F133" s="706"/>
    </row>
    <row r="134" spans="1:6" x14ac:dyDescent="0.25">
      <c r="A134" s="571"/>
      <c r="B134" s="571"/>
      <c r="C134" s="571"/>
      <c r="D134" s="571"/>
      <c r="E134" s="571"/>
      <c r="F134" s="45"/>
    </row>
    <row r="135" spans="1:6" x14ac:dyDescent="0.25">
      <c r="A135" s="1"/>
      <c r="B135" s="1"/>
      <c r="C135" s="1"/>
      <c r="D135" s="1"/>
      <c r="E135" s="210"/>
      <c r="F135" s="45"/>
    </row>
    <row r="136" spans="1:6" x14ac:dyDescent="0.25">
      <c r="A136" s="23"/>
      <c r="B136" s="23"/>
      <c r="C136" s="23"/>
      <c r="D136" s="23"/>
      <c r="E136" s="24"/>
      <c r="F136" s="24"/>
    </row>
    <row r="137" spans="1:6" x14ac:dyDescent="0.25">
      <c r="A137" s="749" t="s">
        <v>291</v>
      </c>
      <c r="B137" s="749"/>
      <c r="C137" s="749"/>
      <c r="D137" s="749"/>
      <c r="E137" s="749"/>
      <c r="F137" s="749"/>
    </row>
    <row r="138" spans="1:6" x14ac:dyDescent="0.25">
      <c r="A138" s="749" t="s">
        <v>3</v>
      </c>
      <c r="B138" s="749"/>
      <c r="C138" s="749"/>
      <c r="D138" s="749"/>
      <c r="E138" s="749"/>
      <c r="F138" s="749"/>
    </row>
    <row r="139" spans="1:6" x14ac:dyDescent="0.25">
      <c r="A139" s="749" t="s">
        <v>4</v>
      </c>
      <c r="B139" s="749"/>
      <c r="C139" s="749"/>
      <c r="D139" s="749"/>
      <c r="E139" s="749"/>
      <c r="F139" s="749"/>
    </row>
    <row r="140" spans="1:6" x14ac:dyDescent="0.25">
      <c r="A140" s="747" t="s">
        <v>5</v>
      </c>
      <c r="B140" s="747"/>
      <c r="C140" s="747"/>
      <c r="D140" s="747"/>
      <c r="E140" s="747"/>
      <c r="F140" s="747"/>
    </row>
    <row r="141" spans="1:6" x14ac:dyDescent="0.25">
      <c r="A141" s="746" t="s">
        <v>16</v>
      </c>
      <c r="B141" s="746"/>
      <c r="C141" s="746"/>
      <c r="D141" s="746"/>
      <c r="E141" s="746"/>
      <c r="F141" s="746"/>
    </row>
    <row r="142" spans="1:6" x14ac:dyDescent="0.25">
      <c r="A142" s="747" t="s">
        <v>518</v>
      </c>
      <c r="B142" s="747"/>
      <c r="C142" s="747"/>
      <c r="D142" s="747"/>
      <c r="E142" s="747"/>
      <c r="F142" s="747"/>
    </row>
    <row r="143" spans="1:6" x14ac:dyDescent="0.25">
      <c r="A143" s="748" t="s">
        <v>450</v>
      </c>
      <c r="B143" s="748"/>
      <c r="C143" s="748"/>
      <c r="D143" s="748"/>
      <c r="E143" s="748"/>
      <c r="F143" s="748"/>
    </row>
    <row r="144" spans="1:6" x14ac:dyDescent="0.25">
      <c r="A144" s="748" t="s">
        <v>446</v>
      </c>
      <c r="B144" s="748"/>
      <c r="C144" s="748"/>
      <c r="D144" s="748"/>
      <c r="E144" s="748"/>
      <c r="F144" s="748"/>
    </row>
    <row r="145" spans="1:6" ht="5.0999999999999996" customHeight="1" x14ac:dyDescent="0.25">
      <c r="A145" s="576"/>
      <c r="B145" s="576"/>
      <c r="C145" s="576"/>
      <c r="D145" s="576"/>
      <c r="E145" s="576"/>
      <c r="F145" s="576"/>
    </row>
    <row r="146" spans="1:6" ht="25.5" x14ac:dyDescent="0.25">
      <c r="A146" s="275" t="s">
        <v>6</v>
      </c>
      <c r="B146" s="276" t="s">
        <v>7</v>
      </c>
      <c r="C146" s="277" t="s">
        <v>1</v>
      </c>
      <c r="D146" s="277" t="s">
        <v>8</v>
      </c>
      <c r="E146" s="277" t="s">
        <v>62</v>
      </c>
      <c r="F146" s="277" t="s">
        <v>61</v>
      </c>
    </row>
    <row r="147" spans="1:6" ht="25.5" x14ac:dyDescent="0.25">
      <c r="A147" s="383" t="s">
        <v>399</v>
      </c>
      <c r="B147" s="384" t="s">
        <v>63</v>
      </c>
      <c r="C147" s="89">
        <v>0</v>
      </c>
      <c r="D147" s="88"/>
      <c r="E147" s="88"/>
      <c r="F147" s="88"/>
    </row>
    <row r="148" spans="1:6" x14ac:dyDescent="0.25">
      <c r="A148" s="87"/>
      <c r="B148" s="90"/>
      <c r="C148" s="89"/>
      <c r="D148" s="88"/>
      <c r="E148" s="88"/>
      <c r="F148" s="88"/>
    </row>
    <row r="149" spans="1:6" x14ac:dyDescent="0.25">
      <c r="A149" s="87"/>
      <c r="B149" s="90"/>
      <c r="C149" s="89"/>
      <c r="D149" s="88"/>
      <c r="E149" s="88"/>
      <c r="F149" s="88"/>
    </row>
    <row r="150" spans="1:6" x14ac:dyDescent="0.25">
      <c r="A150" s="87"/>
      <c r="B150" s="265" t="s">
        <v>60</v>
      </c>
      <c r="C150" s="266">
        <f>SUM(C147:C149)</f>
        <v>0</v>
      </c>
      <c r="D150" s="88"/>
      <c r="E150" s="88"/>
      <c r="F150" s="88"/>
    </row>
    <row r="151" spans="1:6" x14ac:dyDescent="0.25">
      <c r="A151" s="744" t="s">
        <v>332</v>
      </c>
      <c r="B151" s="744"/>
      <c r="C151" s="744"/>
      <c r="D151" s="744"/>
      <c r="E151" s="744"/>
      <c r="F151" s="744"/>
    </row>
    <row r="152" spans="1:6" x14ac:dyDescent="0.25">
      <c r="A152" s="745"/>
      <c r="B152" s="745"/>
      <c r="C152" s="745"/>
      <c r="D152" s="745"/>
      <c r="E152" s="231"/>
      <c r="F152" s="25"/>
    </row>
    <row r="153" spans="1:6" x14ac:dyDescent="0.25">
      <c r="A153" s="571"/>
      <c r="B153" s="571"/>
      <c r="C153" s="571"/>
      <c r="D153" s="571"/>
      <c r="E153" s="231"/>
      <c r="F153" s="25"/>
    </row>
    <row r="154" spans="1:6" x14ac:dyDescent="0.25">
      <c r="A154" s="92"/>
      <c r="B154" s="92"/>
      <c r="C154" s="92"/>
      <c r="D154" s="92"/>
      <c r="E154" s="91" t="s">
        <v>64</v>
      </c>
      <c r="F154" s="25"/>
    </row>
    <row r="155" spans="1:6" x14ac:dyDescent="0.25">
      <c r="A155" s="737" t="s">
        <v>291</v>
      </c>
      <c r="B155" s="737"/>
      <c r="C155" s="737"/>
      <c r="D155" s="737"/>
      <c r="E155" s="737"/>
      <c r="F155" s="25"/>
    </row>
    <row r="156" spans="1:6" x14ac:dyDescent="0.25">
      <c r="A156" s="737" t="s">
        <v>3</v>
      </c>
      <c r="B156" s="737"/>
      <c r="C156" s="737"/>
      <c r="D156" s="737"/>
      <c r="E156" s="737"/>
      <c r="F156" s="25"/>
    </row>
    <row r="157" spans="1:6" x14ac:dyDescent="0.25">
      <c r="A157" s="737" t="s">
        <v>4</v>
      </c>
      <c r="B157" s="737"/>
      <c r="C157" s="737"/>
      <c r="D157" s="737"/>
      <c r="E157" s="737"/>
      <c r="F157" s="25"/>
    </row>
    <row r="158" spans="1:6" x14ac:dyDescent="0.25">
      <c r="A158" s="741" t="s">
        <v>5</v>
      </c>
      <c r="B158" s="741"/>
      <c r="C158" s="741"/>
      <c r="D158" s="741"/>
      <c r="E158" s="741"/>
      <c r="F158" s="25"/>
    </row>
    <row r="159" spans="1:6" x14ac:dyDescent="0.25">
      <c r="A159" s="741" t="s">
        <v>65</v>
      </c>
      <c r="B159" s="741"/>
      <c r="C159" s="741"/>
      <c r="D159" s="741"/>
      <c r="E159" s="741"/>
      <c r="F159" s="25"/>
    </row>
    <row r="160" spans="1:6" x14ac:dyDescent="0.25">
      <c r="A160" s="741" t="s">
        <v>516</v>
      </c>
      <c r="B160" s="741"/>
      <c r="C160" s="741"/>
      <c r="D160" s="741"/>
      <c r="E160" s="741"/>
      <c r="F160" s="25"/>
    </row>
    <row r="161" spans="1:6" x14ac:dyDescent="0.25">
      <c r="A161" s="742" t="s">
        <v>455</v>
      </c>
      <c r="B161" s="742"/>
      <c r="C161" s="742"/>
      <c r="D161" s="742"/>
      <c r="E161" s="742"/>
    </row>
    <row r="162" spans="1:6" x14ac:dyDescent="0.25">
      <c r="A162" s="743" t="s">
        <v>447</v>
      </c>
      <c r="B162" s="743"/>
      <c r="C162" s="743"/>
      <c r="D162" s="743"/>
      <c r="E162" s="743"/>
    </row>
    <row r="163" spans="1:6" x14ac:dyDescent="0.25">
      <c r="A163" s="272" t="s">
        <v>6</v>
      </c>
      <c r="B163" s="273" t="s">
        <v>7</v>
      </c>
      <c r="C163" s="274" t="s">
        <v>1</v>
      </c>
      <c r="D163" s="274" t="s">
        <v>8</v>
      </c>
      <c r="E163" s="274" t="s">
        <v>66</v>
      </c>
    </row>
    <row r="164" spans="1:6" ht="25.5" x14ac:dyDescent="0.25">
      <c r="A164" s="93" t="s">
        <v>400</v>
      </c>
      <c r="B164" s="94" t="s">
        <v>524</v>
      </c>
      <c r="C164" s="95">
        <v>0</v>
      </c>
      <c r="D164" s="96"/>
      <c r="E164" s="96"/>
    </row>
    <row r="165" spans="1:6" x14ac:dyDescent="0.25">
      <c r="A165" s="93"/>
      <c r="B165" s="94"/>
      <c r="C165" s="95"/>
      <c r="D165" s="96"/>
      <c r="E165" s="96"/>
    </row>
    <row r="166" spans="1:6" x14ac:dyDescent="0.25">
      <c r="A166" s="93"/>
      <c r="B166" s="97"/>
      <c r="C166" s="95"/>
      <c r="D166" s="96"/>
      <c r="E166" s="96"/>
    </row>
    <row r="167" spans="1:6" x14ac:dyDescent="0.25">
      <c r="A167" s="93"/>
      <c r="B167" s="97"/>
      <c r="C167" s="95"/>
      <c r="D167" s="96"/>
      <c r="E167" s="96"/>
    </row>
    <row r="168" spans="1:6" x14ac:dyDescent="0.25">
      <c r="A168" s="93"/>
      <c r="B168" s="263" t="s">
        <v>0</v>
      </c>
      <c r="C168" s="264">
        <f>SUM(C164:C167)</f>
        <v>0</v>
      </c>
      <c r="D168" s="96"/>
      <c r="E168" s="96"/>
    </row>
    <row r="169" spans="1:6" ht="21" customHeight="1" x14ac:dyDescent="0.25">
      <c r="A169" s="744" t="s">
        <v>332</v>
      </c>
      <c r="B169" s="744"/>
      <c r="C169" s="744"/>
      <c r="D169" s="744"/>
      <c r="E169" s="744"/>
    </row>
    <row r="170" spans="1:6" x14ac:dyDescent="0.25">
      <c r="A170" s="1"/>
      <c r="B170" s="1"/>
      <c r="C170" s="1"/>
      <c r="D170" s="1"/>
      <c r="E170" s="98"/>
    </row>
    <row r="171" spans="1:6" x14ac:dyDescent="0.25">
      <c r="A171" s="1"/>
      <c r="B171" s="1"/>
      <c r="C171" s="1"/>
      <c r="D171" s="1"/>
      <c r="E171" s="4"/>
    </row>
    <row r="172" spans="1:6" x14ac:dyDescent="0.25">
      <c r="A172" s="99"/>
      <c r="B172" s="99"/>
      <c r="C172" s="99"/>
      <c r="D172" s="99"/>
      <c r="E172" s="99"/>
      <c r="F172" s="48" t="s">
        <v>67</v>
      </c>
    </row>
    <row r="173" spans="1:6" x14ac:dyDescent="0.25">
      <c r="A173" s="737" t="s">
        <v>291</v>
      </c>
      <c r="B173" s="737"/>
      <c r="C173" s="737"/>
      <c r="D173" s="737"/>
      <c r="E173" s="737"/>
      <c r="F173" s="737"/>
    </row>
    <row r="174" spans="1:6" ht="5.0999999999999996" customHeight="1" x14ac:dyDescent="0.25">
      <c r="A174" s="574"/>
      <c r="B174" s="574"/>
      <c r="C174" s="574"/>
      <c r="D174" s="574"/>
      <c r="E174" s="574"/>
      <c r="F174" s="574"/>
    </row>
    <row r="175" spans="1:6" x14ac:dyDescent="0.25">
      <c r="A175" s="740" t="s">
        <v>3</v>
      </c>
      <c r="B175" s="740"/>
      <c r="C175" s="740"/>
      <c r="D175" s="740"/>
      <c r="E175" s="740"/>
      <c r="F175" s="740"/>
    </row>
    <row r="176" spans="1:6" x14ac:dyDescent="0.25">
      <c r="A176" s="740" t="s">
        <v>4</v>
      </c>
      <c r="B176" s="740"/>
      <c r="C176" s="740"/>
      <c r="D176" s="740"/>
      <c r="E176" s="740"/>
      <c r="F176" s="740"/>
    </row>
    <row r="177" spans="1:6" x14ac:dyDescent="0.25">
      <c r="A177" s="738" t="s">
        <v>5</v>
      </c>
      <c r="B177" s="738"/>
      <c r="C177" s="738"/>
      <c r="D177" s="738"/>
      <c r="E177" s="738"/>
      <c r="F177" s="738"/>
    </row>
    <row r="178" spans="1:6" x14ac:dyDescent="0.25">
      <c r="A178" s="738" t="s">
        <v>68</v>
      </c>
      <c r="B178" s="738"/>
      <c r="C178" s="738"/>
      <c r="D178" s="738"/>
      <c r="E178" s="738"/>
      <c r="F178" s="738"/>
    </row>
    <row r="179" spans="1:6" x14ac:dyDescent="0.25">
      <c r="A179" s="738" t="s">
        <v>517</v>
      </c>
      <c r="B179" s="738"/>
      <c r="C179" s="738"/>
      <c r="D179" s="738"/>
      <c r="E179" s="738"/>
      <c r="F179" s="738"/>
    </row>
    <row r="180" spans="1:6" x14ac:dyDescent="0.25">
      <c r="A180" s="739" t="s">
        <v>501</v>
      </c>
      <c r="B180" s="739"/>
      <c r="C180" s="739"/>
      <c r="D180" s="739"/>
      <c r="E180" s="739"/>
      <c r="F180" s="739"/>
    </row>
    <row r="181" spans="1:6" ht="5.0999999999999996" customHeight="1" x14ac:dyDescent="0.25">
      <c r="A181" s="578"/>
      <c r="B181" s="578"/>
      <c r="C181" s="578"/>
      <c r="D181" s="578"/>
      <c r="E181" s="578"/>
      <c r="F181" s="578"/>
    </row>
    <row r="182" spans="1:6" x14ac:dyDescent="0.25">
      <c r="A182" s="684" t="s">
        <v>424</v>
      </c>
      <c r="B182" s="697"/>
      <c r="C182" s="697"/>
      <c r="D182" s="697"/>
      <c r="E182" s="697"/>
      <c r="F182" s="697"/>
    </row>
    <row r="183" spans="1:6" ht="5.0999999999999996" customHeight="1" x14ac:dyDescent="0.25">
      <c r="A183" s="572"/>
      <c r="B183" s="577"/>
      <c r="C183" s="577"/>
      <c r="D183" s="577"/>
      <c r="E183" s="577"/>
      <c r="F183" s="577"/>
    </row>
    <row r="184" spans="1:6" x14ac:dyDescent="0.25">
      <c r="A184" s="199" t="s">
        <v>425</v>
      </c>
      <c r="B184" s="577"/>
      <c r="C184" s="577"/>
      <c r="D184" s="577"/>
      <c r="E184" s="577"/>
      <c r="F184" s="577"/>
    </row>
    <row r="185" spans="1:6" ht="24.75" customHeight="1" x14ac:dyDescent="0.25">
      <c r="A185" s="729" t="s">
        <v>69</v>
      </c>
      <c r="B185" s="729"/>
      <c r="C185" s="729"/>
      <c r="D185" s="729"/>
      <c r="E185" s="729"/>
      <c r="F185" s="729"/>
    </row>
    <row r="186" spans="1:6" x14ac:dyDescent="0.25">
      <c r="A186" s="736"/>
      <c r="B186" s="736"/>
      <c r="C186" s="99"/>
      <c r="D186" s="99"/>
      <c r="E186" s="99"/>
      <c r="F186" s="48"/>
    </row>
    <row r="187" spans="1:6" ht="25.5" x14ac:dyDescent="0.25">
      <c r="A187" s="579" t="s">
        <v>6</v>
      </c>
      <c r="B187" s="579" t="s">
        <v>7</v>
      </c>
      <c r="C187" s="271" t="s">
        <v>1</v>
      </c>
      <c r="D187" s="271" t="s">
        <v>306</v>
      </c>
      <c r="E187" s="271" t="s">
        <v>351</v>
      </c>
      <c r="F187" s="100" t="s">
        <v>70</v>
      </c>
    </row>
    <row r="188" spans="1:6" ht="26.25" x14ac:dyDescent="0.25">
      <c r="A188" s="557" t="s">
        <v>287</v>
      </c>
      <c r="B188" s="556" t="s">
        <v>482</v>
      </c>
      <c r="C188" s="555"/>
      <c r="D188" s="555"/>
      <c r="E188" s="555"/>
      <c r="F188" s="555"/>
    </row>
    <row r="189" spans="1:6" x14ac:dyDescent="0.25">
      <c r="A189" s="101" t="s">
        <v>71</v>
      </c>
      <c r="B189" s="102" t="s">
        <v>72</v>
      </c>
      <c r="C189" s="103">
        <v>706567789.60000002</v>
      </c>
      <c r="D189" s="104">
        <v>0</v>
      </c>
      <c r="E189" s="105">
        <v>0</v>
      </c>
      <c r="F189" s="106"/>
    </row>
    <row r="190" spans="1:6" x14ac:dyDescent="0.25">
      <c r="A190" s="101" t="s">
        <v>73</v>
      </c>
      <c r="B190" s="102" t="s">
        <v>74</v>
      </c>
      <c r="C190" s="103">
        <v>0</v>
      </c>
      <c r="D190" s="104">
        <v>0</v>
      </c>
      <c r="E190" s="105">
        <v>0</v>
      </c>
      <c r="F190" s="106"/>
    </row>
    <row r="191" spans="1:6" x14ac:dyDescent="0.25">
      <c r="A191" s="101" t="s">
        <v>75</v>
      </c>
      <c r="B191" s="102" t="s">
        <v>76</v>
      </c>
      <c r="C191" s="105">
        <v>245183792.47</v>
      </c>
      <c r="D191" s="104">
        <v>45229.9</v>
      </c>
      <c r="E191" s="105">
        <v>204459490.99000001</v>
      </c>
      <c r="F191" s="303">
        <v>3.3300000000000003E-2</v>
      </c>
    </row>
    <row r="192" spans="1:6" x14ac:dyDescent="0.25">
      <c r="A192" s="101" t="s">
        <v>77</v>
      </c>
      <c r="B192" s="102" t="s">
        <v>78</v>
      </c>
      <c r="C192" s="103">
        <v>2206742119.9499998</v>
      </c>
      <c r="D192" s="108">
        <v>22533640.670000002</v>
      </c>
      <c r="E192" s="105">
        <v>1734807468.3099999</v>
      </c>
      <c r="F192" s="107">
        <v>0.04</v>
      </c>
    </row>
    <row r="193" spans="1:6" ht="25.5" x14ac:dyDescent="0.25">
      <c r="A193" s="101" t="s">
        <v>79</v>
      </c>
      <c r="B193" s="102" t="s">
        <v>487</v>
      </c>
      <c r="C193" s="103">
        <v>22973117.57</v>
      </c>
      <c r="D193" s="104">
        <v>0</v>
      </c>
      <c r="E193" s="105">
        <v>0</v>
      </c>
      <c r="F193" s="109"/>
    </row>
    <row r="194" spans="1:6" x14ac:dyDescent="0.25">
      <c r="A194" s="101"/>
      <c r="B194" s="57" t="s">
        <v>0</v>
      </c>
      <c r="C194" s="110">
        <f>SUM(C189:C193)</f>
        <v>3181466819.5900002</v>
      </c>
      <c r="D194" s="110">
        <f t="shared" ref="D194:E194" si="5">SUM(D189:D193)</f>
        <v>22578870.57</v>
      </c>
      <c r="E194" s="110">
        <f t="shared" si="5"/>
        <v>1939266959.3</v>
      </c>
      <c r="F194" s="106"/>
    </row>
    <row r="195" spans="1:6" x14ac:dyDescent="0.25">
      <c r="A195" s="111"/>
      <c r="B195" s="112"/>
      <c r="C195" s="113"/>
      <c r="D195" s="114"/>
      <c r="E195" s="114"/>
      <c r="F195" s="115"/>
    </row>
    <row r="196" spans="1:6" x14ac:dyDescent="0.25">
      <c r="A196" s="736"/>
      <c r="B196" s="736"/>
      <c r="C196" s="99"/>
      <c r="D196" s="99"/>
      <c r="E196" s="116"/>
      <c r="F196" s="48" t="s">
        <v>67</v>
      </c>
    </row>
    <row r="197" spans="1:6" ht="25.5" x14ac:dyDescent="0.25">
      <c r="A197" s="579" t="s">
        <v>6</v>
      </c>
      <c r="B197" s="579" t="s">
        <v>7</v>
      </c>
      <c r="C197" s="271" t="s">
        <v>1</v>
      </c>
      <c r="D197" s="271" t="s">
        <v>306</v>
      </c>
      <c r="E197" s="271" t="s">
        <v>351</v>
      </c>
      <c r="F197" s="271" t="s">
        <v>70</v>
      </c>
    </row>
    <row r="198" spans="1:6" x14ac:dyDescent="0.25">
      <c r="A198" s="557" t="s">
        <v>288</v>
      </c>
      <c r="B198" s="555" t="s">
        <v>80</v>
      </c>
      <c r="C198" s="555"/>
      <c r="D198" s="555"/>
      <c r="E198" s="555"/>
      <c r="F198" s="531"/>
    </row>
    <row r="199" spans="1:6" x14ac:dyDescent="0.25">
      <c r="A199" s="117" t="s">
        <v>81</v>
      </c>
      <c r="B199" s="117" t="s">
        <v>350</v>
      </c>
      <c r="C199" s="103">
        <v>35759096.549999997</v>
      </c>
      <c r="D199" s="108">
        <v>656802.54</v>
      </c>
      <c r="E199" s="105">
        <v>39382503.049999997</v>
      </c>
      <c r="F199" s="107">
        <v>0.1</v>
      </c>
    </row>
    <row r="200" spans="1:6" x14ac:dyDescent="0.25">
      <c r="A200" s="117" t="s">
        <v>82</v>
      </c>
      <c r="B200" s="117" t="s">
        <v>83</v>
      </c>
      <c r="C200" s="103">
        <v>8500</v>
      </c>
      <c r="D200" s="108">
        <v>1902.05</v>
      </c>
      <c r="E200" s="105">
        <v>8486.07</v>
      </c>
      <c r="F200" s="107">
        <v>0.1</v>
      </c>
    </row>
    <row r="201" spans="1:6" x14ac:dyDescent="0.25">
      <c r="A201" s="117" t="s">
        <v>85</v>
      </c>
      <c r="B201" s="102" t="s">
        <v>489</v>
      </c>
      <c r="C201" s="118">
        <v>25000</v>
      </c>
      <c r="D201" s="108">
        <v>1864.75</v>
      </c>
      <c r="E201" s="105">
        <v>4364.75</v>
      </c>
      <c r="F201" s="119">
        <v>0.1</v>
      </c>
    </row>
    <row r="202" spans="1:6" x14ac:dyDescent="0.25">
      <c r="A202" s="117" t="s">
        <v>84</v>
      </c>
      <c r="B202" s="102" t="s">
        <v>488</v>
      </c>
      <c r="C202" s="118">
        <v>26928799.170000002</v>
      </c>
      <c r="D202" s="108">
        <v>1210403.2</v>
      </c>
      <c r="E202" s="105">
        <v>25932490.329999998</v>
      </c>
      <c r="F202" s="119">
        <v>0.2</v>
      </c>
    </row>
    <row r="203" spans="1:6" ht="25.5" x14ac:dyDescent="0.25">
      <c r="A203" s="117" t="s">
        <v>86</v>
      </c>
      <c r="B203" s="102" t="s">
        <v>87</v>
      </c>
      <c r="C203" s="118">
        <v>63753857.380000003</v>
      </c>
      <c r="D203" s="108">
        <v>1036676.04</v>
      </c>
      <c r="E203" s="105">
        <v>30857675.48</v>
      </c>
      <c r="F203" s="119">
        <v>0.1</v>
      </c>
    </row>
    <row r="204" spans="1:6" x14ac:dyDescent="0.25">
      <c r="A204" s="120"/>
      <c r="B204" s="121" t="s">
        <v>0</v>
      </c>
      <c r="C204" s="58">
        <f>SUM(C199:C203)</f>
        <v>126475253.09999999</v>
      </c>
      <c r="D204" s="58">
        <f>SUM(D199:D203)</f>
        <v>2907648.58</v>
      </c>
      <c r="E204" s="58">
        <f>SUM(E199:E203)</f>
        <v>96185519.679999992</v>
      </c>
      <c r="F204" s="122"/>
    </row>
    <row r="205" spans="1:6" ht="24" customHeight="1" x14ac:dyDescent="0.25">
      <c r="A205" s="706" t="s">
        <v>332</v>
      </c>
      <c r="B205" s="706"/>
      <c r="C205" s="706"/>
      <c r="D205" s="706"/>
      <c r="E205" s="706"/>
      <c r="F205" s="706"/>
    </row>
    <row r="206" spans="1:6" x14ac:dyDescent="0.25">
      <c r="A206" s="1"/>
      <c r="B206" s="1"/>
      <c r="C206" s="1"/>
      <c r="D206" s="1"/>
      <c r="E206" s="210"/>
      <c r="F206" s="45"/>
    </row>
    <row r="207" spans="1:6" x14ac:dyDescent="0.25">
      <c r="A207" s="1"/>
      <c r="B207" s="1"/>
      <c r="C207" s="1"/>
      <c r="D207" s="1"/>
      <c r="E207" s="210"/>
      <c r="F207" s="45"/>
    </row>
    <row r="208" spans="1:6" x14ac:dyDescent="0.25">
      <c r="A208" s="123"/>
      <c r="B208" s="123"/>
      <c r="C208" s="123"/>
      <c r="D208" s="123"/>
      <c r="E208" s="123"/>
      <c r="F208" s="124" t="s">
        <v>88</v>
      </c>
    </row>
    <row r="209" spans="1:6" x14ac:dyDescent="0.25">
      <c r="A209" s="737" t="s">
        <v>291</v>
      </c>
      <c r="B209" s="737"/>
      <c r="C209" s="737"/>
      <c r="D209" s="737"/>
      <c r="E209" s="737"/>
      <c r="F209" s="737"/>
    </row>
    <row r="210" spans="1:6" x14ac:dyDescent="0.25">
      <c r="A210" s="733" t="s">
        <v>3</v>
      </c>
      <c r="B210" s="733"/>
      <c r="C210" s="733"/>
      <c r="D210" s="733"/>
      <c r="E210" s="733"/>
      <c r="F210" s="733"/>
    </row>
    <row r="211" spans="1:6" x14ac:dyDescent="0.25">
      <c r="A211" s="733" t="s">
        <v>4</v>
      </c>
      <c r="B211" s="733"/>
      <c r="C211" s="733"/>
      <c r="D211" s="733"/>
      <c r="E211" s="733"/>
      <c r="F211" s="733"/>
    </row>
    <row r="212" spans="1:6" x14ac:dyDescent="0.25">
      <c r="A212" s="734" t="s">
        <v>5</v>
      </c>
      <c r="B212" s="734"/>
      <c r="C212" s="734"/>
      <c r="D212" s="734"/>
      <c r="E212" s="734"/>
      <c r="F212" s="734"/>
    </row>
    <row r="213" spans="1:6" x14ac:dyDescent="0.25">
      <c r="A213" s="734" t="s">
        <v>89</v>
      </c>
      <c r="B213" s="734"/>
      <c r="C213" s="734"/>
      <c r="D213" s="734"/>
      <c r="E213" s="734"/>
      <c r="F213" s="734"/>
    </row>
    <row r="214" spans="1:6" x14ac:dyDescent="0.25">
      <c r="A214" s="734" t="s">
        <v>517</v>
      </c>
      <c r="B214" s="734"/>
      <c r="C214" s="734"/>
      <c r="D214" s="734"/>
      <c r="E214" s="734"/>
      <c r="F214" s="734"/>
    </row>
    <row r="215" spans="1:6" x14ac:dyDescent="0.25">
      <c r="A215" s="199" t="s">
        <v>427</v>
      </c>
      <c r="B215" s="516"/>
      <c r="C215" s="516"/>
      <c r="D215" s="516"/>
      <c r="E215" s="516"/>
      <c r="F215" s="516"/>
    </row>
    <row r="216" spans="1:6" ht="5.0999999999999996" customHeight="1" x14ac:dyDescent="0.25">
      <c r="A216" s="516"/>
      <c r="B216" s="516"/>
      <c r="C216" s="516"/>
      <c r="D216" s="516"/>
      <c r="E216" s="516"/>
      <c r="F216" s="516"/>
    </row>
    <row r="217" spans="1:6" x14ac:dyDescent="0.25">
      <c r="A217" s="735" t="s">
        <v>426</v>
      </c>
      <c r="B217" s="735"/>
      <c r="C217" s="735"/>
      <c r="D217" s="735"/>
      <c r="E217" s="735"/>
      <c r="F217" s="735"/>
    </row>
    <row r="218" spans="1:6" ht="5.0999999999999996" customHeight="1" x14ac:dyDescent="0.25">
      <c r="A218" s="9"/>
      <c r="B218" s="9"/>
      <c r="C218" s="126"/>
      <c r="D218" s="126"/>
      <c r="E218" s="126"/>
      <c r="F218" s="126"/>
    </row>
    <row r="219" spans="1:6" ht="26.25" customHeight="1" x14ac:dyDescent="0.25">
      <c r="A219" s="729" t="s">
        <v>428</v>
      </c>
      <c r="B219" s="729"/>
      <c r="C219" s="729"/>
      <c r="D219" s="729"/>
      <c r="E219" s="729"/>
      <c r="F219" s="729"/>
    </row>
    <row r="220" spans="1:6" ht="5.0999999999999996" customHeight="1" x14ac:dyDescent="0.25">
      <c r="A220" s="573"/>
      <c r="B220" s="573"/>
      <c r="C220" s="573"/>
      <c r="D220" s="573"/>
      <c r="E220" s="573"/>
      <c r="F220" s="573"/>
    </row>
    <row r="221" spans="1:6" x14ac:dyDescent="0.25">
      <c r="A221" s="730" t="s">
        <v>289</v>
      </c>
      <c r="B221" s="730"/>
      <c r="C221" s="127"/>
      <c r="D221" s="127"/>
      <c r="E221" s="128"/>
      <c r="F221" s="124"/>
    </row>
    <row r="222" spans="1:6" ht="25.5" x14ac:dyDescent="0.25">
      <c r="A222" s="278" t="s">
        <v>6</v>
      </c>
      <c r="B222" s="278" t="s">
        <v>7</v>
      </c>
      <c r="C222" s="279" t="s">
        <v>1</v>
      </c>
      <c r="D222" s="279" t="s">
        <v>307</v>
      </c>
      <c r="E222" s="279" t="s">
        <v>352</v>
      </c>
      <c r="F222" s="279" t="s">
        <v>70</v>
      </c>
    </row>
    <row r="223" spans="1:6" x14ac:dyDescent="0.25">
      <c r="A223" s="129" t="s">
        <v>91</v>
      </c>
      <c r="B223" s="130" t="s">
        <v>92</v>
      </c>
      <c r="C223" s="131"/>
      <c r="D223" s="132"/>
      <c r="E223" s="132"/>
      <c r="F223" s="133"/>
    </row>
    <row r="224" spans="1:6" x14ac:dyDescent="0.25">
      <c r="A224" s="134" t="s">
        <v>93</v>
      </c>
      <c r="B224" s="135" t="s">
        <v>94</v>
      </c>
      <c r="C224" s="131">
        <v>2250716.41</v>
      </c>
      <c r="D224" s="132">
        <v>0</v>
      </c>
      <c r="E224" s="132">
        <v>0</v>
      </c>
      <c r="F224" s="133"/>
    </row>
    <row r="225" spans="1:6" x14ac:dyDescent="0.25">
      <c r="A225" s="136" t="s">
        <v>95</v>
      </c>
      <c r="B225" s="135" t="s">
        <v>96</v>
      </c>
      <c r="C225" s="131">
        <v>0</v>
      </c>
      <c r="D225" s="132">
        <v>0</v>
      </c>
      <c r="E225" s="132">
        <v>0</v>
      </c>
      <c r="F225" s="137"/>
    </row>
    <row r="226" spans="1:6" x14ac:dyDescent="0.25">
      <c r="A226" s="136" t="s">
        <v>97</v>
      </c>
      <c r="B226" s="135" t="s">
        <v>98</v>
      </c>
      <c r="C226" s="131">
        <v>0</v>
      </c>
      <c r="D226" s="132">
        <v>0</v>
      </c>
      <c r="E226" s="132">
        <v>0</v>
      </c>
      <c r="F226" s="137"/>
    </row>
    <row r="227" spans="1:6" x14ac:dyDescent="0.25">
      <c r="A227" s="136" t="s">
        <v>99</v>
      </c>
      <c r="B227" s="135" t="s">
        <v>100</v>
      </c>
      <c r="C227" s="131">
        <v>55818.04</v>
      </c>
      <c r="D227" s="132">
        <v>0</v>
      </c>
      <c r="E227" s="132">
        <v>0</v>
      </c>
      <c r="F227" s="137"/>
    </row>
    <row r="228" spans="1:6" x14ac:dyDescent="0.25">
      <c r="A228" s="136" t="s">
        <v>101</v>
      </c>
      <c r="B228" s="135" t="s">
        <v>102</v>
      </c>
      <c r="C228" s="131">
        <v>0</v>
      </c>
      <c r="D228" s="132">
        <v>0</v>
      </c>
      <c r="E228" s="132">
        <v>0</v>
      </c>
      <c r="F228" s="137"/>
    </row>
    <row r="229" spans="1:6" x14ac:dyDescent="0.25">
      <c r="A229" s="136"/>
      <c r="B229" s="130" t="s">
        <v>0</v>
      </c>
      <c r="C229" s="138">
        <f>SUM(C224:C228)</f>
        <v>2306534.4500000002</v>
      </c>
      <c r="D229" s="138">
        <f t="shared" ref="D229:E229" si="6">SUM(D224:D228)</f>
        <v>0</v>
      </c>
      <c r="E229" s="138">
        <f t="shared" si="6"/>
        <v>0</v>
      </c>
      <c r="F229" s="133"/>
    </row>
    <row r="230" spans="1:6" x14ac:dyDescent="0.25">
      <c r="A230" s="139"/>
      <c r="B230" s="140"/>
      <c r="C230" s="141"/>
      <c r="D230" s="141"/>
      <c r="E230" s="141"/>
      <c r="F230" s="142"/>
    </row>
    <row r="231" spans="1:6" x14ac:dyDescent="0.25">
      <c r="A231" s="731" t="s">
        <v>90</v>
      </c>
      <c r="B231" s="731"/>
      <c r="C231" s="731"/>
      <c r="D231" s="731"/>
      <c r="E231" s="731"/>
      <c r="F231" s="731"/>
    </row>
    <row r="232" spans="1:6" ht="25.5" x14ac:dyDescent="0.25">
      <c r="A232" s="278" t="s">
        <v>6</v>
      </c>
      <c r="B232" s="278" t="s">
        <v>7</v>
      </c>
      <c r="C232" s="279" t="s">
        <v>1</v>
      </c>
      <c r="D232" s="279" t="s">
        <v>307</v>
      </c>
      <c r="E232" s="279" t="s">
        <v>352</v>
      </c>
      <c r="F232" s="279" t="s">
        <v>70</v>
      </c>
    </row>
    <row r="233" spans="1:6" x14ac:dyDescent="0.25">
      <c r="A233" s="129" t="s">
        <v>103</v>
      </c>
      <c r="B233" s="130" t="s">
        <v>104</v>
      </c>
      <c r="C233" s="131"/>
      <c r="D233" s="132"/>
      <c r="E233" s="132"/>
      <c r="F233" s="133"/>
    </row>
    <row r="234" spans="1:6" x14ac:dyDescent="0.25">
      <c r="A234" s="143" t="s">
        <v>105</v>
      </c>
      <c r="B234" s="144" t="s">
        <v>106</v>
      </c>
      <c r="C234" s="131">
        <v>0</v>
      </c>
      <c r="D234" s="132">
        <v>0</v>
      </c>
      <c r="E234" s="132">
        <v>0</v>
      </c>
      <c r="F234" s="145"/>
    </row>
    <row r="235" spans="1:6" ht="26.25" x14ac:dyDescent="0.25">
      <c r="A235" s="143" t="s">
        <v>107</v>
      </c>
      <c r="B235" s="146" t="s">
        <v>353</v>
      </c>
      <c r="C235" s="131">
        <v>0</v>
      </c>
      <c r="D235" s="132">
        <v>0</v>
      </c>
      <c r="E235" s="132">
        <v>0</v>
      </c>
      <c r="F235" s="145"/>
    </row>
    <row r="236" spans="1:6" ht="26.25" x14ac:dyDescent="0.25">
      <c r="A236" s="143" t="s">
        <v>108</v>
      </c>
      <c r="B236" s="144" t="s">
        <v>109</v>
      </c>
      <c r="C236" s="131">
        <v>0</v>
      </c>
      <c r="D236" s="132">
        <v>0</v>
      </c>
      <c r="E236" s="132">
        <v>0</v>
      </c>
      <c r="F236" s="145"/>
    </row>
    <row r="237" spans="1:6" x14ac:dyDescent="0.25">
      <c r="A237" s="143" t="s">
        <v>110</v>
      </c>
      <c r="B237" s="144" t="s">
        <v>111</v>
      </c>
      <c r="C237" s="147">
        <v>0</v>
      </c>
      <c r="D237" s="132">
        <v>0</v>
      </c>
      <c r="E237" s="132">
        <v>0</v>
      </c>
      <c r="F237" s="145"/>
    </row>
    <row r="238" spans="1:6" ht="26.25" x14ac:dyDescent="0.25">
      <c r="A238" s="143" t="s">
        <v>112</v>
      </c>
      <c r="B238" s="146" t="s">
        <v>113</v>
      </c>
      <c r="C238" s="147">
        <v>0</v>
      </c>
      <c r="D238" s="132">
        <v>0</v>
      </c>
      <c r="E238" s="132">
        <v>0</v>
      </c>
      <c r="F238" s="145"/>
    </row>
    <row r="239" spans="1:6" x14ac:dyDescent="0.25">
      <c r="A239" s="148" t="s">
        <v>408</v>
      </c>
      <c r="B239" s="144" t="s">
        <v>114</v>
      </c>
      <c r="C239" s="147">
        <v>10500488.16</v>
      </c>
      <c r="D239" s="132">
        <v>0</v>
      </c>
      <c r="E239" s="132">
        <v>159856.69</v>
      </c>
      <c r="F239" s="149">
        <v>0.1</v>
      </c>
    </row>
    <row r="240" spans="1:6" x14ac:dyDescent="0.25">
      <c r="A240" s="150"/>
      <c r="B240" s="151" t="s">
        <v>0</v>
      </c>
      <c r="C240" s="152">
        <f>SUM(C239:C239)</f>
        <v>10500488.16</v>
      </c>
      <c r="D240" s="152">
        <f>SUM(D224:D239)</f>
        <v>0</v>
      </c>
      <c r="E240" s="153">
        <f>SUM(E224:E239)</f>
        <v>159856.69</v>
      </c>
      <c r="F240" s="150"/>
    </row>
    <row r="241" spans="1:6" x14ac:dyDescent="0.25">
      <c r="A241" s="732" t="s">
        <v>332</v>
      </c>
      <c r="B241" s="732"/>
      <c r="C241" s="732"/>
      <c r="D241" s="732"/>
      <c r="E241" s="732"/>
      <c r="F241" s="732"/>
    </row>
    <row r="242" spans="1:6" x14ac:dyDescent="0.25">
      <c r="A242" s="1"/>
      <c r="B242" s="1"/>
      <c r="C242" s="1"/>
      <c r="D242" s="1"/>
      <c r="E242" s="210"/>
      <c r="F242" s="125"/>
    </row>
    <row r="243" spans="1:6" x14ac:dyDescent="0.25">
      <c r="A243" s="1"/>
      <c r="B243" s="1"/>
      <c r="C243" s="1"/>
      <c r="D243" s="1"/>
      <c r="E243" s="210"/>
      <c r="F243" s="125"/>
    </row>
    <row r="244" spans="1:6" x14ac:dyDescent="0.25">
      <c r="A244" s="92"/>
      <c r="B244" s="485"/>
      <c r="C244" s="485" t="s">
        <v>115</v>
      </c>
      <c r="D244" s="1"/>
      <c r="E244" s="210"/>
      <c r="F244" s="125"/>
    </row>
    <row r="245" spans="1:6" x14ac:dyDescent="0.25">
      <c r="A245" s="599" t="s">
        <v>291</v>
      </c>
      <c r="B245" s="599"/>
      <c r="C245" s="1"/>
      <c r="D245" s="1"/>
      <c r="E245" s="210"/>
      <c r="F245" s="125"/>
    </row>
    <row r="246" spans="1:6" x14ac:dyDescent="0.25">
      <c r="A246" s="737" t="s">
        <v>3</v>
      </c>
      <c r="B246" s="737"/>
      <c r="C246" s="1"/>
      <c r="D246" s="1"/>
      <c r="E246" s="210"/>
      <c r="F246" s="125"/>
    </row>
    <row r="247" spans="1:6" x14ac:dyDescent="0.25">
      <c r="A247" s="737" t="s">
        <v>4</v>
      </c>
      <c r="B247" s="737"/>
      <c r="C247" s="1"/>
      <c r="D247" s="1"/>
      <c r="E247" s="210"/>
      <c r="F247" s="125"/>
    </row>
    <row r="248" spans="1:6" x14ac:dyDescent="0.25">
      <c r="A248" s="737" t="s">
        <v>5</v>
      </c>
      <c r="B248" s="737"/>
      <c r="C248" s="1"/>
      <c r="D248" s="1"/>
      <c r="E248" s="210"/>
      <c r="F248" s="125"/>
    </row>
    <row r="249" spans="1:6" x14ac:dyDescent="0.25">
      <c r="A249" s="737" t="s">
        <v>116</v>
      </c>
      <c r="B249" s="737"/>
      <c r="C249" s="1"/>
      <c r="D249" s="1"/>
      <c r="E249" s="210"/>
      <c r="F249" s="125"/>
    </row>
    <row r="250" spans="1:6" x14ac:dyDescent="0.25">
      <c r="A250" s="737" t="s">
        <v>519</v>
      </c>
      <c r="B250" s="737"/>
      <c r="C250" s="1"/>
      <c r="D250" s="1"/>
      <c r="E250" s="210"/>
      <c r="F250" s="125"/>
    </row>
    <row r="251" spans="1:6" x14ac:dyDescent="0.25">
      <c r="A251" s="586"/>
      <c r="B251" s="586"/>
      <c r="C251" s="1"/>
      <c r="D251" s="1"/>
      <c r="E251" s="210"/>
      <c r="F251" s="125"/>
    </row>
    <row r="252" spans="1:6" x14ac:dyDescent="0.25">
      <c r="A252" s="787" t="s">
        <v>116</v>
      </c>
      <c r="B252" s="787"/>
      <c r="C252" s="1"/>
      <c r="D252" s="1"/>
      <c r="E252" s="210"/>
      <c r="F252" s="125"/>
    </row>
    <row r="253" spans="1:6" x14ac:dyDescent="0.25">
      <c r="A253" s="788" t="s">
        <v>456</v>
      </c>
      <c r="B253" s="788"/>
      <c r="C253" s="1"/>
      <c r="D253" s="1"/>
      <c r="E253" s="210"/>
      <c r="F253" s="125"/>
    </row>
    <row r="254" spans="1:6" ht="5.0999999999999996" customHeight="1" x14ac:dyDescent="0.25">
      <c r="A254" s="583"/>
      <c r="B254" s="583"/>
      <c r="C254" s="607"/>
      <c r="D254" s="607"/>
      <c r="E254" s="608"/>
      <c r="F254" s="125"/>
    </row>
    <row r="255" spans="1:6" ht="38.25" x14ac:dyDescent="0.25">
      <c r="A255" s="272" t="s">
        <v>6</v>
      </c>
      <c r="B255" s="600"/>
      <c r="C255" s="614" t="s">
        <v>117</v>
      </c>
      <c r="D255" s="125"/>
      <c r="E255" s="609"/>
      <c r="F255" s="125"/>
    </row>
    <row r="256" spans="1:6" ht="63.75" x14ac:dyDescent="0.25">
      <c r="A256" s="601" t="s">
        <v>423</v>
      </c>
      <c r="B256" s="606"/>
      <c r="C256" s="507" t="s">
        <v>422</v>
      </c>
      <c r="D256" s="610"/>
      <c r="E256" s="611"/>
      <c r="F256" s="125"/>
    </row>
    <row r="257" spans="1:6" x14ac:dyDescent="0.25">
      <c r="A257" s="602"/>
      <c r="B257" s="606"/>
      <c r="C257" s="154"/>
      <c r="D257" s="612"/>
      <c r="E257" s="613"/>
      <c r="F257" s="125"/>
    </row>
    <row r="258" spans="1:6" x14ac:dyDescent="0.25">
      <c r="A258" s="603"/>
      <c r="B258" s="606"/>
      <c r="C258" s="154"/>
      <c r="D258" s="612"/>
      <c r="E258" s="613"/>
      <c r="F258" s="125"/>
    </row>
    <row r="259" spans="1:6" x14ac:dyDescent="0.25">
      <c r="A259" s="604"/>
      <c r="B259" s="606"/>
      <c r="C259" s="154"/>
      <c r="D259" s="612"/>
      <c r="E259" s="613"/>
      <c r="F259" s="125"/>
    </row>
    <row r="260" spans="1:6" x14ac:dyDescent="0.25">
      <c r="A260" s="605" t="s">
        <v>118</v>
      </c>
      <c r="B260" s="606"/>
      <c r="C260" s="93"/>
      <c r="D260" s="615"/>
      <c r="E260" s="613"/>
      <c r="F260" s="125"/>
    </row>
    <row r="261" spans="1:6" ht="15" customHeight="1" x14ac:dyDescent="0.25">
      <c r="A261" s="789" t="s">
        <v>336</v>
      </c>
      <c r="B261" s="789"/>
      <c r="C261" s="789"/>
    </row>
    <row r="262" spans="1:6" x14ac:dyDescent="0.25">
      <c r="A262" s="790"/>
      <c r="B262" s="790"/>
      <c r="C262" s="790"/>
    </row>
    <row r="265" spans="1:6" x14ac:dyDescent="0.25">
      <c r="A265" s="99"/>
      <c r="B265" s="99"/>
      <c r="C265" s="99"/>
      <c r="D265" s="99"/>
      <c r="E265" s="48" t="s">
        <v>119</v>
      </c>
    </row>
    <row r="266" spans="1:6" x14ac:dyDescent="0.25">
      <c r="A266" s="717" t="s">
        <v>378</v>
      </c>
      <c r="B266" s="717"/>
      <c r="C266" s="717"/>
      <c r="D266" s="717"/>
      <c r="E266" s="717"/>
    </row>
    <row r="267" spans="1:6" x14ac:dyDescent="0.25">
      <c r="A267" s="740" t="s">
        <v>3</v>
      </c>
      <c r="B267" s="740"/>
      <c r="C267" s="740"/>
      <c r="D267" s="740"/>
      <c r="E267" s="740"/>
    </row>
    <row r="268" spans="1:6" x14ac:dyDescent="0.25">
      <c r="A268" s="740" t="s">
        <v>4</v>
      </c>
      <c r="B268" s="740"/>
      <c r="C268" s="740"/>
      <c r="D268" s="740"/>
      <c r="E268" s="740"/>
    </row>
    <row r="269" spans="1:6" x14ac:dyDescent="0.25">
      <c r="A269" s="738" t="s">
        <v>5</v>
      </c>
      <c r="B269" s="738"/>
      <c r="C269" s="738"/>
      <c r="D269" s="738"/>
      <c r="E269" s="738"/>
    </row>
    <row r="270" spans="1:6" x14ac:dyDescent="0.25">
      <c r="A270" s="738" t="s">
        <v>120</v>
      </c>
      <c r="B270" s="738"/>
      <c r="C270" s="738"/>
      <c r="D270" s="738"/>
      <c r="E270" s="738"/>
    </row>
    <row r="271" spans="1:6" x14ac:dyDescent="0.25">
      <c r="A271" s="738" t="s">
        <v>520</v>
      </c>
      <c r="B271" s="738"/>
      <c r="C271" s="738"/>
      <c r="D271" s="738"/>
      <c r="E271" s="738"/>
    </row>
    <row r="272" spans="1:6" ht="5.0999999999999996" customHeight="1" x14ac:dyDescent="0.25">
      <c r="A272" s="795"/>
      <c r="B272" s="795"/>
      <c r="C272" s="795"/>
      <c r="D272" s="795"/>
      <c r="E272" s="795"/>
    </row>
    <row r="273" spans="1:5" x14ac:dyDescent="0.25">
      <c r="A273" s="739" t="s">
        <v>471</v>
      </c>
      <c r="B273" s="739"/>
      <c r="C273" s="739"/>
      <c r="D273" s="739"/>
      <c r="E273" s="739"/>
    </row>
    <row r="274" spans="1:5" ht="24" customHeight="1" x14ac:dyDescent="0.25">
      <c r="A274" s="706" t="s">
        <v>503</v>
      </c>
      <c r="B274" s="706"/>
      <c r="C274" s="706"/>
      <c r="D274" s="706"/>
      <c r="E274" s="706"/>
    </row>
    <row r="275" spans="1:5" x14ac:dyDescent="0.25">
      <c r="A275" s="796" t="s">
        <v>490</v>
      </c>
      <c r="B275" s="796"/>
      <c r="C275" s="796"/>
      <c r="D275" s="796"/>
      <c r="E275" s="796"/>
    </row>
    <row r="276" spans="1:5" x14ac:dyDescent="0.25">
      <c r="A276" s="797" t="s">
        <v>6</v>
      </c>
      <c r="B276" s="798" t="s">
        <v>7</v>
      </c>
      <c r="C276" s="799" t="s">
        <v>1</v>
      </c>
      <c r="D276" s="800" t="s">
        <v>121</v>
      </c>
      <c r="E276" s="800" t="s">
        <v>122</v>
      </c>
    </row>
    <row r="277" spans="1:5" x14ac:dyDescent="0.25">
      <c r="A277" s="797"/>
      <c r="B277" s="798"/>
      <c r="C277" s="799"/>
      <c r="D277" s="801"/>
      <c r="E277" s="802"/>
    </row>
    <row r="278" spans="1:5" x14ac:dyDescent="0.25">
      <c r="A278" s="532" t="s">
        <v>505</v>
      </c>
      <c r="B278" s="533" t="s">
        <v>504</v>
      </c>
      <c r="C278" s="559"/>
      <c r="D278" s="565"/>
      <c r="E278" s="560"/>
    </row>
    <row r="279" spans="1:5" x14ac:dyDescent="0.25">
      <c r="A279" s="564" t="s">
        <v>506</v>
      </c>
      <c r="B279" s="155" t="s">
        <v>507</v>
      </c>
      <c r="C279" s="566">
        <v>0</v>
      </c>
      <c r="D279" s="561"/>
      <c r="E279" s="561"/>
    </row>
    <row r="280" spans="1:5" ht="25.5" x14ac:dyDescent="0.25">
      <c r="A280" s="564" t="s">
        <v>508</v>
      </c>
      <c r="B280" s="567" t="s">
        <v>509</v>
      </c>
      <c r="C280" s="569">
        <v>0</v>
      </c>
      <c r="D280" s="561"/>
      <c r="E280" s="561"/>
    </row>
    <row r="281" spans="1:5" ht="38.25" x14ac:dyDescent="0.25">
      <c r="A281" s="564" t="s">
        <v>510</v>
      </c>
      <c r="B281" s="567" t="s">
        <v>511</v>
      </c>
      <c r="C281" s="570">
        <v>0</v>
      </c>
      <c r="D281" s="585"/>
      <c r="E281" s="585"/>
    </row>
    <row r="282" spans="1:5" x14ac:dyDescent="0.25">
      <c r="A282" s="564" t="s">
        <v>512</v>
      </c>
      <c r="B282" s="567" t="s">
        <v>513</v>
      </c>
      <c r="C282" s="568">
        <v>0</v>
      </c>
      <c r="D282" s="585"/>
      <c r="E282" s="585"/>
    </row>
    <row r="283" spans="1:5" x14ac:dyDescent="0.25">
      <c r="A283" s="532" t="s">
        <v>123</v>
      </c>
      <c r="B283" s="533" t="s">
        <v>124</v>
      </c>
      <c r="C283" s="562"/>
      <c r="D283" s="563"/>
      <c r="E283" s="562"/>
    </row>
    <row r="284" spans="1:5" x14ac:dyDescent="0.25">
      <c r="A284" s="584" t="s">
        <v>125</v>
      </c>
      <c r="B284" s="155" t="s">
        <v>354</v>
      </c>
      <c r="C284" s="156">
        <v>0</v>
      </c>
      <c r="D284" s="157"/>
      <c r="E284" s="158"/>
    </row>
    <row r="285" spans="1:5" x14ac:dyDescent="0.25">
      <c r="A285" s="584" t="s">
        <v>126</v>
      </c>
      <c r="B285" s="155" t="s">
        <v>127</v>
      </c>
      <c r="C285" s="156">
        <v>0</v>
      </c>
      <c r="D285" s="157"/>
      <c r="E285" s="158"/>
    </row>
    <row r="286" spans="1:5" x14ac:dyDescent="0.25">
      <c r="A286" s="584" t="s">
        <v>128</v>
      </c>
      <c r="B286" s="155" t="s">
        <v>129</v>
      </c>
      <c r="C286" s="156">
        <v>0</v>
      </c>
      <c r="D286" s="157"/>
      <c r="E286" s="158"/>
    </row>
    <row r="287" spans="1:5" x14ac:dyDescent="0.25">
      <c r="A287" s="120"/>
      <c r="B287" s="159" t="s">
        <v>0</v>
      </c>
      <c r="C287" s="160">
        <v>0</v>
      </c>
      <c r="D287" s="161"/>
      <c r="E287" s="158"/>
    </row>
    <row r="288" spans="1:5" ht="5.0999999999999996" customHeight="1" x14ac:dyDescent="0.25">
      <c r="A288" s="162"/>
      <c r="B288" s="163"/>
      <c r="C288" s="164"/>
      <c r="D288" s="164"/>
      <c r="E288" s="164"/>
    </row>
    <row r="289" spans="1:6" ht="20.25" customHeight="1" x14ac:dyDescent="0.25">
      <c r="A289" s="706" t="s">
        <v>332</v>
      </c>
      <c r="B289" s="706"/>
      <c r="C289" s="706"/>
      <c r="D289" s="706"/>
      <c r="E289" s="706"/>
    </row>
    <row r="292" spans="1:6" x14ac:dyDescent="0.25">
      <c r="A292" s="484"/>
      <c r="B292" s="484"/>
      <c r="C292" s="484"/>
      <c r="D292" s="484"/>
      <c r="E292" s="484"/>
      <c r="F292" s="484"/>
    </row>
    <row r="293" spans="1:6" x14ac:dyDescent="0.25">
      <c r="A293" s="803" t="s">
        <v>381</v>
      </c>
      <c r="B293" s="803"/>
      <c r="C293" s="803"/>
      <c r="D293" s="803"/>
      <c r="E293" s="803"/>
      <c r="F293" s="803"/>
    </row>
    <row r="294" spans="1:6" x14ac:dyDescent="0.25">
      <c r="A294" s="803" t="s">
        <v>3</v>
      </c>
      <c r="B294" s="803"/>
      <c r="C294" s="803"/>
      <c r="D294" s="803"/>
      <c r="E294" s="803"/>
      <c r="F294" s="803"/>
    </row>
    <row r="295" spans="1:6" x14ac:dyDescent="0.25">
      <c r="A295" s="803" t="s">
        <v>4</v>
      </c>
      <c r="B295" s="803"/>
      <c r="C295" s="803"/>
      <c r="D295" s="803"/>
      <c r="E295" s="803"/>
      <c r="F295" s="803"/>
    </row>
    <row r="296" spans="1:6" x14ac:dyDescent="0.25">
      <c r="A296" s="804" t="s">
        <v>130</v>
      </c>
      <c r="B296" s="804"/>
      <c r="C296" s="804"/>
      <c r="D296" s="804"/>
      <c r="E296" s="804"/>
      <c r="F296" s="804"/>
    </row>
    <row r="297" spans="1:6" x14ac:dyDescent="0.25">
      <c r="A297" s="804" t="s">
        <v>473</v>
      </c>
      <c r="B297" s="804"/>
      <c r="C297" s="804"/>
      <c r="D297" s="804"/>
      <c r="E297" s="804"/>
      <c r="F297" s="804"/>
    </row>
    <row r="298" spans="1:6" x14ac:dyDescent="0.25">
      <c r="A298" s="804" t="s">
        <v>522</v>
      </c>
      <c r="B298" s="804"/>
      <c r="C298" s="804"/>
      <c r="D298" s="804"/>
      <c r="E298" s="804"/>
      <c r="F298" s="804"/>
    </row>
    <row r="299" spans="1:6" x14ac:dyDescent="0.25">
      <c r="A299" s="505" t="s">
        <v>421</v>
      </c>
      <c r="B299" s="506"/>
      <c r="C299" s="506"/>
      <c r="D299" s="506"/>
      <c r="E299" s="506"/>
      <c r="F299" s="506"/>
    </row>
    <row r="300" spans="1:6" ht="22.5" customHeight="1" x14ac:dyDescent="0.25">
      <c r="A300" s="706" t="s">
        <v>492</v>
      </c>
      <c r="B300" s="706"/>
      <c r="C300" s="706"/>
      <c r="D300" s="706"/>
      <c r="E300" s="706"/>
      <c r="F300" s="706"/>
    </row>
    <row r="301" spans="1:6" ht="37.5" customHeight="1" x14ac:dyDescent="0.25">
      <c r="A301" s="774" t="s">
        <v>491</v>
      </c>
      <c r="B301" s="774"/>
      <c r="C301" s="774"/>
      <c r="D301" s="774"/>
      <c r="E301" s="774"/>
      <c r="F301" s="774"/>
    </row>
    <row r="302" spans="1:6" ht="24.75" customHeight="1" x14ac:dyDescent="0.25">
      <c r="A302" s="807" t="s">
        <v>493</v>
      </c>
      <c r="B302" s="807"/>
      <c r="C302" s="807"/>
      <c r="D302" s="807"/>
      <c r="E302" s="807"/>
      <c r="F302" s="807"/>
    </row>
    <row r="303" spans="1:6" ht="24" customHeight="1" x14ac:dyDescent="0.25">
      <c r="A303" s="706" t="s">
        <v>497</v>
      </c>
      <c r="B303" s="706"/>
      <c r="C303" s="706"/>
      <c r="D303" s="706"/>
      <c r="E303" s="706"/>
      <c r="F303" s="706"/>
    </row>
    <row r="304" spans="1:6" ht="23.25" customHeight="1" x14ac:dyDescent="0.25">
      <c r="A304" s="744" t="s">
        <v>494</v>
      </c>
      <c r="B304" s="744"/>
      <c r="C304" s="744"/>
      <c r="D304" s="744"/>
      <c r="E304" s="744"/>
      <c r="F304" s="744"/>
    </row>
    <row r="305" spans="1:7" ht="25.5" customHeight="1" x14ac:dyDescent="0.25">
      <c r="A305" s="808" t="s">
        <v>495</v>
      </c>
      <c r="B305" s="808"/>
      <c r="C305" s="808"/>
      <c r="D305" s="808"/>
      <c r="E305" s="808"/>
      <c r="F305" s="808"/>
    </row>
    <row r="306" spans="1:7" x14ac:dyDescent="0.25">
      <c r="A306" s="809" t="s">
        <v>6</v>
      </c>
      <c r="B306" s="810" t="s">
        <v>7</v>
      </c>
      <c r="C306" s="811" t="s">
        <v>1</v>
      </c>
      <c r="D306" s="805" t="s">
        <v>22</v>
      </c>
      <c r="E306" s="805">
        <v>180</v>
      </c>
      <c r="F306" s="813">
        <v>365</v>
      </c>
      <c r="G306" s="805" t="s">
        <v>525</v>
      </c>
    </row>
    <row r="307" spans="1:7" x14ac:dyDescent="0.25">
      <c r="A307" s="809"/>
      <c r="B307" s="810"/>
      <c r="C307" s="811"/>
      <c r="D307" s="812"/>
      <c r="E307" s="806"/>
      <c r="F307" s="814"/>
      <c r="G307" s="806"/>
    </row>
    <row r="308" spans="1:7" x14ac:dyDescent="0.25">
      <c r="A308" s="534" t="s">
        <v>474</v>
      </c>
      <c r="B308" s="535" t="s">
        <v>473</v>
      </c>
      <c r="C308" s="488"/>
      <c r="D308" s="489"/>
      <c r="E308" s="488"/>
      <c r="F308" s="618"/>
      <c r="G308" s="600"/>
    </row>
    <row r="309" spans="1:7" x14ac:dyDescent="0.25">
      <c r="A309" s="486" t="s">
        <v>131</v>
      </c>
      <c r="B309" s="487" t="s">
        <v>387</v>
      </c>
      <c r="C309" s="488">
        <v>60148123.329999998</v>
      </c>
      <c r="D309" s="489">
        <v>17371116.52</v>
      </c>
      <c r="E309" s="488">
        <v>16443794.779999999</v>
      </c>
      <c r="F309" s="618">
        <v>19805995.75</v>
      </c>
      <c r="G309" s="621">
        <v>6527216.2800000003</v>
      </c>
    </row>
    <row r="310" spans="1:7" x14ac:dyDescent="0.25">
      <c r="A310" s="490" t="s">
        <v>132</v>
      </c>
      <c r="B310" s="491" t="s">
        <v>483</v>
      </c>
      <c r="C310" s="488">
        <v>840144623.13999999</v>
      </c>
      <c r="D310" s="488">
        <v>53274937</v>
      </c>
      <c r="E310" s="492">
        <v>43881868.009999998</v>
      </c>
      <c r="F310" s="492">
        <v>94931934.810000002</v>
      </c>
      <c r="G310" s="621">
        <v>648055883.32000005</v>
      </c>
    </row>
    <row r="311" spans="1:7" x14ac:dyDescent="0.25">
      <c r="A311" s="490" t="s">
        <v>133</v>
      </c>
      <c r="B311" s="493" t="s">
        <v>484</v>
      </c>
      <c r="C311" s="489">
        <v>15113049.279999999</v>
      </c>
      <c r="D311" s="489">
        <v>0</v>
      </c>
      <c r="E311" s="489">
        <v>0</v>
      </c>
      <c r="F311" s="492">
        <v>0</v>
      </c>
      <c r="G311" s="621">
        <v>15113049.279999999</v>
      </c>
    </row>
    <row r="312" spans="1:7" ht="25.5" x14ac:dyDescent="0.25">
      <c r="A312" s="490" t="s">
        <v>134</v>
      </c>
      <c r="B312" s="494" t="s">
        <v>340</v>
      </c>
      <c r="C312" s="489">
        <v>0</v>
      </c>
      <c r="D312" s="489">
        <v>0</v>
      </c>
      <c r="E312" s="492">
        <v>0</v>
      </c>
      <c r="F312" s="492">
        <v>0</v>
      </c>
      <c r="G312" s="600">
        <v>0</v>
      </c>
    </row>
    <row r="313" spans="1:7" ht="25.5" x14ac:dyDescent="0.25">
      <c r="A313" s="490" t="s">
        <v>135</v>
      </c>
      <c r="B313" s="493" t="s">
        <v>388</v>
      </c>
      <c r="C313" s="489">
        <v>0</v>
      </c>
      <c r="D313" s="489">
        <v>0</v>
      </c>
      <c r="E313" s="492">
        <v>0</v>
      </c>
      <c r="F313" s="492">
        <v>0</v>
      </c>
      <c r="G313" s="600">
        <v>0</v>
      </c>
    </row>
    <row r="314" spans="1:7" ht="25.5" x14ac:dyDescent="0.25">
      <c r="A314" s="495" t="s">
        <v>136</v>
      </c>
      <c r="B314" s="493" t="s">
        <v>389</v>
      </c>
      <c r="C314" s="489">
        <v>1290555.3700000001</v>
      </c>
      <c r="D314" s="489">
        <v>0</v>
      </c>
      <c r="E314" s="492">
        <v>0</v>
      </c>
      <c r="F314" s="492">
        <v>469087.76</v>
      </c>
      <c r="G314" s="621">
        <v>821467.61</v>
      </c>
    </row>
    <row r="315" spans="1:7" ht="25.5" x14ac:dyDescent="0.25">
      <c r="A315" s="496" t="s">
        <v>137</v>
      </c>
      <c r="B315" s="493" t="s">
        <v>138</v>
      </c>
      <c r="C315" s="489">
        <v>578824723.66999996</v>
      </c>
      <c r="D315" s="489">
        <v>24185326.5</v>
      </c>
      <c r="E315" s="492">
        <v>23614670.640000001</v>
      </c>
      <c r="F315" s="492">
        <v>50227856.630000003</v>
      </c>
      <c r="G315" s="621">
        <v>480796869.89999998</v>
      </c>
    </row>
    <row r="316" spans="1:7" ht="25.5" x14ac:dyDescent="0.25">
      <c r="A316" s="497" t="s">
        <v>139</v>
      </c>
      <c r="B316" s="493" t="s">
        <v>390</v>
      </c>
      <c r="C316" s="492">
        <v>0</v>
      </c>
      <c r="D316" s="492">
        <v>0</v>
      </c>
      <c r="E316" s="492">
        <v>0</v>
      </c>
      <c r="F316" s="492">
        <v>0</v>
      </c>
      <c r="G316" s="600">
        <v>0</v>
      </c>
    </row>
    <row r="317" spans="1:7" x14ac:dyDescent="0.25">
      <c r="A317" s="496" t="s">
        <v>140</v>
      </c>
      <c r="B317" s="493" t="s">
        <v>391</v>
      </c>
      <c r="C317" s="498">
        <v>171476567.43000001</v>
      </c>
      <c r="D317" s="498">
        <v>62992448</v>
      </c>
      <c r="E317" s="498">
        <v>0</v>
      </c>
      <c r="F317" s="498">
        <v>0</v>
      </c>
      <c r="G317" s="621">
        <v>108484119.43000001</v>
      </c>
    </row>
    <row r="318" spans="1:7" x14ac:dyDescent="0.25">
      <c r="A318" s="499"/>
      <c r="B318" s="493"/>
      <c r="C318" s="500"/>
      <c r="D318" s="500"/>
      <c r="E318" s="500"/>
      <c r="F318" s="619"/>
      <c r="G318" s="600"/>
    </row>
    <row r="319" spans="1:7" x14ac:dyDescent="0.25">
      <c r="A319" s="499"/>
      <c r="B319" s="501" t="s">
        <v>0</v>
      </c>
      <c r="C319" s="502">
        <f>SUM(C309:C318)</f>
        <v>1666997642.22</v>
      </c>
      <c r="D319" s="502">
        <f>SUM(D309:D318)</f>
        <v>157823828.01999998</v>
      </c>
      <c r="E319" s="502">
        <f t="shared" ref="E319:F319" si="7">SUM(E309:E318)</f>
        <v>83940333.430000007</v>
      </c>
      <c r="F319" s="620">
        <f t="shared" si="7"/>
        <v>165434874.95000002</v>
      </c>
      <c r="G319" s="621">
        <v>1259798605.8199999</v>
      </c>
    </row>
    <row r="320" spans="1:7" x14ac:dyDescent="0.25">
      <c r="A320" s="499"/>
      <c r="B320" s="491"/>
      <c r="C320" s="492"/>
      <c r="D320" s="492"/>
      <c r="E320" s="492"/>
      <c r="F320" s="492"/>
    </row>
    <row r="321" spans="1:6" x14ac:dyDescent="0.25">
      <c r="A321" s="267" t="s">
        <v>382</v>
      </c>
      <c r="B321" s="267"/>
      <c r="C321" s="267"/>
      <c r="D321" s="267"/>
      <c r="E321" s="267"/>
      <c r="F321" s="267"/>
    </row>
    <row r="324" spans="1:6" x14ac:dyDescent="0.25">
      <c r="A324" s="280"/>
      <c r="B324" s="280"/>
      <c r="C324" s="280"/>
      <c r="D324" s="280"/>
      <c r="E324" s="281"/>
      <c r="F324" s="165" t="s">
        <v>141</v>
      </c>
    </row>
    <row r="325" spans="1:6" x14ac:dyDescent="0.25">
      <c r="A325" s="717" t="s">
        <v>378</v>
      </c>
      <c r="B325" s="717"/>
      <c r="C325" s="717"/>
      <c r="D325" s="717"/>
      <c r="E325" s="717"/>
      <c r="F325" s="717"/>
    </row>
    <row r="326" spans="1:6" x14ac:dyDescent="0.25">
      <c r="A326" s="717" t="s">
        <v>3</v>
      </c>
      <c r="B326" s="717"/>
      <c r="C326" s="717"/>
      <c r="D326" s="717"/>
      <c r="E326" s="717"/>
      <c r="F326" s="717"/>
    </row>
    <row r="327" spans="1:6" x14ac:dyDescent="0.25">
      <c r="A327" s="717" t="s">
        <v>4</v>
      </c>
      <c r="B327" s="717"/>
      <c r="C327" s="717"/>
      <c r="D327" s="717"/>
      <c r="E327" s="717"/>
      <c r="F327" s="717"/>
    </row>
    <row r="328" spans="1:6" x14ac:dyDescent="0.25">
      <c r="A328" s="718" t="s">
        <v>130</v>
      </c>
      <c r="B328" s="718"/>
      <c r="C328" s="718"/>
      <c r="D328" s="718"/>
      <c r="E328" s="718"/>
      <c r="F328" s="718"/>
    </row>
    <row r="329" spans="1:6" x14ac:dyDescent="0.25">
      <c r="A329" s="718" t="s">
        <v>358</v>
      </c>
      <c r="B329" s="718"/>
      <c r="C329" s="718"/>
      <c r="D329" s="718"/>
      <c r="E329" s="718"/>
      <c r="F329" s="718"/>
    </row>
    <row r="330" spans="1:6" x14ac:dyDescent="0.25">
      <c r="A330" s="718" t="s">
        <v>517</v>
      </c>
      <c r="B330" s="718"/>
      <c r="C330" s="718"/>
      <c r="D330" s="718"/>
      <c r="E330" s="718"/>
      <c r="F330" s="718"/>
    </row>
    <row r="331" spans="1:6" ht="39.75" customHeight="1" x14ac:dyDescent="0.25">
      <c r="A331" s="699" t="s">
        <v>429</v>
      </c>
      <c r="B331" s="699"/>
      <c r="C331" s="699"/>
      <c r="D331" s="699"/>
      <c r="E331" s="699"/>
      <c r="F331" s="699"/>
    </row>
    <row r="332" spans="1:6" ht="5.0999999999999996" customHeight="1" x14ac:dyDescent="0.25">
      <c r="A332" s="589"/>
      <c r="B332" s="589"/>
      <c r="C332" s="589"/>
      <c r="D332" s="589"/>
      <c r="E332" s="589"/>
      <c r="F332" s="589"/>
    </row>
    <row r="333" spans="1:6" ht="40.5" customHeight="1" x14ac:dyDescent="0.25">
      <c r="A333" s="699" t="s">
        <v>430</v>
      </c>
      <c r="B333" s="699"/>
      <c r="C333" s="699"/>
      <c r="D333" s="699"/>
      <c r="E333" s="699"/>
      <c r="F333" s="699"/>
    </row>
    <row r="334" spans="1:6" x14ac:dyDescent="0.25">
      <c r="A334" s="719" t="s">
        <v>6</v>
      </c>
      <c r="B334" s="721" t="s">
        <v>7</v>
      </c>
      <c r="C334" s="723" t="s">
        <v>1</v>
      </c>
      <c r="D334" s="725" t="s">
        <v>121</v>
      </c>
      <c r="E334" s="727" t="s">
        <v>355</v>
      </c>
      <c r="F334" s="728"/>
    </row>
    <row r="335" spans="1:6" x14ac:dyDescent="0.25">
      <c r="A335" s="720"/>
      <c r="B335" s="722"/>
      <c r="C335" s="724"/>
      <c r="D335" s="726"/>
      <c r="E335" s="283" t="s">
        <v>356</v>
      </c>
      <c r="F335" s="283" t="s">
        <v>357</v>
      </c>
    </row>
    <row r="336" spans="1:6" ht="25.5" x14ac:dyDescent="0.25">
      <c r="A336" s="536" t="s">
        <v>475</v>
      </c>
      <c r="B336" s="537" t="s">
        <v>476</v>
      </c>
      <c r="C336" s="538"/>
      <c r="D336" s="539"/>
      <c r="E336" s="540"/>
      <c r="F336" s="540"/>
    </row>
    <row r="337" spans="1:6" x14ac:dyDescent="0.25">
      <c r="A337" s="284" t="s">
        <v>142</v>
      </c>
      <c r="B337" s="285" t="s">
        <v>143</v>
      </c>
      <c r="C337" s="286">
        <v>0</v>
      </c>
      <c r="D337" s="287"/>
      <c r="E337" s="288"/>
      <c r="F337" s="288"/>
    </row>
    <row r="338" spans="1:6" x14ac:dyDescent="0.25">
      <c r="A338" s="284" t="s">
        <v>144</v>
      </c>
      <c r="B338" s="285" t="s">
        <v>145</v>
      </c>
      <c r="C338" s="286">
        <v>0</v>
      </c>
      <c r="D338" s="287"/>
      <c r="E338" s="288"/>
      <c r="F338" s="288"/>
    </row>
    <row r="339" spans="1:6" x14ac:dyDescent="0.25">
      <c r="A339" s="284" t="s">
        <v>146</v>
      </c>
      <c r="B339" s="285" t="s">
        <v>147</v>
      </c>
      <c r="C339" s="286">
        <v>0</v>
      </c>
      <c r="D339" s="287"/>
      <c r="E339" s="288"/>
      <c r="F339" s="288"/>
    </row>
    <row r="340" spans="1:6" ht="25.5" x14ac:dyDescent="0.25">
      <c r="A340" s="284" t="s">
        <v>148</v>
      </c>
      <c r="B340" s="289" t="s">
        <v>149</v>
      </c>
      <c r="C340" s="286">
        <v>0</v>
      </c>
      <c r="D340" s="287"/>
      <c r="E340" s="288"/>
      <c r="F340" s="288"/>
    </row>
    <row r="341" spans="1:6" x14ac:dyDescent="0.25">
      <c r="A341" s="284" t="s">
        <v>150</v>
      </c>
      <c r="B341" s="166" t="s">
        <v>151</v>
      </c>
      <c r="C341" s="286">
        <v>0</v>
      </c>
      <c r="D341" s="287"/>
      <c r="E341" s="288"/>
      <c r="F341" s="288"/>
    </row>
    <row r="342" spans="1:6" x14ac:dyDescent="0.25">
      <c r="A342" s="284" t="s">
        <v>152</v>
      </c>
      <c r="B342" s="290" t="s">
        <v>153</v>
      </c>
      <c r="C342" s="286">
        <v>0</v>
      </c>
      <c r="D342" s="287"/>
      <c r="E342" s="288"/>
      <c r="F342" s="288"/>
    </row>
    <row r="343" spans="1:6" x14ac:dyDescent="0.25">
      <c r="A343" s="284" t="s">
        <v>154</v>
      </c>
      <c r="B343" s="290" t="s">
        <v>155</v>
      </c>
      <c r="C343" s="286">
        <v>0</v>
      </c>
      <c r="D343" s="287"/>
      <c r="E343" s="288"/>
      <c r="F343" s="288"/>
    </row>
    <row r="344" spans="1:6" x14ac:dyDescent="0.25">
      <c r="A344" s="284" t="s">
        <v>156</v>
      </c>
      <c r="B344" s="290" t="s">
        <v>157</v>
      </c>
      <c r="C344" s="286">
        <v>0</v>
      </c>
      <c r="D344" s="287"/>
      <c r="E344" s="288"/>
      <c r="F344" s="288"/>
    </row>
    <row r="345" spans="1:6" ht="25.5" x14ac:dyDescent="0.25">
      <c r="A345" s="291" t="s">
        <v>158</v>
      </c>
      <c r="B345" s="285" t="s">
        <v>159</v>
      </c>
      <c r="C345" s="292">
        <v>0</v>
      </c>
      <c r="D345" s="293"/>
      <c r="E345" s="288"/>
      <c r="F345" s="288"/>
    </row>
    <row r="346" spans="1:6" x14ac:dyDescent="0.25">
      <c r="A346" s="294"/>
      <c r="B346" s="295" t="s">
        <v>0</v>
      </c>
      <c r="C346" s="296">
        <v>0</v>
      </c>
      <c r="D346" s="297"/>
      <c r="E346" s="288"/>
      <c r="F346" s="288"/>
    </row>
    <row r="347" spans="1:6" ht="26.25" customHeight="1" x14ac:dyDescent="0.25">
      <c r="A347" s="700" t="s">
        <v>336</v>
      </c>
      <c r="B347" s="700"/>
      <c r="C347" s="700"/>
      <c r="D347" s="700"/>
      <c r="E347" s="700"/>
      <c r="F347" s="282"/>
    </row>
    <row r="350" spans="1:6" x14ac:dyDescent="0.25">
      <c r="A350" s="167"/>
      <c r="B350" s="167"/>
      <c r="C350" s="167"/>
      <c r="D350" s="167"/>
      <c r="E350" s="168" t="s">
        <v>160</v>
      </c>
    </row>
    <row r="351" spans="1:6" x14ac:dyDescent="0.25">
      <c r="A351" s="707" t="s">
        <v>377</v>
      </c>
      <c r="B351" s="707"/>
      <c r="C351" s="707"/>
      <c r="D351" s="707"/>
      <c r="E351" s="707"/>
    </row>
    <row r="352" spans="1:6" x14ac:dyDescent="0.25">
      <c r="A352" s="715" t="s">
        <v>3</v>
      </c>
      <c r="B352" s="715"/>
      <c r="C352" s="715"/>
      <c r="D352" s="715"/>
      <c r="E352" s="715"/>
    </row>
    <row r="353" spans="1:5" x14ac:dyDescent="0.25">
      <c r="A353" s="715" t="s">
        <v>4</v>
      </c>
      <c r="B353" s="715"/>
      <c r="C353" s="715"/>
      <c r="D353" s="715"/>
      <c r="E353" s="715"/>
    </row>
    <row r="354" spans="1:5" x14ac:dyDescent="0.25">
      <c r="A354" s="716" t="s">
        <v>130</v>
      </c>
      <c r="B354" s="716"/>
      <c r="C354" s="716"/>
      <c r="D354" s="716"/>
      <c r="E354" s="716"/>
    </row>
    <row r="355" spans="1:5" x14ac:dyDescent="0.25">
      <c r="A355" s="716" t="s">
        <v>312</v>
      </c>
      <c r="B355" s="716"/>
      <c r="C355" s="716"/>
      <c r="D355" s="716"/>
      <c r="E355" s="716"/>
    </row>
    <row r="356" spans="1:5" x14ac:dyDescent="0.25">
      <c r="A356" s="716" t="s">
        <v>517</v>
      </c>
      <c r="B356" s="716"/>
      <c r="C356" s="716"/>
      <c r="D356" s="716"/>
      <c r="E356" s="716"/>
    </row>
    <row r="357" spans="1:5" ht="27.75" customHeight="1" x14ac:dyDescent="0.25">
      <c r="A357" s="684" t="s">
        <v>441</v>
      </c>
      <c r="B357" s="684"/>
      <c r="C357" s="684"/>
      <c r="D357" s="684"/>
      <c r="E357" s="684"/>
    </row>
    <row r="358" spans="1:5" ht="5.0999999999999996" customHeight="1" x14ac:dyDescent="0.25">
      <c r="A358" s="587"/>
      <c r="B358" s="587"/>
      <c r="C358" s="587"/>
      <c r="D358" s="587"/>
      <c r="E358" s="587"/>
    </row>
    <row r="359" spans="1:5" ht="24.75" customHeight="1" x14ac:dyDescent="0.25">
      <c r="A359" s="684" t="s">
        <v>431</v>
      </c>
      <c r="B359" s="684"/>
      <c r="C359" s="684"/>
      <c r="D359" s="684"/>
      <c r="E359" s="684"/>
    </row>
    <row r="360" spans="1:5" ht="5.0999999999999996" customHeight="1" x14ac:dyDescent="0.25">
      <c r="A360" s="590"/>
      <c r="B360" s="590"/>
      <c r="C360" s="590"/>
      <c r="D360" s="590"/>
      <c r="E360" s="590"/>
    </row>
    <row r="361" spans="1:5" ht="24.75" customHeight="1" x14ac:dyDescent="0.25">
      <c r="A361" s="710" t="s">
        <v>442</v>
      </c>
      <c r="B361" s="710"/>
      <c r="C361" s="710"/>
      <c r="D361" s="710"/>
      <c r="E361" s="710"/>
    </row>
    <row r="362" spans="1:5" ht="5.0999999999999996" customHeight="1" x14ac:dyDescent="0.25">
      <c r="A362" s="587"/>
      <c r="B362" s="587"/>
      <c r="C362" s="587"/>
      <c r="D362" s="587"/>
      <c r="E362" s="587"/>
    </row>
    <row r="363" spans="1:5" ht="26.25" customHeight="1" x14ac:dyDescent="0.25">
      <c r="A363" s="684" t="s">
        <v>443</v>
      </c>
      <c r="B363" s="684"/>
      <c r="C363" s="684"/>
      <c r="D363" s="684"/>
      <c r="E363" s="684"/>
    </row>
    <row r="364" spans="1:5" x14ac:dyDescent="0.25">
      <c r="A364" s="169" t="s">
        <v>6</v>
      </c>
      <c r="B364" s="170" t="s">
        <v>7</v>
      </c>
      <c r="C364" s="171" t="s">
        <v>1</v>
      </c>
      <c r="D364" s="172" t="s">
        <v>121</v>
      </c>
      <c r="E364" s="172" t="s">
        <v>122</v>
      </c>
    </row>
    <row r="365" spans="1:5" x14ac:dyDescent="0.25">
      <c r="A365" s="541" t="s">
        <v>432</v>
      </c>
      <c r="B365" s="542" t="s">
        <v>433</v>
      </c>
      <c r="C365" s="543"/>
      <c r="D365" s="176"/>
      <c r="E365" s="177"/>
    </row>
    <row r="366" spans="1:5" ht="25.5" x14ac:dyDescent="0.25">
      <c r="A366" s="173" t="s">
        <v>161</v>
      </c>
      <c r="B366" s="174" t="s">
        <v>162</v>
      </c>
      <c r="C366" s="175">
        <v>33493514.699999999</v>
      </c>
      <c r="D366" s="176" t="s">
        <v>359</v>
      </c>
      <c r="E366" s="177"/>
    </row>
    <row r="367" spans="1:5" ht="25.5" x14ac:dyDescent="0.25">
      <c r="A367" s="178" t="s">
        <v>163</v>
      </c>
      <c r="B367" s="174" t="s">
        <v>164</v>
      </c>
      <c r="C367" s="179">
        <v>0</v>
      </c>
      <c r="D367" s="180"/>
      <c r="E367" s="177"/>
    </row>
    <row r="368" spans="1:5" x14ac:dyDescent="0.25">
      <c r="A368" s="181" t="s">
        <v>165</v>
      </c>
      <c r="B368" s="182" t="s">
        <v>166</v>
      </c>
      <c r="C368" s="183">
        <v>0</v>
      </c>
      <c r="D368" s="184"/>
      <c r="E368" s="177"/>
    </row>
    <row r="369" spans="1:5" x14ac:dyDescent="0.25">
      <c r="A369" s="185"/>
      <c r="B369" s="182" t="s">
        <v>0</v>
      </c>
      <c r="C369" s="186">
        <f>SUM(C366:C368)</f>
        <v>33493514.699999999</v>
      </c>
      <c r="D369" s="187"/>
      <c r="E369" s="177"/>
    </row>
    <row r="370" spans="1:5" ht="24.75" customHeight="1" x14ac:dyDescent="0.25">
      <c r="A370" s="711" t="s">
        <v>332</v>
      </c>
      <c r="B370" s="711"/>
      <c r="C370" s="711"/>
      <c r="D370" s="711"/>
      <c r="E370" s="711"/>
    </row>
    <row r="373" spans="1:5" x14ac:dyDescent="0.25">
      <c r="A373" s="399"/>
      <c r="B373" s="398"/>
      <c r="C373" s="188"/>
      <c r="D373" s="398"/>
      <c r="E373" s="230" t="s">
        <v>192</v>
      </c>
    </row>
    <row r="374" spans="1:5" x14ac:dyDescent="0.25">
      <c r="A374" s="703" t="s">
        <v>377</v>
      </c>
      <c r="B374" s="703"/>
      <c r="C374" s="703"/>
      <c r="D374" s="703"/>
      <c r="E374" s="703"/>
    </row>
    <row r="375" spans="1:5" x14ac:dyDescent="0.25">
      <c r="A375" s="712" t="s">
        <v>3</v>
      </c>
      <c r="B375" s="712"/>
      <c r="C375" s="712"/>
      <c r="D375" s="712"/>
      <c r="E375" s="712"/>
    </row>
    <row r="376" spans="1:5" x14ac:dyDescent="0.25">
      <c r="A376" s="712" t="s">
        <v>193</v>
      </c>
      <c r="B376" s="712"/>
      <c r="C376" s="712"/>
      <c r="D376" s="712"/>
      <c r="E376" s="712"/>
    </row>
    <row r="377" spans="1:5" x14ac:dyDescent="0.25">
      <c r="A377" s="713" t="s">
        <v>194</v>
      </c>
      <c r="B377" s="713"/>
      <c r="C377" s="713"/>
      <c r="D377" s="713"/>
      <c r="E377" s="713"/>
    </row>
    <row r="378" spans="1:5" x14ac:dyDescent="0.25">
      <c r="A378" s="713" t="s">
        <v>516</v>
      </c>
      <c r="B378" s="713"/>
      <c r="C378" s="713"/>
      <c r="D378" s="713"/>
      <c r="E378" s="713"/>
    </row>
    <row r="379" spans="1:5" x14ac:dyDescent="0.25">
      <c r="A379" s="714" t="s">
        <v>337</v>
      </c>
      <c r="B379" s="714"/>
      <c r="C379" s="714"/>
      <c r="D379" s="714"/>
      <c r="E379" s="714"/>
    </row>
    <row r="380" spans="1:5" x14ac:dyDescent="0.25">
      <c r="A380" s="705" t="s">
        <v>472</v>
      </c>
      <c r="B380" s="705"/>
      <c r="C380" s="705"/>
      <c r="D380" s="705"/>
      <c r="E380" s="705"/>
    </row>
    <row r="381" spans="1:5" ht="36.75" customHeight="1" x14ac:dyDescent="0.25">
      <c r="A381" s="705" t="s">
        <v>496</v>
      </c>
      <c r="B381" s="705"/>
      <c r="C381" s="705"/>
      <c r="D381" s="705"/>
      <c r="E381" s="705"/>
    </row>
    <row r="382" spans="1:5" ht="15.75" thickBot="1" x14ac:dyDescent="0.3">
      <c r="A382" s="591"/>
      <c r="B382" s="591"/>
      <c r="C382" s="591"/>
      <c r="D382" s="591"/>
      <c r="E382" s="591"/>
    </row>
    <row r="383" spans="1:5" ht="15.75" thickBot="1" x14ac:dyDescent="0.3">
      <c r="A383" s="396" t="s">
        <v>6</v>
      </c>
      <c r="B383" s="395" t="s">
        <v>7</v>
      </c>
      <c r="C383" s="189" t="s">
        <v>1</v>
      </c>
      <c r="D383" s="394" t="s">
        <v>121</v>
      </c>
      <c r="E383" s="393" t="s">
        <v>62</v>
      </c>
    </row>
    <row r="384" spans="1:5" x14ac:dyDescent="0.25">
      <c r="A384" s="552" t="s">
        <v>481</v>
      </c>
      <c r="B384" s="194" t="s">
        <v>194</v>
      </c>
      <c r="C384" s="302"/>
      <c r="D384" s="553"/>
      <c r="E384" s="192"/>
    </row>
    <row r="385" spans="1:5" ht="26.25" x14ac:dyDescent="0.25">
      <c r="A385" s="190" t="s">
        <v>313</v>
      </c>
      <c r="B385" s="191" t="s">
        <v>195</v>
      </c>
      <c r="C385" s="301">
        <v>717995.35</v>
      </c>
      <c r="D385" s="392" t="s">
        <v>315</v>
      </c>
      <c r="E385" s="192"/>
    </row>
    <row r="386" spans="1:5" ht="64.5" x14ac:dyDescent="0.25">
      <c r="A386" s="190" t="s">
        <v>314</v>
      </c>
      <c r="B386" s="191" t="s">
        <v>196</v>
      </c>
      <c r="C386" s="301">
        <v>632615546.25999999</v>
      </c>
      <c r="D386" s="392" t="s">
        <v>197</v>
      </c>
      <c r="E386" s="193"/>
    </row>
    <row r="387" spans="1:5" x14ac:dyDescent="0.25">
      <c r="A387" s="190"/>
      <c r="B387" s="194" t="s">
        <v>0</v>
      </c>
      <c r="C387" s="302">
        <f>SUM(C385:C386)</f>
        <v>633333541.61000001</v>
      </c>
      <c r="D387" s="391"/>
      <c r="E387" s="192"/>
    </row>
    <row r="388" spans="1:5" x14ac:dyDescent="0.25">
      <c r="A388" s="390"/>
      <c r="B388" s="389"/>
      <c r="C388" s="195"/>
      <c r="D388" s="389"/>
      <c r="E388" s="388"/>
    </row>
    <row r="389" spans="1:5" ht="15.75" thickBot="1" x14ac:dyDescent="0.3">
      <c r="A389" s="196"/>
      <c r="B389" s="197"/>
      <c r="C389" s="198"/>
      <c r="D389" s="387"/>
      <c r="E389" s="386"/>
    </row>
    <row r="390" spans="1:5" ht="20.25" customHeight="1" x14ac:dyDescent="0.25">
      <c r="A390" s="706" t="s">
        <v>332</v>
      </c>
      <c r="B390" s="706"/>
      <c r="C390" s="706"/>
      <c r="D390" s="706"/>
      <c r="E390" s="706"/>
    </row>
    <row r="393" spans="1:5" x14ac:dyDescent="0.25">
      <c r="A393" s="228"/>
      <c r="B393" s="229"/>
      <c r="C393" s="188"/>
      <c r="D393" s="229"/>
      <c r="E393" s="230" t="s">
        <v>198</v>
      </c>
    </row>
    <row r="394" spans="1:5" x14ac:dyDescent="0.25">
      <c r="A394" s="707" t="s">
        <v>377</v>
      </c>
      <c r="B394" s="707"/>
      <c r="C394" s="707"/>
      <c r="D394" s="707"/>
      <c r="E394" s="707"/>
    </row>
    <row r="395" spans="1:5" x14ac:dyDescent="0.25">
      <c r="A395" s="708" t="s">
        <v>3</v>
      </c>
      <c r="B395" s="708"/>
      <c r="C395" s="708"/>
      <c r="D395" s="708"/>
      <c r="E395" s="708"/>
    </row>
    <row r="396" spans="1:5" x14ac:dyDescent="0.25">
      <c r="A396" s="708" t="s">
        <v>193</v>
      </c>
      <c r="B396" s="708"/>
      <c r="C396" s="708"/>
      <c r="D396" s="708"/>
      <c r="E396" s="708"/>
    </row>
    <row r="397" spans="1:5" x14ac:dyDescent="0.25">
      <c r="A397" s="709" t="s">
        <v>194</v>
      </c>
      <c r="B397" s="709"/>
      <c r="C397" s="709"/>
      <c r="D397" s="709"/>
      <c r="E397" s="709"/>
    </row>
    <row r="398" spans="1:5" x14ac:dyDescent="0.25">
      <c r="A398" s="709" t="s">
        <v>516</v>
      </c>
      <c r="B398" s="709"/>
      <c r="C398" s="709"/>
      <c r="D398" s="709"/>
      <c r="E398" s="709"/>
    </row>
    <row r="399" spans="1:5" x14ac:dyDescent="0.25">
      <c r="A399" s="709" t="s">
        <v>502</v>
      </c>
      <c r="B399" s="709"/>
      <c r="C399" s="709"/>
      <c r="D399" s="709"/>
      <c r="E399" s="709"/>
    </row>
    <row r="400" spans="1:5" ht="5.0999999999999996" customHeight="1" x14ac:dyDescent="0.25">
      <c r="A400" s="242"/>
      <c r="B400" s="242"/>
      <c r="C400" s="242"/>
      <c r="D400" s="242"/>
      <c r="E400" s="242"/>
    </row>
    <row r="401" spans="1:5" ht="41.25" customHeight="1" thickBot="1" x14ac:dyDescent="0.3">
      <c r="A401" s="699" t="s">
        <v>457</v>
      </c>
      <c r="B401" s="699"/>
      <c r="C401" s="699"/>
      <c r="D401" s="699"/>
      <c r="E401" s="699"/>
    </row>
    <row r="402" spans="1:5" ht="15.75" thickBot="1" x14ac:dyDescent="0.3">
      <c r="A402" s="232" t="s">
        <v>6</v>
      </c>
      <c r="B402" s="233" t="s">
        <v>7</v>
      </c>
      <c r="C402" s="189" t="s">
        <v>1</v>
      </c>
      <c r="D402" s="234" t="s">
        <v>121</v>
      </c>
      <c r="E402" s="235" t="s">
        <v>62</v>
      </c>
    </row>
    <row r="403" spans="1:5" ht="38.25" x14ac:dyDescent="0.25">
      <c r="A403" s="548" t="s">
        <v>479</v>
      </c>
      <c r="B403" s="194" t="s">
        <v>480</v>
      </c>
      <c r="C403" s="549"/>
      <c r="D403" s="550"/>
      <c r="E403" s="551"/>
    </row>
    <row r="404" spans="1:5" x14ac:dyDescent="0.25">
      <c r="A404" s="200" t="s">
        <v>316</v>
      </c>
      <c r="B404" s="191" t="s">
        <v>317</v>
      </c>
      <c r="C404" s="201">
        <v>0</v>
      </c>
      <c r="D404" s="243"/>
      <c r="E404" s="193"/>
    </row>
    <row r="405" spans="1:5" x14ac:dyDescent="0.25">
      <c r="A405" s="200" t="s">
        <v>318</v>
      </c>
      <c r="B405" s="191" t="s">
        <v>172</v>
      </c>
      <c r="C405" s="201">
        <v>0</v>
      </c>
      <c r="D405" s="243"/>
      <c r="E405" s="193"/>
    </row>
    <row r="406" spans="1:5" x14ac:dyDescent="0.25">
      <c r="A406" s="200" t="s">
        <v>319</v>
      </c>
      <c r="B406" s="191" t="s">
        <v>320</v>
      </c>
      <c r="C406" s="201">
        <v>0</v>
      </c>
      <c r="D406" s="243"/>
      <c r="E406" s="193"/>
    </row>
    <row r="407" spans="1:5" x14ac:dyDescent="0.25">
      <c r="A407" s="200" t="s">
        <v>321</v>
      </c>
      <c r="B407" s="191" t="s">
        <v>417</v>
      </c>
      <c r="C407" s="201">
        <v>0</v>
      </c>
      <c r="D407" s="243"/>
      <c r="E407" s="193"/>
    </row>
    <row r="408" spans="1:5" x14ac:dyDescent="0.25">
      <c r="A408" s="200" t="s">
        <v>322</v>
      </c>
      <c r="B408" s="191" t="s">
        <v>323</v>
      </c>
      <c r="C408" s="201">
        <v>0</v>
      </c>
      <c r="D408" s="243"/>
      <c r="E408" s="192"/>
    </row>
    <row r="409" spans="1:5" x14ac:dyDescent="0.25">
      <c r="A409" s="200" t="s">
        <v>325</v>
      </c>
      <c r="B409" s="191" t="s">
        <v>324</v>
      </c>
      <c r="C409" s="201">
        <v>0</v>
      </c>
      <c r="D409" s="243"/>
      <c r="E409" s="192"/>
    </row>
    <row r="410" spans="1:5" x14ac:dyDescent="0.25">
      <c r="A410" s="200" t="s">
        <v>419</v>
      </c>
      <c r="B410" s="191" t="s">
        <v>418</v>
      </c>
      <c r="C410" s="201">
        <v>0</v>
      </c>
      <c r="D410" s="243"/>
      <c r="E410" s="192"/>
    </row>
    <row r="411" spans="1:5" ht="38.25" x14ac:dyDescent="0.25">
      <c r="A411" s="190" t="s">
        <v>420</v>
      </c>
      <c r="B411" s="191" t="s">
        <v>478</v>
      </c>
      <c r="C411" s="408">
        <v>0</v>
      </c>
      <c r="D411" s="243"/>
      <c r="E411" s="192"/>
    </row>
    <row r="412" spans="1:5" x14ac:dyDescent="0.25">
      <c r="A412" s="190"/>
      <c r="B412" s="194" t="s">
        <v>0</v>
      </c>
      <c r="C412" s="202">
        <f>SUM(C404:C411)</f>
        <v>0</v>
      </c>
      <c r="D412" s="236"/>
      <c r="E412" s="192"/>
    </row>
    <row r="413" spans="1:5" x14ac:dyDescent="0.25">
      <c r="A413" s="237"/>
      <c r="B413" s="238"/>
      <c r="C413" s="195"/>
      <c r="D413" s="238"/>
      <c r="E413" s="239"/>
    </row>
    <row r="414" spans="1:5" ht="15.75" thickBot="1" x14ac:dyDescent="0.3">
      <c r="A414" s="196"/>
      <c r="B414" s="197"/>
      <c r="C414" s="198"/>
      <c r="D414" s="240"/>
      <c r="E414" s="241"/>
    </row>
    <row r="415" spans="1:5" ht="24.75" customHeight="1" x14ac:dyDescent="0.25">
      <c r="A415" s="700" t="s">
        <v>332</v>
      </c>
      <c r="B415" s="700"/>
      <c r="C415" s="700"/>
      <c r="D415" s="700"/>
      <c r="E415" s="700"/>
    </row>
    <row r="418" spans="1:5" x14ac:dyDescent="0.25">
      <c r="A418" s="400"/>
      <c r="B418" s="401"/>
      <c r="C418" s="188"/>
      <c r="D418" s="401"/>
      <c r="E418" s="402" t="s">
        <v>199</v>
      </c>
    </row>
    <row r="419" spans="1:5" x14ac:dyDescent="0.25">
      <c r="A419" s="703" t="s">
        <v>377</v>
      </c>
      <c r="B419" s="703"/>
      <c r="C419" s="703"/>
      <c r="D419" s="703"/>
      <c r="E419" s="703"/>
    </row>
    <row r="420" spans="1:5" x14ac:dyDescent="0.25">
      <c r="A420" s="703" t="s">
        <v>3</v>
      </c>
      <c r="B420" s="703"/>
      <c r="C420" s="703"/>
      <c r="D420" s="703"/>
      <c r="E420" s="703"/>
    </row>
    <row r="421" spans="1:5" x14ac:dyDescent="0.25">
      <c r="A421" s="703" t="s">
        <v>193</v>
      </c>
      <c r="B421" s="703"/>
      <c r="C421" s="703"/>
      <c r="D421" s="703"/>
      <c r="E421" s="703"/>
    </row>
    <row r="422" spans="1:5" x14ac:dyDescent="0.25">
      <c r="A422" s="704" t="s">
        <v>194</v>
      </c>
      <c r="B422" s="704"/>
      <c r="C422" s="704"/>
      <c r="D422" s="704"/>
      <c r="E422" s="704"/>
    </row>
    <row r="423" spans="1:5" x14ac:dyDescent="0.25">
      <c r="A423" s="704" t="s">
        <v>516</v>
      </c>
      <c r="B423" s="704"/>
      <c r="C423" s="704"/>
      <c r="D423" s="704"/>
      <c r="E423" s="704"/>
    </row>
    <row r="424" spans="1:5" x14ac:dyDescent="0.25">
      <c r="A424" s="704" t="s">
        <v>200</v>
      </c>
      <c r="B424" s="704"/>
      <c r="C424" s="704"/>
      <c r="D424" s="704"/>
      <c r="E424" s="704"/>
    </row>
    <row r="425" spans="1:5" x14ac:dyDescent="0.25">
      <c r="A425" s="684" t="s">
        <v>439</v>
      </c>
      <c r="B425" s="697"/>
      <c r="C425" s="697"/>
      <c r="D425" s="697"/>
      <c r="E425" s="697"/>
    </row>
    <row r="426" spans="1:5" ht="24.75" customHeight="1" x14ac:dyDescent="0.25">
      <c r="A426" s="698" t="s">
        <v>361</v>
      </c>
      <c r="B426" s="698"/>
      <c r="C426" s="698"/>
      <c r="D426" s="698"/>
      <c r="E426" s="698"/>
    </row>
    <row r="427" spans="1:5" ht="5.0999999999999996" customHeight="1" x14ac:dyDescent="0.25">
      <c r="A427" s="592"/>
      <c r="B427" s="592"/>
      <c r="C427" s="592"/>
      <c r="D427" s="592"/>
      <c r="E427" s="592"/>
    </row>
    <row r="428" spans="1:5" ht="24" customHeight="1" x14ac:dyDescent="0.25">
      <c r="A428" s="699" t="s">
        <v>201</v>
      </c>
      <c r="B428" s="699"/>
      <c r="C428" s="699"/>
      <c r="D428" s="699"/>
      <c r="E428" s="699"/>
    </row>
    <row r="429" spans="1:5" ht="5.0999999999999996" customHeight="1" x14ac:dyDescent="0.25">
      <c r="A429" s="592"/>
      <c r="B429" s="592"/>
      <c r="C429" s="592"/>
      <c r="D429" s="592"/>
      <c r="E429" s="592"/>
    </row>
    <row r="430" spans="1:5" ht="24" customHeight="1" x14ac:dyDescent="0.25">
      <c r="A430" s="699" t="s">
        <v>202</v>
      </c>
      <c r="B430" s="699"/>
      <c r="C430" s="699"/>
      <c r="D430" s="699"/>
      <c r="E430" s="699"/>
    </row>
    <row r="431" spans="1:5" ht="5.0999999999999996" customHeight="1" x14ac:dyDescent="0.25">
      <c r="A431" s="589"/>
      <c r="B431" s="589"/>
      <c r="C431" s="589"/>
      <c r="D431" s="589"/>
      <c r="E431" s="589"/>
    </row>
    <row r="432" spans="1:5" ht="25.5" customHeight="1" thickBot="1" x14ac:dyDescent="0.3">
      <c r="A432" s="699" t="s">
        <v>203</v>
      </c>
      <c r="B432" s="699"/>
      <c r="C432" s="699"/>
      <c r="D432" s="699"/>
      <c r="E432" s="699"/>
    </row>
    <row r="433" spans="1:5" ht="15.75" thickBot="1" x14ac:dyDescent="0.3">
      <c r="A433" s="403" t="s">
        <v>6</v>
      </c>
      <c r="B433" s="404" t="s">
        <v>7</v>
      </c>
      <c r="C433" s="189" t="s">
        <v>1</v>
      </c>
      <c r="D433" s="405" t="s">
        <v>121</v>
      </c>
      <c r="E433" s="406" t="s">
        <v>62</v>
      </c>
    </row>
    <row r="434" spans="1:5" x14ac:dyDescent="0.25">
      <c r="A434" s="544" t="s">
        <v>477</v>
      </c>
      <c r="B434" s="545" t="s">
        <v>200</v>
      </c>
      <c r="C434" s="204"/>
      <c r="D434" s="205"/>
      <c r="E434" s="206"/>
    </row>
    <row r="435" spans="1:5" x14ac:dyDescent="0.25">
      <c r="A435" s="554" t="s">
        <v>204</v>
      </c>
      <c r="B435" s="203" t="s">
        <v>205</v>
      </c>
      <c r="C435" s="546">
        <v>0</v>
      </c>
      <c r="D435" s="547"/>
      <c r="E435" s="206"/>
    </row>
    <row r="436" spans="1:5" x14ac:dyDescent="0.25">
      <c r="A436" s="190" t="s">
        <v>206</v>
      </c>
      <c r="B436" s="191" t="s">
        <v>360</v>
      </c>
      <c r="C436" s="315">
        <v>0</v>
      </c>
      <c r="D436" s="407"/>
      <c r="E436" s="207"/>
    </row>
    <row r="437" spans="1:5" ht="38.25" x14ac:dyDescent="0.25">
      <c r="A437" s="190" t="s">
        <v>207</v>
      </c>
      <c r="B437" s="191" t="s">
        <v>415</v>
      </c>
      <c r="C437" s="408">
        <v>0</v>
      </c>
      <c r="D437" s="407"/>
      <c r="E437" s="207"/>
    </row>
    <row r="438" spans="1:5" x14ac:dyDescent="0.25">
      <c r="A438" s="190" t="s">
        <v>208</v>
      </c>
      <c r="B438" s="191" t="s">
        <v>416</v>
      </c>
      <c r="C438" s="315">
        <v>0</v>
      </c>
      <c r="D438" s="407"/>
      <c r="E438" s="207"/>
    </row>
    <row r="439" spans="1:5" x14ac:dyDescent="0.25">
      <c r="A439" s="409" t="s">
        <v>209</v>
      </c>
      <c r="B439" s="410" t="s">
        <v>210</v>
      </c>
      <c r="C439" s="411">
        <v>4496</v>
      </c>
      <c r="D439" s="407"/>
      <c r="E439" s="412"/>
    </row>
    <row r="440" spans="1:5" ht="15.75" thickBot="1" x14ac:dyDescent="0.3">
      <c r="A440" s="196"/>
      <c r="B440" s="197" t="s">
        <v>0</v>
      </c>
      <c r="C440" s="208">
        <f>SUM(C435:C439)</f>
        <v>4496</v>
      </c>
      <c r="D440" s="413"/>
      <c r="E440" s="414"/>
    </row>
    <row r="441" spans="1:5" ht="23.25" customHeight="1" x14ac:dyDescent="0.25">
      <c r="A441" s="700" t="s">
        <v>332</v>
      </c>
      <c r="B441" s="700"/>
      <c r="C441" s="700"/>
      <c r="D441" s="700"/>
      <c r="E441" s="700"/>
    </row>
    <row r="444" spans="1:5" x14ac:dyDescent="0.25">
      <c r="A444" s="415"/>
      <c r="B444" s="415"/>
      <c r="C444" s="385"/>
      <c r="D444" s="416"/>
      <c r="E444" s="244" t="s">
        <v>302</v>
      </c>
    </row>
    <row r="445" spans="1:5" x14ac:dyDescent="0.25">
      <c r="A445" s="701" t="s">
        <v>376</v>
      </c>
      <c r="B445" s="701"/>
      <c r="C445" s="701"/>
      <c r="D445" s="701"/>
      <c r="E445" s="701"/>
    </row>
    <row r="446" spans="1:5" x14ac:dyDescent="0.25">
      <c r="A446" s="702" t="s">
        <v>3</v>
      </c>
      <c r="B446" s="702"/>
      <c r="C446" s="702"/>
      <c r="D446" s="702"/>
      <c r="E446" s="702"/>
    </row>
    <row r="447" spans="1:5" x14ac:dyDescent="0.25">
      <c r="A447" s="701" t="s">
        <v>193</v>
      </c>
      <c r="B447" s="701"/>
      <c r="C447" s="701"/>
      <c r="D447" s="701"/>
      <c r="E447" s="701"/>
    </row>
    <row r="448" spans="1:5" x14ac:dyDescent="0.25">
      <c r="A448" s="693" t="s">
        <v>211</v>
      </c>
      <c r="B448" s="693"/>
      <c r="C448" s="693"/>
      <c r="D448" s="693"/>
      <c r="E448" s="693"/>
    </row>
    <row r="449" spans="1:7" x14ac:dyDescent="0.25">
      <c r="A449" s="693" t="s">
        <v>515</v>
      </c>
      <c r="B449" s="693"/>
      <c r="C449" s="693"/>
      <c r="D449" s="693"/>
      <c r="E449" s="693"/>
    </row>
    <row r="450" spans="1:7" x14ac:dyDescent="0.25">
      <c r="A450" s="594"/>
      <c r="B450" s="594"/>
      <c r="C450" s="594"/>
      <c r="D450" s="594"/>
      <c r="E450" s="594"/>
    </row>
    <row r="451" spans="1:7" ht="26.25" customHeight="1" x14ac:dyDescent="0.25">
      <c r="A451" s="684" t="s">
        <v>435</v>
      </c>
      <c r="B451" s="684"/>
      <c r="C451" s="684"/>
      <c r="D451" s="684"/>
      <c r="E451" s="684"/>
    </row>
    <row r="452" spans="1:7" ht="5.0999999999999996" customHeight="1" x14ac:dyDescent="0.25">
      <c r="A452" s="694"/>
      <c r="B452" s="694"/>
      <c r="C452" s="694"/>
      <c r="D452" s="694"/>
      <c r="E452" s="694"/>
    </row>
    <row r="453" spans="1:7" ht="25.5" customHeight="1" x14ac:dyDescent="0.25">
      <c r="A453" s="684" t="s">
        <v>437</v>
      </c>
      <c r="B453" s="684"/>
      <c r="C453" s="684"/>
      <c r="D453" s="684"/>
      <c r="E453" s="684"/>
    </row>
    <row r="454" spans="1:7" ht="5.0999999999999996" customHeight="1" x14ac:dyDescent="0.25">
      <c r="A454" s="432"/>
      <c r="B454" s="432"/>
      <c r="C454" s="432"/>
      <c r="D454" s="432"/>
      <c r="E454" s="432"/>
    </row>
    <row r="455" spans="1:7" ht="25.5" customHeight="1" x14ac:dyDescent="0.25">
      <c r="A455" s="684" t="s">
        <v>436</v>
      </c>
      <c r="B455" s="684"/>
      <c r="C455" s="684"/>
      <c r="D455" s="684"/>
      <c r="E455" s="684"/>
    </row>
    <row r="456" spans="1:7" ht="5.0999999999999996" customHeight="1" x14ac:dyDescent="0.25">
      <c r="A456" s="587"/>
      <c r="B456" s="587"/>
      <c r="C456" s="587"/>
      <c r="D456" s="587"/>
      <c r="E456" s="587"/>
    </row>
    <row r="457" spans="1:7" x14ac:dyDescent="0.25">
      <c r="A457" s="684" t="s">
        <v>438</v>
      </c>
      <c r="B457" s="684"/>
      <c r="C457" s="684"/>
      <c r="D457" s="684"/>
      <c r="E457" s="684"/>
    </row>
    <row r="458" spans="1:7" x14ac:dyDescent="0.25">
      <c r="A458" s="199" t="s">
        <v>440</v>
      </c>
      <c r="B458" s="587"/>
      <c r="C458" s="587"/>
      <c r="D458" s="587"/>
      <c r="E458" s="587"/>
      <c r="G458" s="616"/>
    </row>
    <row r="459" spans="1:7" x14ac:dyDescent="0.25">
      <c r="A459" s="695" t="s">
        <v>394</v>
      </c>
      <c r="B459" s="695"/>
      <c r="C459" s="593"/>
      <c r="D459" s="593"/>
      <c r="E459" s="397"/>
      <c r="G459" s="616"/>
    </row>
    <row r="460" spans="1:7" x14ac:dyDescent="0.25">
      <c r="A460" s="431" t="s">
        <v>6</v>
      </c>
      <c r="B460" s="430" t="s">
        <v>7</v>
      </c>
      <c r="C460" s="209" t="s">
        <v>1</v>
      </c>
      <c r="D460" s="429" t="s">
        <v>212</v>
      </c>
      <c r="E460" s="429" t="s">
        <v>213</v>
      </c>
    </row>
    <row r="461" spans="1:7" x14ac:dyDescent="0.25">
      <c r="A461" s="428" t="s">
        <v>214</v>
      </c>
      <c r="B461" s="427" t="s">
        <v>373</v>
      </c>
      <c r="C461" s="338">
        <f>C462+C468+C477</f>
        <v>566941451.88999999</v>
      </c>
      <c r="D461" s="328">
        <f>D462+D468+D477</f>
        <v>0.87656594894272866</v>
      </c>
      <c r="E461" s="426"/>
    </row>
    <row r="462" spans="1:7" x14ac:dyDescent="0.25">
      <c r="A462" s="329" t="s">
        <v>215</v>
      </c>
      <c r="B462" s="427" t="s">
        <v>216</v>
      </c>
      <c r="C462" s="338">
        <f>SUM(C463:C467)</f>
        <v>316566976.67000002</v>
      </c>
      <c r="D462" s="328">
        <f>SUM(D463:D466)</f>
        <v>0.49844844396370969</v>
      </c>
      <c r="E462" s="426"/>
    </row>
    <row r="463" spans="1:7" ht="49.5" customHeight="1" x14ac:dyDescent="0.25">
      <c r="A463" s="330" t="s">
        <v>217</v>
      </c>
      <c r="B463" s="331" t="s">
        <v>218</v>
      </c>
      <c r="C463" s="339">
        <v>193581653.55000001</v>
      </c>
      <c r="D463" s="425">
        <f>(C463*D504)/C504</f>
        <v>0.3067802762329539</v>
      </c>
      <c r="E463" s="191" t="s">
        <v>498</v>
      </c>
    </row>
    <row r="464" spans="1:7" ht="75" customHeight="1" x14ac:dyDescent="0.25">
      <c r="A464" s="330" t="s">
        <v>219</v>
      </c>
      <c r="B464" s="330" t="s">
        <v>220</v>
      </c>
      <c r="C464" s="339">
        <v>66753828.439999998</v>
      </c>
      <c r="D464" s="425">
        <f>(C464*D504)/C504</f>
        <v>0.10578873334781684</v>
      </c>
      <c r="E464" s="332" t="s">
        <v>499</v>
      </c>
    </row>
    <row r="465" spans="1:5" x14ac:dyDescent="0.25">
      <c r="A465" s="333" t="s">
        <v>221</v>
      </c>
      <c r="B465" s="333" t="s">
        <v>222</v>
      </c>
      <c r="C465" s="301">
        <v>35189490.310000002</v>
      </c>
      <c r="D465" s="419">
        <f>(C465*D504)/C504</f>
        <v>5.5766863025634356E-2</v>
      </c>
      <c r="E465" s="191"/>
    </row>
    <row r="466" spans="1:5" ht="25.5" x14ac:dyDescent="0.25">
      <c r="A466" s="333" t="s">
        <v>223</v>
      </c>
      <c r="B466" s="333" t="s">
        <v>224</v>
      </c>
      <c r="C466" s="301">
        <v>19001356.370000001</v>
      </c>
      <c r="D466" s="419">
        <f>(C466*D504)/C504</f>
        <v>3.0112571357304628E-2</v>
      </c>
      <c r="E466" s="332"/>
    </row>
    <row r="467" spans="1:5" ht="25.5" x14ac:dyDescent="0.25">
      <c r="A467" s="333" t="s">
        <v>225</v>
      </c>
      <c r="B467" s="333" t="s">
        <v>226</v>
      </c>
      <c r="C467" s="301">
        <v>2040648</v>
      </c>
      <c r="D467" s="419">
        <f>(C467*D505)/C504</f>
        <v>0</v>
      </c>
      <c r="E467" s="332"/>
    </row>
    <row r="468" spans="1:5" x14ac:dyDescent="0.25">
      <c r="A468" s="329" t="s">
        <v>227</v>
      </c>
      <c r="B468" s="329" t="s">
        <v>403</v>
      </c>
      <c r="C468" s="338">
        <f>SUM(C469:C476)</f>
        <v>20540279.029999997</v>
      </c>
      <c r="D468" s="328">
        <f>SUM(D469:D476)</f>
        <v>1.3885683926123953E-2</v>
      </c>
      <c r="E468" s="332"/>
    </row>
    <row r="469" spans="1:5" ht="25.5" x14ac:dyDescent="0.25">
      <c r="A469" s="333" t="s">
        <v>228</v>
      </c>
      <c r="B469" s="333" t="s">
        <v>364</v>
      </c>
      <c r="C469" s="301">
        <v>936124.89</v>
      </c>
      <c r="D469" s="419">
        <f>(C469*D504)/C504</f>
        <v>1.4835323858237782E-3</v>
      </c>
      <c r="E469" s="191"/>
    </row>
    <row r="470" spans="1:5" x14ac:dyDescent="0.25">
      <c r="A470" s="333" t="s">
        <v>229</v>
      </c>
      <c r="B470" s="333" t="s">
        <v>230</v>
      </c>
      <c r="C470" s="301">
        <v>243977.69</v>
      </c>
      <c r="D470" s="419">
        <f>(C470*D504)/C504</f>
        <v>3.8664585078330109E-4</v>
      </c>
      <c r="E470" s="191"/>
    </row>
    <row r="471" spans="1:5" ht="25.5" x14ac:dyDescent="0.25">
      <c r="A471" s="333" t="s">
        <v>231</v>
      </c>
      <c r="B471" s="333" t="s">
        <v>371</v>
      </c>
      <c r="C471" s="340">
        <v>367288.41</v>
      </c>
      <c r="D471" s="419">
        <f>(C471*D505)/C504</f>
        <v>0</v>
      </c>
      <c r="E471" s="191"/>
    </row>
    <row r="472" spans="1:5" x14ac:dyDescent="0.25">
      <c r="A472" s="333" t="s">
        <v>232</v>
      </c>
      <c r="B472" s="333" t="s">
        <v>363</v>
      </c>
      <c r="C472" s="301">
        <v>720503.18</v>
      </c>
      <c r="D472" s="419">
        <f>(C472*D504)/C504</f>
        <v>1.1418239307994676E-3</v>
      </c>
      <c r="E472" s="191"/>
    </row>
    <row r="473" spans="1:5" x14ac:dyDescent="0.25">
      <c r="A473" s="333" t="s">
        <v>233</v>
      </c>
      <c r="B473" s="333" t="s">
        <v>372</v>
      </c>
      <c r="C473" s="301">
        <v>8392895.2799999993</v>
      </c>
      <c r="D473" s="419">
        <f>(C473*D505)/C504</f>
        <v>0</v>
      </c>
      <c r="E473" s="191"/>
    </row>
    <row r="474" spans="1:5" x14ac:dyDescent="0.25">
      <c r="A474" s="333" t="s">
        <v>234</v>
      </c>
      <c r="B474" s="333" t="s">
        <v>235</v>
      </c>
      <c r="C474" s="301">
        <v>6362780.8899999997</v>
      </c>
      <c r="D474" s="419">
        <f>(C474*D504)/C504</f>
        <v>1.0083474560980471E-2</v>
      </c>
      <c r="E474" s="191"/>
    </row>
    <row r="475" spans="1:5" ht="25.5" x14ac:dyDescent="0.25">
      <c r="A475" s="333" t="s">
        <v>236</v>
      </c>
      <c r="B475" s="333" t="s">
        <v>370</v>
      </c>
      <c r="C475" s="340">
        <v>498629.24</v>
      </c>
      <c r="D475" s="419">
        <f>(C475*D504)/C504</f>
        <v>7.9020719773693579E-4</v>
      </c>
      <c r="E475" s="191"/>
    </row>
    <row r="476" spans="1:5" ht="25.5" x14ac:dyDescent="0.25">
      <c r="A476" s="333" t="s">
        <v>237</v>
      </c>
      <c r="B476" s="333" t="s">
        <v>57</v>
      </c>
      <c r="C476" s="340">
        <v>3018079.45</v>
      </c>
      <c r="D476" s="419">
        <f>(C476*D505)/C504</f>
        <v>0</v>
      </c>
      <c r="E476" s="332"/>
    </row>
    <row r="477" spans="1:5" x14ac:dyDescent="0.25">
      <c r="A477" s="329" t="s">
        <v>238</v>
      </c>
      <c r="B477" s="329" t="s">
        <v>239</v>
      </c>
      <c r="C477" s="302">
        <f>SUM(C478:C486)</f>
        <v>229834196.19</v>
      </c>
      <c r="D477" s="334">
        <f>SUM(D478:D486)</f>
        <v>0.36423182105289492</v>
      </c>
      <c r="E477" s="332"/>
    </row>
    <row r="478" spans="1:5" ht="82.5" customHeight="1" x14ac:dyDescent="0.25">
      <c r="A478" s="331" t="s">
        <v>240</v>
      </c>
      <c r="B478" s="331" t="s">
        <v>241</v>
      </c>
      <c r="C478" s="339">
        <v>149563476.03999999</v>
      </c>
      <c r="D478" s="425">
        <f>(C478*D504)/C504</f>
        <v>0.23702207131969183</v>
      </c>
      <c r="E478" s="332" t="s">
        <v>500</v>
      </c>
    </row>
    <row r="479" spans="1:5" x14ac:dyDescent="0.25">
      <c r="A479" s="333" t="s">
        <v>242</v>
      </c>
      <c r="B479" s="333" t="s">
        <v>243</v>
      </c>
      <c r="C479" s="301">
        <v>5103656.6900000004</v>
      </c>
      <c r="D479" s="419">
        <f>(C479*D504)/C504</f>
        <v>8.0880660973998743E-3</v>
      </c>
      <c r="E479" s="332"/>
    </row>
    <row r="480" spans="1:5" ht="25.5" x14ac:dyDescent="0.25">
      <c r="A480" s="333" t="s">
        <v>244</v>
      </c>
      <c r="B480" s="333" t="s">
        <v>245</v>
      </c>
      <c r="C480" s="301">
        <v>2231699.11</v>
      </c>
      <c r="D480" s="419">
        <f>(C480*D504)/C504</f>
        <v>3.5367053482565796E-3</v>
      </c>
      <c r="E480" s="332"/>
    </row>
    <row r="481" spans="1:5" ht="25.5" x14ac:dyDescent="0.25">
      <c r="A481" s="333" t="s">
        <v>246</v>
      </c>
      <c r="B481" s="333" t="s">
        <v>247</v>
      </c>
      <c r="C481" s="301">
        <v>5259642.91</v>
      </c>
      <c r="D481" s="419">
        <f>(C481*D504)/C504</f>
        <v>8.3352666702980402E-3</v>
      </c>
      <c r="E481" s="191"/>
    </row>
    <row r="482" spans="1:5" ht="25.5" x14ac:dyDescent="0.25">
      <c r="A482" s="333" t="s">
        <v>248</v>
      </c>
      <c r="B482" s="333" t="s">
        <v>365</v>
      </c>
      <c r="C482" s="301">
        <v>4983929.5</v>
      </c>
      <c r="D482" s="419">
        <f>(C482*D504)/C504</f>
        <v>7.8983273502240808E-3</v>
      </c>
      <c r="E482" s="191"/>
    </row>
    <row r="483" spans="1:5" ht="25.5" x14ac:dyDescent="0.25">
      <c r="A483" s="333" t="s">
        <v>249</v>
      </c>
      <c r="B483" s="333" t="s">
        <v>374</v>
      </c>
      <c r="C483" s="340">
        <v>31017.22</v>
      </c>
      <c r="D483" s="419">
        <f>(C483*D504)/C504</f>
        <v>4.9154819917480248E-5</v>
      </c>
      <c r="E483" s="332"/>
    </row>
    <row r="484" spans="1:5" x14ac:dyDescent="0.25">
      <c r="A484" s="333" t="s">
        <v>250</v>
      </c>
      <c r="B484" s="333" t="s">
        <v>251</v>
      </c>
      <c r="C484" s="301">
        <v>978523.1</v>
      </c>
      <c r="D484" s="419">
        <f>(C484*D504)/C504</f>
        <v>1.5507233325744382E-3</v>
      </c>
      <c r="E484" s="332"/>
    </row>
    <row r="485" spans="1:5" x14ac:dyDescent="0.25">
      <c r="A485" s="333" t="s">
        <v>252</v>
      </c>
      <c r="B485" s="333" t="s">
        <v>253</v>
      </c>
      <c r="C485" s="340">
        <v>0</v>
      </c>
      <c r="D485" s="419">
        <f>(C485*D504)/C504</f>
        <v>0</v>
      </c>
      <c r="E485" s="191"/>
    </row>
    <row r="486" spans="1:5" x14ac:dyDescent="0.25">
      <c r="A486" s="333" t="s">
        <v>254</v>
      </c>
      <c r="B486" s="333" t="s">
        <v>255</v>
      </c>
      <c r="C486" s="301">
        <v>61682251.619999997</v>
      </c>
      <c r="D486" s="419">
        <f>(C486*D504)/C504</f>
        <v>9.7751506114532649E-2</v>
      </c>
      <c r="E486" s="332"/>
    </row>
    <row r="487" spans="1:5" ht="25.5" x14ac:dyDescent="0.25">
      <c r="A487" s="423" t="s">
        <v>256</v>
      </c>
      <c r="B487" s="422" t="s">
        <v>257</v>
      </c>
      <c r="C487" s="341">
        <f>SUM(C488:C489)</f>
        <v>20509.580000000002</v>
      </c>
      <c r="D487" s="335">
        <f>SUM(D488:D489)</f>
        <v>0</v>
      </c>
      <c r="E487" s="417"/>
    </row>
    <row r="488" spans="1:5" x14ac:dyDescent="0.25">
      <c r="A488" s="421" t="s">
        <v>258</v>
      </c>
      <c r="B488" s="420" t="s">
        <v>259</v>
      </c>
      <c r="C488" s="337">
        <v>20509.580000000002</v>
      </c>
      <c r="D488" s="419">
        <f>(C488*D507)/C504</f>
        <v>0</v>
      </c>
      <c r="E488" s="417"/>
    </row>
    <row r="489" spans="1:5" x14ac:dyDescent="0.25">
      <c r="A489" s="421" t="s">
        <v>260</v>
      </c>
      <c r="B489" s="420" t="s">
        <v>261</v>
      </c>
      <c r="C489" s="337">
        <v>0</v>
      </c>
      <c r="D489" s="419">
        <f>(C489*D505)/C504</f>
        <v>0</v>
      </c>
      <c r="E489" s="417"/>
    </row>
    <row r="490" spans="1:5" ht="25.5" x14ac:dyDescent="0.25">
      <c r="A490" s="423" t="s">
        <v>262</v>
      </c>
      <c r="B490" s="422" t="s">
        <v>362</v>
      </c>
      <c r="C490" s="319">
        <f>SUM(C491:C492)</f>
        <v>455805.56</v>
      </c>
      <c r="D490" s="335">
        <f>SUM(D491:D492)</f>
        <v>1.1425269616066059E-4</v>
      </c>
      <c r="E490" s="417"/>
    </row>
    <row r="491" spans="1:5" x14ac:dyDescent="0.25">
      <c r="A491" s="421" t="s">
        <v>263</v>
      </c>
      <c r="B491" s="420" t="s">
        <v>264</v>
      </c>
      <c r="C491" s="336">
        <v>72094.679999999993</v>
      </c>
      <c r="D491" s="419">
        <f>(C491*D504)/C504</f>
        <v>1.1425269616066059E-4</v>
      </c>
      <c r="E491" s="417"/>
    </row>
    <row r="492" spans="1:5" x14ac:dyDescent="0.25">
      <c r="A492" s="421" t="s">
        <v>265</v>
      </c>
      <c r="B492" s="420" t="s">
        <v>266</v>
      </c>
      <c r="C492" s="336">
        <v>383710.88</v>
      </c>
      <c r="D492" s="419">
        <f>(C492*D505)/C504</f>
        <v>0</v>
      </c>
      <c r="E492" s="417"/>
    </row>
    <row r="493" spans="1:5" ht="25.5" x14ac:dyDescent="0.25">
      <c r="A493" s="423" t="s">
        <v>267</v>
      </c>
      <c r="B493" s="422" t="s">
        <v>268</v>
      </c>
      <c r="C493" s="319">
        <f>C494+C500+C502</f>
        <v>63592987.399999999</v>
      </c>
      <c r="D493" s="335">
        <f>D494+D500+D502</f>
        <v>0.12077956192275099</v>
      </c>
      <c r="E493" s="417"/>
    </row>
    <row r="494" spans="1:5" ht="25.5" x14ac:dyDescent="0.25">
      <c r="A494" s="423" t="s">
        <v>269</v>
      </c>
      <c r="B494" s="422" t="s">
        <v>270</v>
      </c>
      <c r="C494" s="319">
        <f>SUM(C495:C499)</f>
        <v>54749005.909999996</v>
      </c>
      <c r="D494" s="424">
        <f>(C494*D504)/C504+0.02</f>
        <v>0.10676398227072291</v>
      </c>
      <c r="E494" s="417"/>
    </row>
    <row r="495" spans="1:5" x14ac:dyDescent="0.25">
      <c r="A495" s="421" t="s">
        <v>402</v>
      </c>
      <c r="B495" s="420" t="s">
        <v>401</v>
      </c>
      <c r="C495" s="336">
        <v>29261486.760000002</v>
      </c>
      <c r="D495" s="419">
        <f>(C495*D504)/C504</f>
        <v>4.6372405786383589E-2</v>
      </c>
      <c r="E495" s="417"/>
    </row>
    <row r="496" spans="1:5" x14ac:dyDescent="0.25">
      <c r="A496" s="421" t="s">
        <v>271</v>
      </c>
      <c r="B496" s="420" t="s">
        <v>369</v>
      </c>
      <c r="C496" s="336">
        <v>45229.9</v>
      </c>
      <c r="D496" s="419">
        <f>(C496*D504)/C504</f>
        <v>7.1678493088214872E-5</v>
      </c>
      <c r="E496" s="417"/>
    </row>
    <row r="497" spans="1:7" x14ac:dyDescent="0.25">
      <c r="A497" s="421" t="s">
        <v>272</v>
      </c>
      <c r="B497" s="420" t="s">
        <v>368</v>
      </c>
      <c r="C497" s="336">
        <v>19818654.489999998</v>
      </c>
      <c r="D497" s="419">
        <f>(C497*D504)/C504</f>
        <v>3.1407791944691087E-2</v>
      </c>
      <c r="E497" s="417"/>
    </row>
    <row r="498" spans="1:7" x14ac:dyDescent="0.25">
      <c r="A498" s="421" t="s">
        <v>273</v>
      </c>
      <c r="B498" s="420" t="s">
        <v>367</v>
      </c>
      <c r="C498" s="336">
        <v>5623634.7599999998</v>
      </c>
      <c r="D498" s="419">
        <f>(C498*D504)/C504</f>
        <v>8.9121060465600158E-3</v>
      </c>
      <c r="E498" s="417"/>
    </row>
    <row r="499" spans="1:7" x14ac:dyDescent="0.25">
      <c r="A499" s="421" t="s">
        <v>274</v>
      </c>
      <c r="B499" s="420" t="s">
        <v>366</v>
      </c>
      <c r="C499" s="337">
        <v>0</v>
      </c>
      <c r="D499" s="419">
        <f>(C499*D504)/C504</f>
        <v>0</v>
      </c>
      <c r="E499" s="417"/>
    </row>
    <row r="500" spans="1:7" ht="25.5" x14ac:dyDescent="0.25">
      <c r="A500" s="423" t="s">
        <v>275</v>
      </c>
      <c r="B500" s="422" t="s">
        <v>276</v>
      </c>
      <c r="C500" s="319">
        <f>SUM(C501:C501)</f>
        <v>8131890.7300000004</v>
      </c>
      <c r="D500" s="335">
        <f>SUM(D501:D501)</f>
        <v>1.2887087379906292E-2</v>
      </c>
      <c r="E500" s="417"/>
    </row>
    <row r="501" spans="1:7" ht="25.5" x14ac:dyDescent="0.25">
      <c r="A501" s="421" t="s">
        <v>277</v>
      </c>
      <c r="B501" s="420" t="s">
        <v>276</v>
      </c>
      <c r="C501" s="336">
        <v>8131890.7300000004</v>
      </c>
      <c r="D501" s="419">
        <f>(C501*D504)/C504</f>
        <v>1.2887087379906292E-2</v>
      </c>
      <c r="E501" s="417"/>
    </row>
    <row r="502" spans="1:7" x14ac:dyDescent="0.25">
      <c r="A502" s="423" t="s">
        <v>278</v>
      </c>
      <c r="B502" s="422" t="s">
        <v>279</v>
      </c>
      <c r="C502" s="319">
        <f>SUM(C503:C503)</f>
        <v>712090.76</v>
      </c>
      <c r="D502" s="335">
        <f>SUM(D503:D503)</f>
        <v>1.1284922721217971E-3</v>
      </c>
      <c r="E502" s="417"/>
    </row>
    <row r="503" spans="1:7" x14ac:dyDescent="0.25">
      <c r="A503" s="421" t="s">
        <v>280</v>
      </c>
      <c r="B503" s="420" t="s">
        <v>281</v>
      </c>
      <c r="C503" s="336">
        <v>712090.76</v>
      </c>
      <c r="D503" s="419">
        <f>(C503*D504)/C504</f>
        <v>1.1284922721217971E-3</v>
      </c>
      <c r="E503" s="417"/>
    </row>
    <row r="504" spans="1:7" x14ac:dyDescent="0.25">
      <c r="A504" s="194" t="s">
        <v>282</v>
      </c>
      <c r="B504" s="194" t="s">
        <v>283</v>
      </c>
      <c r="C504" s="342">
        <f>C462+C468+C477+C487+C490+C493</f>
        <v>631010754.42999995</v>
      </c>
      <c r="D504" s="418">
        <v>1</v>
      </c>
      <c r="E504" s="417"/>
    </row>
    <row r="505" spans="1:7" ht="21.75" customHeight="1" x14ac:dyDescent="0.25">
      <c r="A505" s="696" t="s">
        <v>332</v>
      </c>
      <c r="B505" s="696"/>
      <c r="C505" s="696"/>
      <c r="D505" s="696"/>
      <c r="E505" s="696"/>
    </row>
    <row r="508" spans="1:7" x14ac:dyDescent="0.25">
      <c r="A508" s="433"/>
      <c r="B508" s="433"/>
      <c r="C508" s="433"/>
      <c r="D508" s="433"/>
      <c r="E508" s="433"/>
      <c r="F508" s="433"/>
      <c r="G508" s="168" t="s">
        <v>167</v>
      </c>
    </row>
    <row r="509" spans="1:7" x14ac:dyDescent="0.25">
      <c r="A509" s="687" t="s">
        <v>291</v>
      </c>
      <c r="B509" s="687"/>
      <c r="C509" s="687"/>
      <c r="D509" s="687"/>
      <c r="E509" s="687"/>
      <c r="F509" s="687"/>
      <c r="G509" s="687"/>
    </row>
    <row r="510" spans="1:7" x14ac:dyDescent="0.25">
      <c r="A510" s="688" t="s">
        <v>3</v>
      </c>
      <c r="B510" s="688"/>
      <c r="C510" s="688"/>
      <c r="D510" s="688"/>
      <c r="E510" s="688"/>
      <c r="F510" s="688"/>
      <c r="G510" s="688"/>
    </row>
    <row r="511" spans="1:7" x14ac:dyDescent="0.25">
      <c r="A511" s="688" t="s">
        <v>514</v>
      </c>
      <c r="B511" s="688"/>
      <c r="C511" s="688"/>
      <c r="D511" s="688"/>
      <c r="E511" s="688"/>
      <c r="F511" s="688"/>
      <c r="G511" s="688"/>
    </row>
    <row r="512" spans="1:7" x14ac:dyDescent="0.25">
      <c r="A512" s="689" t="s">
        <v>485</v>
      </c>
      <c r="B512" s="689"/>
      <c r="C512" s="689"/>
      <c r="D512" s="689"/>
      <c r="E512" s="689"/>
      <c r="F512" s="689"/>
      <c r="G512" s="689"/>
    </row>
    <row r="513" spans="1:7" x14ac:dyDescent="0.25">
      <c r="A513" s="690" t="s">
        <v>516</v>
      </c>
      <c r="B513" s="690"/>
      <c r="C513" s="690"/>
      <c r="D513" s="690"/>
      <c r="E513" s="690"/>
      <c r="F513" s="690"/>
      <c r="G513" s="690"/>
    </row>
    <row r="514" spans="1:7" x14ac:dyDescent="0.25">
      <c r="A514" s="684" t="s">
        <v>458</v>
      </c>
      <c r="B514" s="684"/>
      <c r="C514" s="684"/>
      <c r="D514" s="684"/>
      <c r="E514" s="684"/>
      <c r="F514" s="684"/>
      <c r="G514" s="684"/>
    </row>
    <row r="515" spans="1:7" x14ac:dyDescent="0.25">
      <c r="A515" s="437"/>
      <c r="B515" s="438"/>
      <c r="C515" s="435"/>
      <c r="D515" s="435"/>
      <c r="E515" s="435"/>
      <c r="F515" s="435"/>
      <c r="G515" s="436"/>
    </row>
    <row r="516" spans="1:7" x14ac:dyDescent="0.25">
      <c r="A516" s="439" t="s">
        <v>6</v>
      </c>
      <c r="B516" s="440" t="s">
        <v>7</v>
      </c>
      <c r="C516" s="441" t="s">
        <v>168</v>
      </c>
      <c r="D516" s="441" t="s">
        <v>169</v>
      </c>
      <c r="E516" s="441" t="s">
        <v>170</v>
      </c>
      <c r="F516" s="441" t="s">
        <v>8</v>
      </c>
      <c r="G516" s="441" t="s">
        <v>121</v>
      </c>
    </row>
    <row r="517" spans="1:7" ht="25.5" x14ac:dyDescent="0.25">
      <c r="A517" s="442" t="s">
        <v>171</v>
      </c>
      <c r="B517" s="443" t="s">
        <v>172</v>
      </c>
      <c r="C517" s="444">
        <v>1160185842.1500001</v>
      </c>
      <c r="D517" s="444">
        <v>0</v>
      </c>
      <c r="E517" s="444">
        <f>D517-C517</f>
        <v>-1160185842.1500001</v>
      </c>
      <c r="F517" s="445" t="s">
        <v>404</v>
      </c>
      <c r="G517" s="446" t="s">
        <v>173</v>
      </c>
    </row>
    <row r="518" spans="1:7" x14ac:dyDescent="0.25">
      <c r="A518" s="442" t="s">
        <v>174</v>
      </c>
      <c r="B518" s="443" t="s">
        <v>375</v>
      </c>
      <c r="C518" s="444">
        <v>21780249.359999999</v>
      </c>
      <c r="D518" s="444">
        <v>21780249.359999999</v>
      </c>
      <c r="E518" s="447">
        <f>D518-C518</f>
        <v>0</v>
      </c>
      <c r="F518" s="448" t="s">
        <v>405</v>
      </c>
      <c r="G518" s="442" t="s">
        <v>175</v>
      </c>
    </row>
    <row r="519" spans="1:7" x14ac:dyDescent="0.25">
      <c r="A519" s="442"/>
      <c r="B519" s="449"/>
      <c r="C519" s="445"/>
      <c r="D519" s="445"/>
      <c r="E519" s="445"/>
      <c r="F519" s="445"/>
      <c r="G519" s="442"/>
    </row>
    <row r="520" spans="1:7" x14ac:dyDescent="0.25">
      <c r="A520" s="442"/>
      <c r="B520" s="449"/>
      <c r="C520" s="445"/>
      <c r="D520" s="445"/>
      <c r="E520" s="445"/>
      <c r="F520" s="445"/>
      <c r="G520" s="442"/>
    </row>
    <row r="521" spans="1:7" x14ac:dyDescent="0.25">
      <c r="A521" s="442"/>
      <c r="B521" s="450" t="s">
        <v>0</v>
      </c>
      <c r="C521" s="451">
        <f>SUM(C517:C520)</f>
        <v>1181966091.51</v>
      </c>
      <c r="D521" s="451">
        <f>SUM(D517:D520)</f>
        <v>21780249.359999999</v>
      </c>
      <c r="E521" s="451">
        <f>SUM(E517:E520)</f>
        <v>-1160185842.1500001</v>
      </c>
      <c r="F521" s="451"/>
      <c r="G521" s="442"/>
    </row>
    <row r="522" spans="1:7" x14ac:dyDescent="0.25">
      <c r="A522" s="676" t="s">
        <v>338</v>
      </c>
      <c r="B522" s="676"/>
      <c r="C522" s="676"/>
      <c r="D522" s="676"/>
      <c r="E522" s="676"/>
      <c r="F522" s="676"/>
      <c r="G522" s="676"/>
    </row>
    <row r="525" spans="1:7" x14ac:dyDescent="0.25">
      <c r="A525" s="452"/>
      <c r="B525" s="452"/>
      <c r="C525" s="452"/>
      <c r="D525" s="452"/>
      <c r="E525" s="452"/>
      <c r="F525" s="452"/>
      <c r="G525" s="168" t="s">
        <v>176</v>
      </c>
    </row>
    <row r="526" spans="1:7" x14ac:dyDescent="0.25">
      <c r="A526" s="691" t="s">
        <v>291</v>
      </c>
      <c r="B526" s="691"/>
      <c r="C526" s="691"/>
      <c r="D526" s="691"/>
      <c r="E526" s="691"/>
      <c r="F526" s="691"/>
      <c r="G526" s="691"/>
    </row>
    <row r="527" spans="1:7" x14ac:dyDescent="0.25">
      <c r="A527" s="692" t="s">
        <v>3</v>
      </c>
      <c r="B527" s="692"/>
      <c r="C527" s="692"/>
      <c r="D527" s="692"/>
      <c r="E527" s="692"/>
      <c r="F527" s="692"/>
      <c r="G527" s="692"/>
    </row>
    <row r="528" spans="1:7" x14ac:dyDescent="0.25">
      <c r="A528" s="681" t="s">
        <v>514</v>
      </c>
      <c r="B528" s="681"/>
      <c r="C528" s="681"/>
      <c r="D528" s="681"/>
      <c r="E528" s="681"/>
      <c r="F528" s="681"/>
      <c r="G528" s="681"/>
    </row>
    <row r="529" spans="1:7" x14ac:dyDescent="0.25">
      <c r="A529" s="682" t="s">
        <v>177</v>
      </c>
      <c r="B529" s="682"/>
      <c r="C529" s="682"/>
      <c r="D529" s="682"/>
      <c r="E529" s="682"/>
      <c r="F529" s="682"/>
      <c r="G529" s="682"/>
    </row>
    <row r="530" spans="1:7" x14ac:dyDescent="0.25">
      <c r="A530" s="683" t="s">
        <v>521</v>
      </c>
      <c r="B530" s="683"/>
      <c r="C530" s="683"/>
      <c r="D530" s="683"/>
      <c r="E530" s="683"/>
      <c r="F530" s="683"/>
      <c r="G530" s="683"/>
    </row>
    <row r="531" spans="1:7" ht="5.0999999999999996" customHeight="1" x14ac:dyDescent="0.25">
      <c r="A531" s="595"/>
      <c r="B531" s="595"/>
      <c r="C531" s="595"/>
      <c r="D531" s="595"/>
      <c r="E531" s="595"/>
      <c r="F531" s="595"/>
      <c r="G531" s="595"/>
    </row>
    <row r="532" spans="1:7" x14ac:dyDescent="0.25">
      <c r="A532" s="684" t="s">
        <v>459</v>
      </c>
      <c r="B532" s="684"/>
      <c r="C532" s="684"/>
      <c r="D532" s="684"/>
      <c r="E532" s="684"/>
      <c r="F532" s="684"/>
      <c r="G532" s="684"/>
    </row>
    <row r="533" spans="1:7" x14ac:dyDescent="0.25">
      <c r="A533" s="453" t="s">
        <v>460</v>
      </c>
      <c r="B533" s="453"/>
      <c r="C533" s="587"/>
      <c r="D533" s="587"/>
      <c r="E533" s="587"/>
      <c r="F533" s="587"/>
      <c r="G533" s="587"/>
    </row>
    <row r="534" spans="1:7" ht="5.0999999999999996" customHeight="1" x14ac:dyDescent="0.25">
      <c r="A534" s="595"/>
      <c r="B534" s="595"/>
      <c r="C534" s="595"/>
      <c r="D534" s="595"/>
      <c r="E534" s="595"/>
      <c r="F534" s="595"/>
      <c r="G534" s="595"/>
    </row>
    <row r="535" spans="1:7" x14ac:dyDescent="0.25">
      <c r="A535" s="455" t="s">
        <v>6</v>
      </c>
      <c r="B535" s="456" t="s">
        <v>7</v>
      </c>
      <c r="C535" s="457" t="s">
        <v>168</v>
      </c>
      <c r="D535" s="457" t="s">
        <v>169</v>
      </c>
      <c r="E535" s="457" t="s">
        <v>170</v>
      </c>
      <c r="F535" s="457" t="s">
        <v>8</v>
      </c>
      <c r="G535" s="457" t="s">
        <v>121</v>
      </c>
    </row>
    <row r="536" spans="1:7" ht="51" x14ac:dyDescent="0.25">
      <c r="A536" s="458" t="s">
        <v>178</v>
      </c>
      <c r="B536" s="459" t="s">
        <v>179</v>
      </c>
      <c r="C536" s="460">
        <v>0</v>
      </c>
      <c r="D536" s="460">
        <v>2327283.1800000002</v>
      </c>
      <c r="E536" s="460">
        <f>D536-C536</f>
        <v>2327283.1800000002</v>
      </c>
      <c r="F536" s="461" t="s">
        <v>406</v>
      </c>
      <c r="G536" s="446" t="s">
        <v>386</v>
      </c>
    </row>
    <row r="537" spans="1:7" ht="45" customHeight="1" x14ac:dyDescent="0.25">
      <c r="A537" s="462" t="s">
        <v>180</v>
      </c>
      <c r="B537" s="459" t="s">
        <v>181</v>
      </c>
      <c r="C537" s="460">
        <v>-1056069748.5</v>
      </c>
      <c r="D537" s="460">
        <v>253776419.66</v>
      </c>
      <c r="E537" s="460">
        <f>D537-C537</f>
        <v>1309846168.1600001</v>
      </c>
      <c r="F537" s="461" t="s">
        <v>406</v>
      </c>
      <c r="G537" s="446" t="s">
        <v>385</v>
      </c>
    </row>
    <row r="538" spans="1:7" x14ac:dyDescent="0.25">
      <c r="A538" s="463"/>
      <c r="B538" s="464" t="s">
        <v>0</v>
      </c>
      <c r="C538" s="465">
        <f>SUM(C536:C537)</f>
        <v>-1056069748.5</v>
      </c>
      <c r="D538" s="465">
        <f>SUM(D536:D537)</f>
        <v>256103702.84</v>
      </c>
      <c r="E538" s="465">
        <f t="shared" ref="E538" si="8">SUM(E536:E537)</f>
        <v>1312173451.3400002</v>
      </c>
      <c r="F538" s="463"/>
      <c r="G538" s="463"/>
    </row>
    <row r="539" spans="1:7" x14ac:dyDescent="0.25">
      <c r="A539" s="466"/>
      <c r="B539" s="467"/>
      <c r="C539" s="468"/>
      <c r="D539" s="469"/>
      <c r="E539" s="469"/>
      <c r="F539" s="466"/>
      <c r="G539" s="466"/>
    </row>
    <row r="540" spans="1:7" x14ac:dyDescent="0.25">
      <c r="A540" s="454" t="s">
        <v>182</v>
      </c>
      <c r="B540" s="454"/>
      <c r="C540" s="453"/>
      <c r="D540" s="453"/>
      <c r="E540" s="453"/>
      <c r="F540" s="452"/>
      <c r="G540" s="434"/>
    </row>
    <row r="541" spans="1:7" x14ac:dyDescent="0.25">
      <c r="A541" s="455" t="s">
        <v>6</v>
      </c>
      <c r="B541" s="456" t="s">
        <v>7</v>
      </c>
      <c r="C541" s="457" t="s">
        <v>168</v>
      </c>
      <c r="D541" s="457" t="s">
        <v>169</v>
      </c>
      <c r="E541" s="457" t="s">
        <v>170</v>
      </c>
      <c r="F541" s="457" t="s">
        <v>8</v>
      </c>
      <c r="G541" s="457" t="s">
        <v>121</v>
      </c>
    </row>
    <row r="542" spans="1:7" ht="25.5" x14ac:dyDescent="0.25">
      <c r="A542" s="462" t="s">
        <v>183</v>
      </c>
      <c r="B542" s="459" t="s">
        <v>184</v>
      </c>
      <c r="C542" s="460">
        <v>336690257.27999997</v>
      </c>
      <c r="D542" s="460">
        <v>336690257.27999997</v>
      </c>
      <c r="E542" s="460">
        <f>D542-C542</f>
        <v>0</v>
      </c>
      <c r="F542" s="470" t="s">
        <v>406</v>
      </c>
      <c r="G542" s="471" t="s">
        <v>384</v>
      </c>
    </row>
    <row r="543" spans="1:7" ht="25.5" x14ac:dyDescent="0.25">
      <c r="A543" s="462" t="s">
        <v>185</v>
      </c>
      <c r="B543" s="459" t="s">
        <v>186</v>
      </c>
      <c r="C543" s="460">
        <v>176588291.84</v>
      </c>
      <c r="D543" s="460">
        <v>176588291.84</v>
      </c>
      <c r="E543" s="460">
        <f>D543-C543</f>
        <v>0</v>
      </c>
      <c r="F543" s="461" t="s">
        <v>406</v>
      </c>
      <c r="G543" s="471" t="s">
        <v>384</v>
      </c>
    </row>
    <row r="544" spans="1:7" ht="25.5" x14ac:dyDescent="0.25">
      <c r="A544" s="471" t="s">
        <v>187</v>
      </c>
      <c r="B544" s="472" t="s">
        <v>188</v>
      </c>
      <c r="C544" s="460">
        <v>469799784.91000003</v>
      </c>
      <c r="D544" s="460">
        <v>320139458.89999998</v>
      </c>
      <c r="E544" s="460">
        <f>D544-C544</f>
        <v>-149660326.01000005</v>
      </c>
      <c r="F544" s="461" t="s">
        <v>406</v>
      </c>
      <c r="G544" s="471" t="s">
        <v>384</v>
      </c>
    </row>
    <row r="545" spans="1:7" x14ac:dyDescent="0.25">
      <c r="A545" s="463"/>
      <c r="B545" s="473" t="s">
        <v>0</v>
      </c>
      <c r="C545" s="465">
        <f>SUM(C542:C544)</f>
        <v>983078334.02999997</v>
      </c>
      <c r="D545" s="465">
        <f>SUM(D542:D544)</f>
        <v>833418008.01999998</v>
      </c>
      <c r="E545" s="465">
        <f t="shared" ref="E545" si="9">SUM(E542:E544)</f>
        <v>-149660326.01000005</v>
      </c>
      <c r="F545" s="463"/>
      <c r="G545" s="463"/>
    </row>
    <row r="546" spans="1:7" x14ac:dyDescent="0.25">
      <c r="A546" s="474"/>
      <c r="B546" s="475"/>
      <c r="C546" s="476"/>
      <c r="D546" s="476"/>
      <c r="E546" s="476"/>
      <c r="F546" s="474"/>
      <c r="G546" s="474"/>
    </row>
    <row r="547" spans="1:7" x14ac:dyDescent="0.25">
      <c r="A547" s="454" t="s">
        <v>189</v>
      </c>
      <c r="B547" s="454"/>
      <c r="C547" s="453"/>
      <c r="D547" s="453"/>
      <c r="E547" s="453"/>
      <c r="F547" s="452"/>
      <c r="G547" s="434"/>
    </row>
    <row r="548" spans="1:7" x14ac:dyDescent="0.25">
      <c r="A548" s="455" t="s">
        <v>6</v>
      </c>
      <c r="B548" s="456" t="s">
        <v>7</v>
      </c>
      <c r="C548" s="457" t="s">
        <v>168</v>
      </c>
      <c r="D548" s="457" t="s">
        <v>169</v>
      </c>
      <c r="E548" s="457" t="s">
        <v>170</v>
      </c>
      <c r="F548" s="457" t="s">
        <v>8</v>
      </c>
      <c r="G548" s="457" t="s">
        <v>121</v>
      </c>
    </row>
    <row r="549" spans="1:7" ht="25.5" x14ac:dyDescent="0.25">
      <c r="A549" s="462" t="s">
        <v>190</v>
      </c>
      <c r="B549" s="459" t="s">
        <v>191</v>
      </c>
      <c r="C549" s="460">
        <v>-74991.34</v>
      </c>
      <c r="D549" s="460">
        <v>2841053.64</v>
      </c>
      <c r="E549" s="460">
        <f>D549-C549</f>
        <v>2916044.98</v>
      </c>
      <c r="F549" s="461" t="s">
        <v>406</v>
      </c>
      <c r="G549" s="471" t="s">
        <v>384</v>
      </c>
    </row>
    <row r="550" spans="1:7" x14ac:dyDescent="0.25">
      <c r="A550" s="463"/>
      <c r="B550" s="477" t="s">
        <v>0</v>
      </c>
      <c r="C550" s="465">
        <f>SUM(C549)</f>
        <v>-74991.34</v>
      </c>
      <c r="D550" s="465">
        <f t="shared" ref="D550:E550" si="10">SUM(D549)</f>
        <v>2841053.64</v>
      </c>
      <c r="E550" s="465">
        <f t="shared" si="10"/>
        <v>2916044.98</v>
      </c>
      <c r="F550" s="463"/>
      <c r="G550" s="463"/>
    </row>
    <row r="551" spans="1:7" x14ac:dyDescent="0.25">
      <c r="A551" s="463"/>
      <c r="B551" s="478"/>
      <c r="C551" s="479"/>
      <c r="D551" s="479"/>
      <c r="E551" s="479"/>
      <c r="F551" s="480"/>
      <c r="G551" s="480"/>
    </row>
    <row r="552" spans="1:7" x14ac:dyDescent="0.25">
      <c r="A552" s="463"/>
      <c r="B552" s="481" t="s">
        <v>0</v>
      </c>
      <c r="C552" s="479">
        <f>C538+C545+C550</f>
        <v>-73066405.810000032</v>
      </c>
      <c r="D552" s="479">
        <f>D538+D545+D550</f>
        <v>1092362764.5</v>
      </c>
      <c r="E552" s="479">
        <f>E538+E545+E550</f>
        <v>1165429170.3100002</v>
      </c>
      <c r="F552" s="480"/>
      <c r="G552" s="480"/>
    </row>
    <row r="553" spans="1:7" x14ac:dyDescent="0.25">
      <c r="A553" s="685" t="s">
        <v>338</v>
      </c>
      <c r="B553" s="685"/>
      <c r="C553" s="685"/>
      <c r="D553" s="685"/>
      <c r="E553" s="685"/>
      <c r="F553" s="685"/>
      <c r="G553" s="685"/>
    </row>
    <row r="556" spans="1:7" x14ac:dyDescent="0.25">
      <c r="A556" s="212"/>
      <c r="B556" s="212"/>
      <c r="C556" s="212"/>
      <c r="D556" s="211" t="s">
        <v>290</v>
      </c>
    </row>
    <row r="557" spans="1:7" x14ac:dyDescent="0.25">
      <c r="A557" s="686" t="s">
        <v>291</v>
      </c>
      <c r="B557" s="686"/>
      <c r="C557" s="686"/>
      <c r="D557" s="686"/>
    </row>
    <row r="558" spans="1:7" x14ac:dyDescent="0.25">
      <c r="A558" s="686" t="s">
        <v>3</v>
      </c>
      <c r="B558" s="686"/>
      <c r="C558" s="686"/>
      <c r="D558" s="686"/>
    </row>
    <row r="559" spans="1:7" x14ac:dyDescent="0.25">
      <c r="A559" s="686" t="s">
        <v>285</v>
      </c>
      <c r="B559" s="686"/>
      <c r="C559" s="686"/>
      <c r="D559" s="686"/>
    </row>
    <row r="560" spans="1:7" x14ac:dyDescent="0.25">
      <c r="A560" s="677" t="s">
        <v>2</v>
      </c>
      <c r="B560" s="677"/>
      <c r="C560" s="677"/>
      <c r="D560" s="677"/>
    </row>
    <row r="561" spans="1:4" x14ac:dyDescent="0.25">
      <c r="A561" s="677" t="s">
        <v>516</v>
      </c>
      <c r="B561" s="677"/>
      <c r="C561" s="677"/>
      <c r="D561" s="677"/>
    </row>
    <row r="562" spans="1:4" x14ac:dyDescent="0.25">
      <c r="A562" s="678" t="s">
        <v>462</v>
      </c>
      <c r="B562" s="678"/>
      <c r="C562" s="596"/>
      <c r="D562" s="596"/>
    </row>
    <row r="563" spans="1:4" x14ac:dyDescent="0.25">
      <c r="A563" s="517" t="s">
        <v>463</v>
      </c>
      <c r="B563" s="598"/>
      <c r="C563" s="596"/>
      <c r="D563" s="596"/>
    </row>
    <row r="564" spans="1:4" x14ac:dyDescent="0.25">
      <c r="A564" s="517"/>
      <c r="B564" s="598"/>
      <c r="C564" s="596"/>
      <c r="D564" s="596"/>
    </row>
    <row r="565" spans="1:4" x14ac:dyDescent="0.25">
      <c r="A565" s="679" t="s">
        <v>461</v>
      </c>
      <c r="B565" s="679"/>
      <c r="C565" s="679"/>
      <c r="D565" s="679"/>
    </row>
    <row r="566" spans="1:4" x14ac:dyDescent="0.25">
      <c r="A566" s="596"/>
      <c r="B566" s="596"/>
      <c r="C566" s="596"/>
      <c r="D566" s="596"/>
    </row>
    <row r="567" spans="1:4" ht="24" customHeight="1" x14ac:dyDescent="0.25">
      <c r="A567" s="679" t="s">
        <v>464</v>
      </c>
      <c r="B567" s="679"/>
      <c r="C567" s="679"/>
      <c r="D567" s="679"/>
    </row>
    <row r="568" spans="1:4" ht="5.0999999999999996" customHeight="1" x14ac:dyDescent="0.25">
      <c r="A568" s="596"/>
      <c r="B568" s="596"/>
      <c r="C568" s="596"/>
      <c r="D568" s="596"/>
    </row>
    <row r="569" spans="1:4" ht="27" customHeight="1" x14ac:dyDescent="0.25">
      <c r="A569" s="679" t="s">
        <v>465</v>
      </c>
      <c r="B569" s="679"/>
      <c r="C569" s="679"/>
      <c r="D569" s="679"/>
    </row>
    <row r="570" spans="1:4" ht="5.0999999999999996" customHeight="1" x14ac:dyDescent="0.25">
      <c r="A570" s="597"/>
      <c r="B570" s="597"/>
      <c r="C570" s="597"/>
      <c r="D570" s="597"/>
    </row>
    <row r="571" spans="1:4" ht="26.25" customHeight="1" x14ac:dyDescent="0.25">
      <c r="A571" s="679" t="s">
        <v>466</v>
      </c>
      <c r="B571" s="679"/>
      <c r="C571" s="679"/>
      <c r="D571" s="679"/>
    </row>
    <row r="572" spans="1:4" ht="5.0999999999999996" customHeight="1" x14ac:dyDescent="0.25">
      <c r="A572" s="597"/>
      <c r="B572" s="597"/>
      <c r="C572" s="597"/>
      <c r="D572" s="597"/>
    </row>
    <row r="573" spans="1:4" ht="24.75" customHeight="1" x14ac:dyDescent="0.25">
      <c r="A573" s="680" t="s">
        <v>467</v>
      </c>
      <c r="B573" s="680"/>
      <c r="C573" s="680"/>
      <c r="D573" s="680"/>
    </row>
    <row r="574" spans="1:4" ht="5.0999999999999996" customHeight="1" x14ac:dyDescent="0.25">
      <c r="A574" s="213"/>
      <c r="B574" s="213"/>
      <c r="C574" s="213"/>
      <c r="D574" s="213"/>
    </row>
    <row r="575" spans="1:4" ht="25.5" customHeight="1" x14ac:dyDescent="0.25">
      <c r="A575" s="680" t="s">
        <v>468</v>
      </c>
      <c r="B575" s="680"/>
      <c r="C575" s="680"/>
      <c r="D575" s="680"/>
    </row>
    <row r="576" spans="1:4" ht="5.0999999999999996" customHeight="1" x14ac:dyDescent="0.25">
      <c r="A576" s="213"/>
      <c r="B576" s="213"/>
      <c r="C576" s="213"/>
      <c r="D576" s="213"/>
    </row>
    <row r="577" spans="1:4" ht="25.5" customHeight="1" x14ac:dyDescent="0.25">
      <c r="A577" s="680" t="s">
        <v>469</v>
      </c>
      <c r="B577" s="680"/>
      <c r="C577" s="680"/>
      <c r="D577" s="680"/>
    </row>
    <row r="578" spans="1:4" x14ac:dyDescent="0.25">
      <c r="A578" s="214" t="s">
        <v>6</v>
      </c>
      <c r="B578" s="215" t="s">
        <v>286</v>
      </c>
      <c r="C578" s="216">
        <v>2021</v>
      </c>
      <c r="D578" s="216">
        <v>2020</v>
      </c>
    </row>
    <row r="579" spans="1:4" x14ac:dyDescent="0.25">
      <c r="A579" s="674" t="s">
        <v>470</v>
      </c>
      <c r="B579" s="675"/>
      <c r="C579" s="216"/>
      <c r="D579" s="216"/>
    </row>
    <row r="580" spans="1:4" x14ac:dyDescent="0.25">
      <c r="A580" s="217" t="s">
        <v>326</v>
      </c>
      <c r="B580" s="218" t="s">
        <v>293</v>
      </c>
      <c r="C580" s="258">
        <v>322527.8</v>
      </c>
      <c r="D580" s="219">
        <v>315500</v>
      </c>
    </row>
    <row r="581" spans="1:4" ht="5.0999999999999996" customHeight="1" x14ac:dyDescent="0.25">
      <c r="A581" s="220"/>
      <c r="B581" s="220"/>
      <c r="C581" s="520"/>
      <c r="D581" s="520"/>
    </row>
    <row r="582" spans="1:4" x14ac:dyDescent="0.25">
      <c r="A582" s="674" t="s">
        <v>292</v>
      </c>
      <c r="B582" s="675"/>
      <c r="C582" s="221"/>
      <c r="D582" s="221"/>
    </row>
    <row r="583" spans="1:4" x14ac:dyDescent="0.25">
      <c r="A583" s="217" t="s">
        <v>294</v>
      </c>
      <c r="B583" s="218" t="s">
        <v>295</v>
      </c>
      <c r="C583" s="258">
        <v>16628188.109999999</v>
      </c>
      <c r="D583" s="219">
        <v>22751136.510000002</v>
      </c>
    </row>
    <row r="584" spans="1:4" ht="5.0999999999999996" customHeight="1" x14ac:dyDescent="0.25">
      <c r="A584" s="220"/>
      <c r="B584" s="220"/>
      <c r="C584" s="222"/>
      <c r="D584" s="222"/>
    </row>
    <row r="585" spans="1:4" x14ac:dyDescent="0.25">
      <c r="A585" s="674" t="s">
        <v>296</v>
      </c>
      <c r="B585" s="675"/>
      <c r="C585" s="223"/>
      <c r="D585" s="223"/>
    </row>
    <row r="586" spans="1:4" x14ac:dyDescent="0.25">
      <c r="A586" s="217" t="s">
        <v>329</v>
      </c>
      <c r="B586" s="256" t="s">
        <v>330</v>
      </c>
      <c r="C586" s="258">
        <v>0</v>
      </c>
      <c r="D586" s="258">
        <v>0</v>
      </c>
    </row>
    <row r="587" spans="1:4" ht="5.0999999999999996" customHeight="1" x14ac:dyDescent="0.25">
      <c r="A587" s="226"/>
      <c r="B587" s="255"/>
      <c r="C587" s="521"/>
      <c r="D587" s="521"/>
    </row>
    <row r="588" spans="1:4" x14ac:dyDescent="0.25">
      <c r="A588" s="674" t="s">
        <v>297</v>
      </c>
      <c r="B588" s="675"/>
      <c r="C588" s="223"/>
      <c r="D588" s="223"/>
    </row>
    <row r="589" spans="1:4" x14ac:dyDescent="0.25">
      <c r="A589" s="217" t="s">
        <v>9</v>
      </c>
      <c r="B589" s="225" t="s">
        <v>298</v>
      </c>
      <c r="C589" s="258">
        <v>39278652.810000002</v>
      </c>
      <c r="D589" s="219">
        <v>15941145.220000001</v>
      </c>
    </row>
    <row r="590" spans="1:4" ht="5.0999999999999996" customHeight="1" x14ac:dyDescent="0.25">
      <c r="A590" s="226"/>
      <c r="B590" s="220"/>
      <c r="C590" s="521"/>
      <c r="D590" s="521"/>
    </row>
    <row r="591" spans="1:4" x14ac:dyDescent="0.25">
      <c r="A591" s="674" t="s">
        <v>299</v>
      </c>
      <c r="B591" s="675"/>
      <c r="C591" s="223"/>
      <c r="D591" s="223"/>
    </row>
    <row r="592" spans="1:4" x14ac:dyDescent="0.25">
      <c r="A592" s="217" t="s">
        <v>19</v>
      </c>
      <c r="B592" s="518" t="s">
        <v>327</v>
      </c>
      <c r="C592" s="258">
        <v>0</v>
      </c>
      <c r="D592" s="258">
        <v>0</v>
      </c>
    </row>
    <row r="593" spans="1:4" ht="5.0999999999999996" customHeight="1" x14ac:dyDescent="0.25">
      <c r="A593" s="224"/>
      <c r="B593" s="224"/>
      <c r="C593" s="224"/>
      <c r="D593" s="224"/>
    </row>
    <row r="594" spans="1:4" x14ac:dyDescent="0.25">
      <c r="A594" s="674" t="s">
        <v>300</v>
      </c>
      <c r="B594" s="675"/>
      <c r="C594" s="257"/>
      <c r="D594" s="257"/>
    </row>
    <row r="595" spans="1:4" x14ac:dyDescent="0.25">
      <c r="A595" s="519" t="s">
        <v>328</v>
      </c>
      <c r="B595" s="558" t="s">
        <v>486</v>
      </c>
      <c r="C595" s="258">
        <v>0</v>
      </c>
      <c r="D595" s="258">
        <v>0</v>
      </c>
    </row>
    <row r="596" spans="1:4" ht="5.0999999999999996" customHeight="1" x14ac:dyDescent="0.25">
      <c r="A596" s="253"/>
      <c r="B596" s="254"/>
      <c r="C596" s="224"/>
      <c r="D596" s="224"/>
    </row>
    <row r="597" spans="1:4" x14ac:dyDescent="0.25">
      <c r="A597" s="251"/>
      <c r="B597" s="227" t="s">
        <v>301</v>
      </c>
      <c r="C597" s="513">
        <f>SUM(C580:C596)</f>
        <v>56229368.719999999</v>
      </c>
      <c r="D597" s="252">
        <f>SUM(D580:D596)</f>
        <v>39007781.730000004</v>
      </c>
    </row>
    <row r="598" spans="1:4" x14ac:dyDescent="0.25">
      <c r="A598" s="676" t="s">
        <v>338</v>
      </c>
      <c r="B598" s="676"/>
      <c r="C598" s="676"/>
      <c r="D598" s="676"/>
    </row>
    <row r="600" spans="1:4" x14ac:dyDescent="0.25">
      <c r="A600" s="245"/>
      <c r="B600" s="245"/>
      <c r="C600" s="211" t="s">
        <v>284</v>
      </c>
    </row>
    <row r="601" spans="1:4" x14ac:dyDescent="0.25">
      <c r="A601" s="670" t="s">
        <v>291</v>
      </c>
      <c r="B601" s="670"/>
      <c r="C601" s="670"/>
    </row>
    <row r="602" spans="1:4" x14ac:dyDescent="0.25">
      <c r="A602" s="670" t="s">
        <v>3</v>
      </c>
      <c r="B602" s="670"/>
      <c r="C602" s="670"/>
    </row>
    <row r="603" spans="1:4" x14ac:dyDescent="0.25">
      <c r="A603" s="670" t="s">
        <v>285</v>
      </c>
      <c r="B603" s="670"/>
      <c r="C603" s="670"/>
    </row>
    <row r="604" spans="1:4" x14ac:dyDescent="0.25">
      <c r="A604" s="671" t="s">
        <v>303</v>
      </c>
      <c r="B604" s="671"/>
      <c r="C604" s="671"/>
    </row>
    <row r="605" spans="1:4" x14ac:dyDescent="0.25">
      <c r="A605" s="672" t="s">
        <v>517</v>
      </c>
      <c r="B605" s="672"/>
      <c r="C605" s="672"/>
    </row>
    <row r="606" spans="1:4" ht="5.0999999999999996" customHeight="1" x14ac:dyDescent="0.25">
      <c r="A606" s="246"/>
      <c r="B606" s="247"/>
      <c r="C606" s="248"/>
    </row>
    <row r="607" spans="1:4" x14ac:dyDescent="0.25">
      <c r="A607" s="249"/>
      <c r="B607" s="250">
        <v>2021</v>
      </c>
      <c r="C607" s="250">
        <v>2020</v>
      </c>
    </row>
    <row r="608" spans="1:4" ht="38.25" x14ac:dyDescent="0.25">
      <c r="A608" s="320" t="s">
        <v>304</v>
      </c>
      <c r="B608" s="316">
        <v>65920270.579999998</v>
      </c>
      <c r="C608" s="316">
        <v>33639395.189999998</v>
      </c>
    </row>
    <row r="609" spans="1:3" ht="39" x14ac:dyDescent="0.25">
      <c r="A609" s="321" t="s">
        <v>305</v>
      </c>
      <c r="B609" s="317"/>
      <c r="C609" s="317"/>
    </row>
    <row r="610" spans="1:3" x14ac:dyDescent="0.25">
      <c r="A610" s="322" t="s">
        <v>306</v>
      </c>
      <c r="B610" s="317">
        <v>54749005.909999996</v>
      </c>
      <c r="C610" s="317">
        <v>74176534.290000007</v>
      </c>
    </row>
    <row r="611" spans="1:3" x14ac:dyDescent="0.25">
      <c r="A611" s="322" t="s">
        <v>307</v>
      </c>
      <c r="B611" s="317">
        <v>0</v>
      </c>
      <c r="C611" s="317">
        <v>0</v>
      </c>
    </row>
    <row r="612" spans="1:3" ht="39" x14ac:dyDescent="0.25">
      <c r="A612" s="323" t="s">
        <v>308</v>
      </c>
      <c r="B612" s="317">
        <v>8131890.7300000004</v>
      </c>
      <c r="C612" s="317">
        <v>3860079.41</v>
      </c>
    </row>
    <row r="613" spans="1:3" x14ac:dyDescent="0.25">
      <c r="A613" s="324" t="s">
        <v>309</v>
      </c>
      <c r="B613" s="317">
        <v>0</v>
      </c>
      <c r="C613" s="317">
        <v>0</v>
      </c>
    </row>
    <row r="614" spans="1:3" ht="26.25" x14ac:dyDescent="0.25">
      <c r="A614" s="321" t="s">
        <v>310</v>
      </c>
      <c r="B614" s="317">
        <v>0</v>
      </c>
      <c r="C614" s="317">
        <v>0</v>
      </c>
    </row>
    <row r="615" spans="1:3" ht="39" x14ac:dyDescent="0.25">
      <c r="A615" s="321" t="s">
        <v>331</v>
      </c>
      <c r="B615" s="317">
        <v>0</v>
      </c>
      <c r="C615" s="317">
        <v>0</v>
      </c>
    </row>
    <row r="616" spans="1:3" x14ac:dyDescent="0.25">
      <c r="A616" s="325" t="s">
        <v>279</v>
      </c>
      <c r="B616" s="318">
        <v>712090.76</v>
      </c>
      <c r="C616" s="318">
        <v>1149478.6599999999</v>
      </c>
    </row>
    <row r="617" spans="1:3" x14ac:dyDescent="0.25">
      <c r="A617" s="326" t="s">
        <v>311</v>
      </c>
      <c r="B617" s="327">
        <f>SUM(B610:B616)</f>
        <v>63592987.399999999</v>
      </c>
      <c r="C617" s="327">
        <f>SUM(C610:C616)</f>
        <v>79186092.359999999</v>
      </c>
    </row>
    <row r="618" spans="1:3" x14ac:dyDescent="0.25">
      <c r="A618" s="673" t="s">
        <v>339</v>
      </c>
      <c r="B618" s="673"/>
      <c r="C618" s="673"/>
    </row>
    <row r="621" spans="1:3" ht="15.75" thickBot="1" x14ac:dyDescent="0.3">
      <c r="A621" s="622"/>
      <c r="B621" s="623" t="s">
        <v>526</v>
      </c>
      <c r="C621" s="815" t="s">
        <v>566</v>
      </c>
    </row>
    <row r="622" spans="1:3" x14ac:dyDescent="0.25">
      <c r="A622" s="816" t="s">
        <v>567</v>
      </c>
      <c r="B622" s="817"/>
      <c r="C622" s="818"/>
    </row>
    <row r="623" spans="1:3" x14ac:dyDescent="0.25">
      <c r="A623" s="653" t="s">
        <v>568</v>
      </c>
      <c r="B623" s="654"/>
      <c r="C623" s="655"/>
    </row>
    <row r="624" spans="1:3" x14ac:dyDescent="0.25">
      <c r="A624" s="653" t="s">
        <v>530</v>
      </c>
      <c r="B624" s="654"/>
      <c r="C624" s="655"/>
    </row>
    <row r="625" spans="1:3" ht="15.75" thickBot="1" x14ac:dyDescent="0.3">
      <c r="A625" s="656" t="s">
        <v>531</v>
      </c>
      <c r="B625" s="657"/>
      <c r="C625" s="658"/>
    </row>
    <row r="626" spans="1:3" x14ac:dyDescent="0.25">
      <c r="A626" s="819" t="s">
        <v>569</v>
      </c>
      <c r="B626" s="820"/>
      <c r="C626" s="821">
        <v>633333541.6099999</v>
      </c>
    </row>
    <row r="627" spans="1:3" ht="15.75" thickBot="1" x14ac:dyDescent="0.3">
      <c r="A627" s="644"/>
      <c r="B627" s="645"/>
      <c r="C627" s="822"/>
    </row>
    <row r="628" spans="1:3" ht="15.75" thickBot="1" x14ac:dyDescent="0.3">
      <c r="A628" s="664"/>
      <c r="B628" s="664"/>
      <c r="C628" s="664"/>
    </row>
    <row r="629" spans="1:3" x14ac:dyDescent="0.25">
      <c r="A629" s="823" t="s">
        <v>570</v>
      </c>
      <c r="B629" s="824"/>
      <c r="C629" s="825">
        <f>SUM(C630:C635)</f>
        <v>4496.0000001192093</v>
      </c>
    </row>
    <row r="630" spans="1:3" x14ac:dyDescent="0.25">
      <c r="A630" s="826">
        <v>2.1</v>
      </c>
      <c r="B630" s="827" t="s">
        <v>571</v>
      </c>
      <c r="C630" s="828" t="s">
        <v>572</v>
      </c>
    </row>
    <row r="631" spans="1:3" x14ac:dyDescent="0.25">
      <c r="A631" s="826">
        <v>2.2000000000000002</v>
      </c>
      <c r="B631" s="827" t="s">
        <v>573</v>
      </c>
      <c r="C631" s="828" t="s">
        <v>572</v>
      </c>
    </row>
    <row r="632" spans="1:3" ht="36" x14ac:dyDescent="0.25">
      <c r="A632" s="826">
        <v>2.2999999999999998</v>
      </c>
      <c r="B632" s="827" t="s">
        <v>574</v>
      </c>
      <c r="C632" s="828" t="s">
        <v>572</v>
      </c>
    </row>
    <row r="633" spans="1:3" x14ac:dyDescent="0.25">
      <c r="A633" s="826">
        <v>2.4</v>
      </c>
      <c r="B633" s="827" t="s">
        <v>575</v>
      </c>
      <c r="C633" s="828" t="s">
        <v>572</v>
      </c>
    </row>
    <row r="634" spans="1:3" x14ac:dyDescent="0.25">
      <c r="A634" s="826">
        <v>2.5</v>
      </c>
      <c r="B634" s="827" t="s">
        <v>576</v>
      </c>
      <c r="C634" s="828" t="s">
        <v>572</v>
      </c>
    </row>
    <row r="635" spans="1:3" ht="24.75" thickBot="1" x14ac:dyDescent="0.3">
      <c r="A635" s="829">
        <v>2.6</v>
      </c>
      <c r="B635" s="830" t="s">
        <v>577</v>
      </c>
      <c r="C635" s="831">
        <v>4496.0000001192093</v>
      </c>
    </row>
    <row r="636" spans="1:3" ht="15.75" thickBot="1" x14ac:dyDescent="0.3">
      <c r="A636" s="832"/>
      <c r="B636" s="832"/>
      <c r="C636" s="833"/>
    </row>
    <row r="637" spans="1:3" x14ac:dyDescent="0.25">
      <c r="A637" s="834" t="s">
        <v>578</v>
      </c>
      <c r="B637" s="835"/>
      <c r="C637" s="836" t="s">
        <v>572</v>
      </c>
    </row>
    <row r="638" spans="1:3" x14ac:dyDescent="0.25">
      <c r="A638" s="826">
        <v>3.1</v>
      </c>
      <c r="B638" s="827" t="s">
        <v>579</v>
      </c>
      <c r="C638" s="828" t="s">
        <v>572</v>
      </c>
    </row>
    <row r="639" spans="1:3" x14ac:dyDescent="0.25">
      <c r="A639" s="826">
        <v>3.2</v>
      </c>
      <c r="B639" s="827" t="s">
        <v>580</v>
      </c>
      <c r="C639" s="828" t="s">
        <v>572</v>
      </c>
    </row>
    <row r="640" spans="1:3" ht="15.75" thickBot="1" x14ac:dyDescent="0.3">
      <c r="A640" s="837">
        <v>3.3</v>
      </c>
      <c r="B640" s="838" t="s">
        <v>581</v>
      </c>
      <c r="C640" s="839" t="s">
        <v>572</v>
      </c>
    </row>
    <row r="641" spans="1:3" ht="15.75" thickBot="1" x14ac:dyDescent="0.3">
      <c r="A641" s="622"/>
      <c r="B641" s="622"/>
      <c r="C641" s="622"/>
    </row>
    <row r="642" spans="1:3" x14ac:dyDescent="0.25">
      <c r="A642" s="659" t="s">
        <v>582</v>
      </c>
      <c r="B642" s="660"/>
      <c r="C642" s="840">
        <f>C626+C629-C637</f>
        <v>633338037.61000001</v>
      </c>
    </row>
    <row r="643" spans="1:3" ht="15.75" thickBot="1" x14ac:dyDescent="0.3">
      <c r="A643" s="644"/>
      <c r="B643" s="645"/>
      <c r="C643" s="841"/>
    </row>
    <row r="644" spans="1:3" x14ac:dyDescent="0.25">
      <c r="A644" s="622"/>
      <c r="B644" s="842" t="s">
        <v>583</v>
      </c>
      <c r="C644" s="842"/>
    </row>
    <row r="645" spans="1:3" ht="15" customHeight="1" x14ac:dyDescent="0.25">
      <c r="A645" s="845" t="s">
        <v>584</v>
      </c>
      <c r="B645" s="845"/>
      <c r="C645" s="845"/>
    </row>
    <row r="646" spans="1:3" x14ac:dyDescent="0.25">
      <c r="A646" s="845"/>
      <c r="B646" s="845"/>
      <c r="C646" s="845"/>
    </row>
    <row r="647" spans="1:3" ht="15" customHeight="1" x14ac:dyDescent="0.25">
      <c r="A647" s="845" t="s">
        <v>585</v>
      </c>
      <c r="B647" s="845"/>
      <c r="C647" s="845"/>
    </row>
    <row r="648" spans="1:3" ht="15" customHeight="1" x14ac:dyDescent="0.25">
      <c r="A648" s="844" t="s">
        <v>565</v>
      </c>
      <c r="B648" s="844"/>
      <c r="C648" s="844"/>
    </row>
    <row r="649" spans="1:3" x14ac:dyDescent="0.25">
      <c r="A649" s="844"/>
      <c r="B649" s="844"/>
      <c r="C649" s="844"/>
    </row>
    <row r="650" spans="1:3" x14ac:dyDescent="0.25">
      <c r="A650" s="622"/>
      <c r="B650" s="843"/>
      <c r="C650" s="843"/>
    </row>
    <row r="652" spans="1:3" ht="15.75" thickBot="1" x14ac:dyDescent="0.3">
      <c r="A652" s="623" t="s">
        <v>526</v>
      </c>
      <c r="C652" s="624" t="s">
        <v>527</v>
      </c>
    </row>
    <row r="653" spans="1:3" x14ac:dyDescent="0.25">
      <c r="A653" s="650" t="s">
        <v>528</v>
      </c>
      <c r="B653" s="651"/>
      <c r="C653" s="652"/>
    </row>
    <row r="654" spans="1:3" x14ac:dyDescent="0.25">
      <c r="A654" s="653" t="s">
        <v>529</v>
      </c>
      <c r="B654" s="654"/>
      <c r="C654" s="655"/>
    </row>
    <row r="655" spans="1:3" x14ac:dyDescent="0.25">
      <c r="A655" s="653" t="s">
        <v>530</v>
      </c>
      <c r="B655" s="654"/>
      <c r="C655" s="655"/>
    </row>
    <row r="656" spans="1:3" ht="15.75" thickBot="1" x14ac:dyDescent="0.3">
      <c r="A656" s="656" t="s">
        <v>531</v>
      </c>
      <c r="B656" s="657"/>
      <c r="C656" s="658"/>
    </row>
    <row r="657" spans="1:3" x14ac:dyDescent="0.25">
      <c r="A657" s="659" t="s">
        <v>532</v>
      </c>
      <c r="B657" s="660"/>
      <c r="C657" s="661">
        <v>584564653.11000001</v>
      </c>
    </row>
    <row r="658" spans="1:3" ht="15.75" thickBot="1" x14ac:dyDescent="0.3">
      <c r="A658" s="644"/>
      <c r="B658" s="645"/>
      <c r="C658" s="662"/>
    </row>
    <row r="659" spans="1:3" x14ac:dyDescent="0.25">
      <c r="A659" s="663"/>
      <c r="B659" s="664"/>
      <c r="C659" s="665"/>
    </row>
    <row r="660" spans="1:3" x14ac:dyDescent="0.25">
      <c r="A660" s="666" t="s">
        <v>533</v>
      </c>
      <c r="B660" s="667"/>
      <c r="C660" s="625">
        <f>SUM(C661:C681)</f>
        <v>17169299.009999998</v>
      </c>
    </row>
    <row r="661" spans="1:3" ht="24" x14ac:dyDescent="0.25">
      <c r="A661" s="626">
        <v>2.1</v>
      </c>
      <c r="B661" s="846" t="s">
        <v>534</v>
      </c>
      <c r="C661" s="628">
        <v>0</v>
      </c>
    </row>
    <row r="662" spans="1:3" x14ac:dyDescent="0.25">
      <c r="A662" s="626">
        <v>2.2000000000000002</v>
      </c>
      <c r="B662" s="846" t="s">
        <v>535</v>
      </c>
      <c r="C662" s="629">
        <v>7598275.6299999999</v>
      </c>
    </row>
    <row r="663" spans="1:3" ht="20.25" customHeight="1" x14ac:dyDescent="0.25">
      <c r="A663" s="626">
        <v>2.2999999999999998</v>
      </c>
      <c r="B663" s="846" t="s">
        <v>536</v>
      </c>
      <c r="C663" s="629">
        <v>645078.9</v>
      </c>
    </row>
    <row r="664" spans="1:3" ht="27" customHeight="1" x14ac:dyDescent="0.25">
      <c r="A664" s="626">
        <v>2.4</v>
      </c>
      <c r="B664" s="846" t="s">
        <v>537</v>
      </c>
      <c r="C664" s="629">
        <v>0</v>
      </c>
    </row>
    <row r="665" spans="1:3" ht="24" x14ac:dyDescent="0.25">
      <c r="A665" s="626">
        <v>2.5</v>
      </c>
      <c r="B665" s="846" t="s">
        <v>538</v>
      </c>
      <c r="C665" s="629">
        <v>0</v>
      </c>
    </row>
    <row r="666" spans="1:3" x14ac:dyDescent="0.25">
      <c r="A666" s="626">
        <v>2.6</v>
      </c>
      <c r="B666" s="846" t="s">
        <v>539</v>
      </c>
      <c r="C666" s="629">
        <v>0</v>
      </c>
    </row>
    <row r="667" spans="1:3" x14ac:dyDescent="0.25">
      <c r="A667" s="626">
        <v>2.7</v>
      </c>
      <c r="B667" s="846" t="s">
        <v>540</v>
      </c>
      <c r="C667" s="629">
        <v>0</v>
      </c>
    </row>
    <row r="668" spans="1:3" ht="24" x14ac:dyDescent="0.25">
      <c r="A668" s="626">
        <v>2.8</v>
      </c>
      <c r="B668" s="846" t="s">
        <v>541</v>
      </c>
      <c r="C668" s="629">
        <v>1784329.83</v>
      </c>
    </row>
    <row r="669" spans="1:3" x14ac:dyDescent="0.25">
      <c r="A669" s="626">
        <v>2.9</v>
      </c>
      <c r="B669" s="846" t="s">
        <v>542</v>
      </c>
      <c r="C669" s="629">
        <v>0</v>
      </c>
    </row>
    <row r="670" spans="1:3" x14ac:dyDescent="0.25">
      <c r="A670" s="630">
        <v>2.1</v>
      </c>
      <c r="B670" s="846" t="s">
        <v>543</v>
      </c>
      <c r="C670" s="629">
        <v>0</v>
      </c>
    </row>
    <row r="671" spans="1:3" x14ac:dyDescent="0.25">
      <c r="A671" s="631">
        <v>2.11</v>
      </c>
      <c r="B671" s="847" t="s">
        <v>544</v>
      </c>
      <c r="C671" s="629">
        <v>48818.039999999994</v>
      </c>
    </row>
    <row r="672" spans="1:3" x14ac:dyDescent="0.25">
      <c r="A672" s="633">
        <v>2.12</v>
      </c>
      <c r="B672" s="847" t="s">
        <v>545</v>
      </c>
      <c r="C672" s="629">
        <v>0</v>
      </c>
    </row>
    <row r="673" spans="1:3" x14ac:dyDescent="0.25">
      <c r="A673" s="631">
        <v>2.13</v>
      </c>
      <c r="B673" s="847" t="s">
        <v>546</v>
      </c>
      <c r="C673" s="629">
        <v>0</v>
      </c>
    </row>
    <row r="674" spans="1:3" x14ac:dyDescent="0.25">
      <c r="A674" s="634">
        <v>2.14</v>
      </c>
      <c r="B674" s="848" t="s">
        <v>547</v>
      </c>
      <c r="C674" s="629">
        <v>0</v>
      </c>
    </row>
    <row r="675" spans="1:3" x14ac:dyDescent="0.25">
      <c r="A675" s="633">
        <v>2.15</v>
      </c>
      <c r="B675" s="847" t="s">
        <v>548</v>
      </c>
      <c r="C675" s="629">
        <v>0</v>
      </c>
    </row>
    <row r="676" spans="1:3" x14ac:dyDescent="0.25">
      <c r="A676" s="633">
        <v>2.16</v>
      </c>
      <c r="B676" s="847" t="s">
        <v>549</v>
      </c>
      <c r="C676" s="629">
        <v>0</v>
      </c>
    </row>
    <row r="677" spans="1:3" x14ac:dyDescent="0.25">
      <c r="A677" s="633">
        <v>2.17</v>
      </c>
      <c r="B677" s="847" t="s">
        <v>550</v>
      </c>
      <c r="C677" s="629">
        <v>0</v>
      </c>
    </row>
    <row r="678" spans="1:3" x14ac:dyDescent="0.25">
      <c r="A678" s="633">
        <v>2.1800000000000002</v>
      </c>
      <c r="B678" s="847" t="s">
        <v>551</v>
      </c>
      <c r="C678" s="629">
        <v>0</v>
      </c>
    </row>
    <row r="679" spans="1:3" x14ac:dyDescent="0.25">
      <c r="A679" s="633">
        <v>2.19</v>
      </c>
      <c r="B679" s="847" t="s">
        <v>552</v>
      </c>
      <c r="C679" s="629">
        <v>7092796.6100000003</v>
      </c>
    </row>
    <row r="680" spans="1:3" x14ac:dyDescent="0.25">
      <c r="A680" s="631">
        <v>2.2000000000000002</v>
      </c>
      <c r="B680" s="847" t="s">
        <v>553</v>
      </c>
      <c r="C680" s="629">
        <v>0</v>
      </c>
    </row>
    <row r="681" spans="1:3" x14ac:dyDescent="0.25">
      <c r="A681" s="633">
        <v>2.21</v>
      </c>
      <c r="B681" s="847" t="s">
        <v>554</v>
      </c>
      <c r="C681" s="629">
        <v>0</v>
      </c>
    </row>
    <row r="682" spans="1:3" x14ac:dyDescent="0.25">
      <c r="A682" s="668"/>
      <c r="B682" s="669"/>
      <c r="C682" s="635"/>
    </row>
    <row r="683" spans="1:3" x14ac:dyDescent="0.25">
      <c r="A683" s="640" t="s">
        <v>555</v>
      </c>
      <c r="B683" s="641"/>
      <c r="C683" s="636">
        <f>SUM(C684:C691)</f>
        <v>63615400.329999998</v>
      </c>
    </row>
    <row r="684" spans="1:3" ht="36" x14ac:dyDescent="0.25">
      <c r="A684" s="626">
        <v>3.1</v>
      </c>
      <c r="B684" s="627" t="s">
        <v>556</v>
      </c>
      <c r="C684" s="629">
        <v>54749005.909999996</v>
      </c>
    </row>
    <row r="685" spans="1:3" x14ac:dyDescent="0.25">
      <c r="A685" s="637">
        <v>3.2</v>
      </c>
      <c r="B685" s="632" t="s">
        <v>557</v>
      </c>
      <c r="C685" s="629">
        <v>0</v>
      </c>
    </row>
    <row r="686" spans="1:3" x14ac:dyDescent="0.25">
      <c r="A686" s="633">
        <v>3.3</v>
      </c>
      <c r="B686" s="632" t="s">
        <v>558</v>
      </c>
      <c r="C686" s="629">
        <v>0</v>
      </c>
    </row>
    <row r="687" spans="1:3" x14ac:dyDescent="0.25">
      <c r="A687" s="633">
        <v>3.4</v>
      </c>
      <c r="B687" s="632" t="s">
        <v>559</v>
      </c>
      <c r="C687" s="629">
        <v>8131890.7300000004</v>
      </c>
    </row>
    <row r="688" spans="1:3" x14ac:dyDescent="0.25">
      <c r="A688" s="633">
        <v>3.5</v>
      </c>
      <c r="B688" s="632" t="s">
        <v>560</v>
      </c>
      <c r="C688" s="629">
        <v>0</v>
      </c>
    </row>
    <row r="689" spans="1:3" x14ac:dyDescent="0.25">
      <c r="A689" s="633">
        <v>3.6</v>
      </c>
      <c r="B689" s="632" t="s">
        <v>561</v>
      </c>
      <c r="C689" s="629">
        <v>712090.76</v>
      </c>
    </row>
    <row r="690" spans="1:3" x14ac:dyDescent="0.25">
      <c r="A690" s="633">
        <v>3.7</v>
      </c>
      <c r="B690" s="632" t="s">
        <v>562</v>
      </c>
      <c r="C690" s="629">
        <v>22412.93</v>
      </c>
    </row>
    <row r="691" spans="1:3" x14ac:dyDescent="0.25">
      <c r="A691" s="638"/>
      <c r="B691" s="622"/>
      <c r="C691" s="639"/>
    </row>
    <row r="692" spans="1:3" x14ac:dyDescent="0.25">
      <c r="A692" s="642" t="s">
        <v>563</v>
      </c>
      <c r="B692" s="643"/>
      <c r="C692" s="646">
        <f>+C657-C660+C683</f>
        <v>631010754.43000007</v>
      </c>
    </row>
    <row r="693" spans="1:3" ht="15.75" thickBot="1" x14ac:dyDescent="0.3">
      <c r="A693" s="644"/>
      <c r="B693" s="645"/>
      <c r="C693" s="647"/>
    </row>
    <row r="694" spans="1:3" ht="21" customHeight="1" x14ac:dyDescent="0.25">
      <c r="A694" s="648" t="s">
        <v>564</v>
      </c>
      <c r="B694" s="648"/>
      <c r="C694" s="648"/>
    </row>
    <row r="695" spans="1:3" ht="21" customHeight="1" x14ac:dyDescent="0.25">
      <c r="A695" s="649" t="s">
        <v>565</v>
      </c>
      <c r="B695" s="649"/>
      <c r="C695" s="649"/>
    </row>
  </sheetData>
  <protectedRanges>
    <protectedRange sqref="B25:D27 B14:E18" name="Rango1_1"/>
    <protectedRange sqref="B28" name="Rango1_1_3"/>
    <protectedRange sqref="F59:F60 B46 F46 B59" name="Rango1_1_1"/>
    <protectedRange sqref="B62" name="Rango1_1_3_2"/>
    <protectedRange sqref="B88" name="Rango1_1_3_2_1"/>
    <protectedRange sqref="B148:D150 C147:D147" name="Rango1_1_2"/>
    <protectedRange sqref="B151" name="Rango1_1_3_2_2"/>
    <protectedRange sqref="B147" name="Rango1_1_1_1"/>
    <protectedRange sqref="B169" name="Rango1_1_3_2_3"/>
    <protectedRange sqref="B194:F195 B204:F204 B189:C193 E188:F193 C199:C200 E198:F203 B201:C203" name="Rango1"/>
    <protectedRange sqref="B240:F240 B223:F230 B233:F233 E231:F231 C234:F239" name="Rango1_2"/>
    <protectedRange sqref="B261" name="Rango1_1_3_2_4"/>
    <protectedRange sqref="B389:B390 B384:B385" name="Rango1_1_4"/>
    <protectedRange sqref="D384:D387" name="Rango1_1_1_2"/>
    <protectedRange sqref="B414:B415" name="Rango1_1_5"/>
    <protectedRange sqref="D403:D412" name="Rango1_1_1_3"/>
    <protectedRange sqref="B440 B434:B437" name="Rango1_1_6"/>
    <protectedRange sqref="B441" name="Rango1_1_3_1"/>
    <protectedRange sqref="B505" name="Rango1_1_3_1_1"/>
    <protectedRange sqref="B517:D522 E521:F521" name="Rango1_1_7"/>
    <protectedRange sqref="B539:D539 B542:D544 B549:D549 B536:D537 B545:E546 B550:E552 B538:E538" name="Rango1_1_8"/>
    <protectedRange sqref="B553:D553" name="Rango1_1_1_4"/>
    <protectedRange sqref="C582 C588 C585 B586:C587 C594 B593:C593 C591:C592 D580:D594 B580:C581 B583:C584 B589:C590 B596:D597 C595:D595" name="Rango1_1_9"/>
    <protectedRange sqref="B608:C617" name="Rango1_1_10"/>
  </protectedRanges>
  <dataConsolidate/>
  <mergeCells count="300">
    <mergeCell ref="A637:B637"/>
    <mergeCell ref="A642:B643"/>
    <mergeCell ref="C642:C643"/>
    <mergeCell ref="A648:C649"/>
    <mergeCell ref="A645:C646"/>
    <mergeCell ref="A647:C647"/>
    <mergeCell ref="A622:C622"/>
    <mergeCell ref="A623:C623"/>
    <mergeCell ref="A624:C624"/>
    <mergeCell ref="A625:C625"/>
    <mergeCell ref="A626:B627"/>
    <mergeCell ref="C626:C627"/>
    <mergeCell ref="A628:C628"/>
    <mergeCell ref="A629:B629"/>
    <mergeCell ref="A636:B636"/>
    <mergeCell ref="G306:G307"/>
    <mergeCell ref="A302:F302"/>
    <mergeCell ref="A303:F303"/>
    <mergeCell ref="A304:F304"/>
    <mergeCell ref="A305:F305"/>
    <mergeCell ref="A306:A307"/>
    <mergeCell ref="B306:B307"/>
    <mergeCell ref="C306:C307"/>
    <mergeCell ref="D306:D307"/>
    <mergeCell ref="E306:E307"/>
    <mergeCell ref="F306:F307"/>
    <mergeCell ref="A289:E289"/>
    <mergeCell ref="A293:F293"/>
    <mergeCell ref="A294:F294"/>
    <mergeCell ref="A295:F295"/>
    <mergeCell ref="A296:F296"/>
    <mergeCell ref="A297:F297"/>
    <mergeCell ref="A298:F298"/>
    <mergeCell ref="A300:F300"/>
    <mergeCell ref="A301:F301"/>
    <mergeCell ref="A268:E268"/>
    <mergeCell ref="A269:E269"/>
    <mergeCell ref="A270:E270"/>
    <mergeCell ref="A271:E271"/>
    <mergeCell ref="A272:E272"/>
    <mergeCell ref="A273:E273"/>
    <mergeCell ref="A274:E274"/>
    <mergeCell ref="A275:E275"/>
    <mergeCell ref="A276:A277"/>
    <mergeCell ref="B276:B277"/>
    <mergeCell ref="C276:C277"/>
    <mergeCell ref="D276:D277"/>
    <mergeCell ref="E276:E277"/>
    <mergeCell ref="A248:B248"/>
    <mergeCell ref="A249:B249"/>
    <mergeCell ref="A250:B250"/>
    <mergeCell ref="A252:B252"/>
    <mergeCell ref="A253:B253"/>
    <mergeCell ref="A261:C262"/>
    <mergeCell ref="A266:E266"/>
    <mergeCell ref="A267:E267"/>
    <mergeCell ref="A7:F7"/>
    <mergeCell ref="C44:C45"/>
    <mergeCell ref="D44:E44"/>
    <mergeCell ref="A33:F33"/>
    <mergeCell ref="A34:F34"/>
    <mergeCell ref="A35:F35"/>
    <mergeCell ref="A36:F36"/>
    <mergeCell ref="A37:F37"/>
    <mergeCell ref="A57:A58"/>
    <mergeCell ref="B57:B58"/>
    <mergeCell ref="C57:C58"/>
    <mergeCell ref="D57:E57"/>
    <mergeCell ref="A50:A51"/>
    <mergeCell ref="B50:B51"/>
    <mergeCell ref="C50:C51"/>
    <mergeCell ref="D50:E50"/>
    <mergeCell ref="A2:F2"/>
    <mergeCell ref="A3:F3"/>
    <mergeCell ref="A4:F4"/>
    <mergeCell ref="A5:F5"/>
    <mergeCell ref="A6:F6"/>
    <mergeCell ref="A246:B246"/>
    <mergeCell ref="A247:B247"/>
    <mergeCell ref="A9:E9"/>
    <mergeCell ref="A28:F28"/>
    <mergeCell ref="A29:D29"/>
    <mergeCell ref="A10:F10"/>
    <mergeCell ref="A23:D23"/>
    <mergeCell ref="A13:A14"/>
    <mergeCell ref="B13:B14"/>
    <mergeCell ref="C13:C14"/>
    <mergeCell ref="D13:D14"/>
    <mergeCell ref="E13:F13"/>
    <mergeCell ref="A21:D21"/>
    <mergeCell ref="A11:F11"/>
    <mergeCell ref="A38:F38"/>
    <mergeCell ref="A39:F39"/>
    <mergeCell ref="A41:F41"/>
    <mergeCell ref="A44:A45"/>
    <mergeCell ref="B44:B45"/>
    <mergeCell ref="A69:G69"/>
    <mergeCell ref="A70:G70"/>
    <mergeCell ref="A71:G71"/>
    <mergeCell ref="A73:G73"/>
    <mergeCell ref="A75:G75"/>
    <mergeCell ref="A62:F62"/>
    <mergeCell ref="A63:D63"/>
    <mergeCell ref="A66:G66"/>
    <mergeCell ref="A67:G67"/>
    <mergeCell ref="A68:G68"/>
    <mergeCell ref="A92:F92"/>
    <mergeCell ref="A93:F93"/>
    <mergeCell ref="A94:F94"/>
    <mergeCell ref="A95:F95"/>
    <mergeCell ref="A96:F96"/>
    <mergeCell ref="F77:F78"/>
    <mergeCell ref="A88:G88"/>
    <mergeCell ref="A90:D90"/>
    <mergeCell ref="A77:A78"/>
    <mergeCell ref="B77:B78"/>
    <mergeCell ref="C77:C78"/>
    <mergeCell ref="D77:D78"/>
    <mergeCell ref="E77:E78"/>
    <mergeCell ref="A109:F109"/>
    <mergeCell ref="A113:F113"/>
    <mergeCell ref="A114:F114"/>
    <mergeCell ref="A115:F115"/>
    <mergeCell ref="A116:F116"/>
    <mergeCell ref="A97:F97"/>
    <mergeCell ref="A98:F98"/>
    <mergeCell ref="A99:F99"/>
    <mergeCell ref="A100:B100"/>
    <mergeCell ref="D101:F101"/>
    <mergeCell ref="A133:F133"/>
    <mergeCell ref="A137:F137"/>
    <mergeCell ref="A138:F138"/>
    <mergeCell ref="A139:F139"/>
    <mergeCell ref="A140:F140"/>
    <mergeCell ref="A117:F117"/>
    <mergeCell ref="A118:F118"/>
    <mergeCell ref="A119:F119"/>
    <mergeCell ref="A120:F120"/>
    <mergeCell ref="A122:A123"/>
    <mergeCell ref="B122:B123"/>
    <mergeCell ref="C122:C123"/>
    <mergeCell ref="D122:F123"/>
    <mergeCell ref="A152:D152"/>
    <mergeCell ref="A155:E155"/>
    <mergeCell ref="A156:E156"/>
    <mergeCell ref="A157:E157"/>
    <mergeCell ref="A158:E158"/>
    <mergeCell ref="A141:F141"/>
    <mergeCell ref="A142:F142"/>
    <mergeCell ref="A143:F143"/>
    <mergeCell ref="A144:F144"/>
    <mergeCell ref="A151:F151"/>
    <mergeCell ref="A173:F173"/>
    <mergeCell ref="A175:F175"/>
    <mergeCell ref="A176:F176"/>
    <mergeCell ref="A177:F177"/>
    <mergeCell ref="A159:E159"/>
    <mergeCell ref="A160:E160"/>
    <mergeCell ref="A161:E161"/>
    <mergeCell ref="A162:E162"/>
    <mergeCell ref="A169:E169"/>
    <mergeCell ref="A186:B186"/>
    <mergeCell ref="A196:B196"/>
    <mergeCell ref="A205:F205"/>
    <mergeCell ref="A209:F209"/>
    <mergeCell ref="A210:F210"/>
    <mergeCell ref="A178:F178"/>
    <mergeCell ref="A179:F179"/>
    <mergeCell ref="A180:F180"/>
    <mergeCell ref="A182:F182"/>
    <mergeCell ref="A185:F185"/>
    <mergeCell ref="A219:F219"/>
    <mergeCell ref="A221:B221"/>
    <mergeCell ref="A231:F231"/>
    <mergeCell ref="A241:F241"/>
    <mergeCell ref="A211:F211"/>
    <mergeCell ref="A212:F212"/>
    <mergeCell ref="A213:F213"/>
    <mergeCell ref="A214:F214"/>
    <mergeCell ref="A217:F217"/>
    <mergeCell ref="A325:F325"/>
    <mergeCell ref="A326:F326"/>
    <mergeCell ref="A327:F327"/>
    <mergeCell ref="A328:F328"/>
    <mergeCell ref="A329:F329"/>
    <mergeCell ref="A330:F330"/>
    <mergeCell ref="A331:F331"/>
    <mergeCell ref="A333:F333"/>
    <mergeCell ref="A334:A335"/>
    <mergeCell ref="B334:B335"/>
    <mergeCell ref="C334:C335"/>
    <mergeCell ref="D334:D335"/>
    <mergeCell ref="E334:F334"/>
    <mergeCell ref="A347:E347"/>
    <mergeCell ref="A351:E351"/>
    <mergeCell ref="A352:E352"/>
    <mergeCell ref="A353:E353"/>
    <mergeCell ref="A354:E354"/>
    <mergeCell ref="A355:E355"/>
    <mergeCell ref="A356:E356"/>
    <mergeCell ref="A357:E357"/>
    <mergeCell ref="A359:E359"/>
    <mergeCell ref="A361:E361"/>
    <mergeCell ref="A363:E363"/>
    <mergeCell ref="A370:E370"/>
    <mergeCell ref="A374:E374"/>
    <mergeCell ref="A375:E375"/>
    <mergeCell ref="A376:E376"/>
    <mergeCell ref="A377:E377"/>
    <mergeCell ref="A378:E378"/>
    <mergeCell ref="A379:E379"/>
    <mergeCell ref="A401:E401"/>
    <mergeCell ref="A415:E415"/>
    <mergeCell ref="A419:E419"/>
    <mergeCell ref="A420:E420"/>
    <mergeCell ref="A421:E421"/>
    <mergeCell ref="A422:E422"/>
    <mergeCell ref="A423:E423"/>
    <mergeCell ref="A424:E424"/>
    <mergeCell ref="A380:E380"/>
    <mergeCell ref="A381:E381"/>
    <mergeCell ref="A390:E390"/>
    <mergeCell ref="A394:E394"/>
    <mergeCell ref="A395:E395"/>
    <mergeCell ref="A396:E396"/>
    <mergeCell ref="A397:E397"/>
    <mergeCell ref="A398:E398"/>
    <mergeCell ref="A399:E399"/>
    <mergeCell ref="A425:E425"/>
    <mergeCell ref="A426:E426"/>
    <mergeCell ref="A428:E428"/>
    <mergeCell ref="A430:E430"/>
    <mergeCell ref="A432:E432"/>
    <mergeCell ref="A441:E441"/>
    <mergeCell ref="A445:E445"/>
    <mergeCell ref="A446:E446"/>
    <mergeCell ref="A447:E447"/>
    <mergeCell ref="A448:E448"/>
    <mergeCell ref="A449:E449"/>
    <mergeCell ref="A451:E451"/>
    <mergeCell ref="A452:E452"/>
    <mergeCell ref="A453:E453"/>
    <mergeCell ref="A455:E455"/>
    <mergeCell ref="A457:E457"/>
    <mergeCell ref="A459:B459"/>
    <mergeCell ref="A505:E505"/>
    <mergeCell ref="A509:G509"/>
    <mergeCell ref="A510:G510"/>
    <mergeCell ref="A511:G511"/>
    <mergeCell ref="A512:G512"/>
    <mergeCell ref="A513:G513"/>
    <mergeCell ref="A514:G514"/>
    <mergeCell ref="A522:G522"/>
    <mergeCell ref="A526:G526"/>
    <mergeCell ref="A527:G527"/>
    <mergeCell ref="A528:G528"/>
    <mergeCell ref="A529:G529"/>
    <mergeCell ref="A530:G530"/>
    <mergeCell ref="A532:G532"/>
    <mergeCell ref="A553:G553"/>
    <mergeCell ref="A557:D557"/>
    <mergeCell ref="A558:D558"/>
    <mergeCell ref="A559:D559"/>
    <mergeCell ref="A560:D560"/>
    <mergeCell ref="A561:D561"/>
    <mergeCell ref="A562:B562"/>
    <mergeCell ref="A565:D565"/>
    <mergeCell ref="A567:D567"/>
    <mergeCell ref="A569:D569"/>
    <mergeCell ref="A571:D571"/>
    <mergeCell ref="A573:D573"/>
    <mergeCell ref="A575:D575"/>
    <mergeCell ref="A577:D577"/>
    <mergeCell ref="A602:C602"/>
    <mergeCell ref="A603:C603"/>
    <mergeCell ref="A604:C604"/>
    <mergeCell ref="A605:C605"/>
    <mergeCell ref="A618:C618"/>
    <mergeCell ref="A579:B579"/>
    <mergeCell ref="A582:B582"/>
    <mergeCell ref="A585:B585"/>
    <mergeCell ref="A588:B588"/>
    <mergeCell ref="A591:B591"/>
    <mergeCell ref="A594:B594"/>
    <mergeCell ref="A598:D598"/>
    <mergeCell ref="A601:C601"/>
    <mergeCell ref="A683:B683"/>
    <mergeCell ref="A692:B693"/>
    <mergeCell ref="C692:C693"/>
    <mergeCell ref="A694:C694"/>
    <mergeCell ref="A695:C695"/>
    <mergeCell ref="A653:C653"/>
    <mergeCell ref="A654:C654"/>
    <mergeCell ref="A655:C655"/>
    <mergeCell ref="A656:C656"/>
    <mergeCell ref="A657:B658"/>
    <mergeCell ref="C657:C658"/>
    <mergeCell ref="A659:C659"/>
    <mergeCell ref="A660:B660"/>
    <mergeCell ref="A682:B682"/>
  </mergeCells>
  <dataValidations count="1">
    <dataValidation allowBlank="1" showInputMessage="1" showErrorMessage="1" sqref="A516:G516"/>
  </dataValidations>
  <printOptions horizontalCentered="1"/>
  <pageMargins left="0.31496062992125984" right="0.11811023622047245" top="0.35433070866141736" bottom="0.35433070866141736" header="0.31496062992125984" footer="0.31496062992125984"/>
  <pageSetup scale="85" orientation="landscape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Notas de Desglose</vt:lpstr>
      <vt:lpstr>'Notas de Desglose'!Área_de_impresión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2021-11-04T17:57:46Z</cp:lastPrinted>
  <dcterms:created xsi:type="dcterms:W3CDTF">2008-11-04T10:53:46Z</dcterms:created>
  <dcterms:modified xsi:type="dcterms:W3CDTF">2021-11-12T19:14:49Z</dcterms:modified>
</cp:coreProperties>
</file>