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 Trim-21 Portal\Informacion Excel\"/>
    </mc:Choice>
  </mc:AlternateContent>
  <bookViews>
    <workbookView xWindow="-120" yWindow="-120" windowWidth="29040" windowHeight="15840" tabRatio="809"/>
  </bookViews>
  <sheets>
    <sheet name="notas" sheetId="234" r:id="rId1"/>
  </sheets>
  <definedNames>
    <definedName name="_xlnm.Print_Area" localSheetId="0">notas!$A$1:$G$35</definedName>
  </definedNames>
  <calcPr calcId="152511"/>
</workbook>
</file>

<file path=xl/calcChain.xml><?xml version="1.0" encoding="utf-8"?>
<calcChain xmlns="http://schemas.openxmlformats.org/spreadsheetml/2006/main">
  <c r="C629" i="234" l="1"/>
  <c r="B629" i="234"/>
  <c r="D607" i="234"/>
  <c r="C607" i="234"/>
  <c r="D558" i="234"/>
  <c r="C558" i="234"/>
  <c r="E557" i="234"/>
  <c r="E558" i="234" s="1"/>
  <c r="D553" i="234"/>
  <c r="C553" i="234"/>
  <c r="E552" i="234"/>
  <c r="E551" i="234"/>
  <c r="E550" i="234"/>
  <c r="D546" i="234"/>
  <c r="C546" i="234"/>
  <c r="C560" i="234" s="1"/>
  <c r="E545" i="234"/>
  <c r="E544" i="234"/>
  <c r="D528" i="234"/>
  <c r="C528" i="234"/>
  <c r="E525" i="234"/>
  <c r="E524" i="234"/>
  <c r="C508" i="234"/>
  <c r="C506" i="234"/>
  <c r="C500" i="234"/>
  <c r="C496" i="234"/>
  <c r="C493" i="234"/>
  <c r="C483" i="234"/>
  <c r="C474" i="234"/>
  <c r="C468" i="234"/>
  <c r="C444" i="234"/>
  <c r="C412" i="234"/>
  <c r="C386" i="234"/>
  <c r="C366" i="234"/>
  <c r="G311" i="234"/>
  <c r="F311" i="234"/>
  <c r="E311" i="234"/>
  <c r="D311" i="234"/>
  <c r="C311" i="234"/>
  <c r="C243" i="234"/>
  <c r="E232" i="234"/>
  <c r="E243" i="234" s="1"/>
  <c r="D232" i="234"/>
  <c r="D243" i="234" s="1"/>
  <c r="C232" i="234"/>
  <c r="E206" i="234"/>
  <c r="D206" i="234"/>
  <c r="C206" i="234"/>
  <c r="E196" i="234"/>
  <c r="D196" i="234"/>
  <c r="C196" i="234"/>
  <c r="C168" i="234"/>
  <c r="C149" i="234"/>
  <c r="C131" i="234"/>
  <c r="G86" i="234"/>
  <c r="F86" i="234"/>
  <c r="F87" i="234" s="1"/>
  <c r="E86" i="234"/>
  <c r="E87" i="234" s="1"/>
  <c r="D86" i="234"/>
  <c r="C86" i="234"/>
  <c r="G83" i="234"/>
  <c r="D83" i="234"/>
  <c r="C83" i="234"/>
  <c r="G80" i="234"/>
  <c r="D80" i="234"/>
  <c r="C80" i="234"/>
  <c r="E61" i="234"/>
  <c r="D61" i="234"/>
  <c r="C61" i="234"/>
  <c r="E55" i="234"/>
  <c r="D55" i="234"/>
  <c r="C55" i="234"/>
  <c r="E47" i="234"/>
  <c r="D47" i="234"/>
  <c r="C47" i="234"/>
  <c r="C499" i="234" l="1"/>
  <c r="E528" i="234"/>
  <c r="E546" i="234"/>
  <c r="E553" i="234"/>
  <c r="C510" i="234"/>
  <c r="D507" i="234" s="1"/>
  <c r="D506" i="234" s="1"/>
  <c r="D560" i="234"/>
  <c r="D471" i="234"/>
  <c r="D501" i="234"/>
  <c r="C467" i="234"/>
  <c r="E62" i="234"/>
  <c r="D62" i="234"/>
  <c r="C87" i="234"/>
  <c r="D87" i="234"/>
  <c r="C62" i="234"/>
  <c r="G87" i="234"/>
  <c r="D484" i="234" l="1"/>
  <c r="D491" i="234"/>
  <c r="E560" i="234"/>
  <c r="D475" i="234"/>
  <c r="D469" i="234"/>
  <c r="D503" i="234"/>
  <c r="D495" i="234"/>
  <c r="D479" i="234"/>
  <c r="D473" i="234"/>
  <c r="D509" i="234"/>
  <c r="D508" i="234" s="1"/>
  <c r="D498" i="234"/>
  <c r="D489" i="234"/>
  <c r="D502" i="234"/>
  <c r="D487" i="234"/>
  <c r="D481" i="234"/>
  <c r="D500" i="234"/>
  <c r="D505" i="234"/>
  <c r="D486" i="234"/>
  <c r="D478" i="234"/>
  <c r="D476" i="234"/>
  <c r="D494" i="234"/>
  <c r="D470" i="234"/>
  <c r="D488" i="234"/>
  <c r="D504" i="234"/>
  <c r="D482" i="234"/>
  <c r="D472" i="234"/>
  <c r="D490" i="234"/>
  <c r="D485" i="234"/>
  <c r="D480" i="234"/>
  <c r="D497" i="234"/>
  <c r="D477" i="234"/>
  <c r="D492" i="234"/>
  <c r="D468" i="234" l="1"/>
  <c r="D496" i="234"/>
  <c r="D493" i="234"/>
  <c r="D474" i="234"/>
  <c r="D499" i="234"/>
  <c r="D483" i="234"/>
  <c r="E19" i="234"/>
  <c r="D19" i="234"/>
  <c r="D467" i="234" l="1"/>
  <c r="D27" i="234"/>
</calcChain>
</file>

<file path=xl/sharedStrings.xml><?xml version="1.0" encoding="utf-8"?>
<sst xmlns="http://schemas.openxmlformats.org/spreadsheetml/2006/main" count="806" uniqueCount="520">
  <si>
    <t>Total</t>
  </si>
  <si>
    <t>Monto</t>
  </si>
  <si>
    <t>Efectivo y Equivalentes</t>
  </si>
  <si>
    <t>Notas a los Estados Financieros / Notas de Desglose</t>
  </si>
  <si>
    <t>Notas al Estado de Situación Financiera</t>
  </si>
  <si>
    <t>Activo</t>
  </si>
  <si>
    <t>Cuenta</t>
  </si>
  <si>
    <t>Nombre de la cuenta</t>
  </si>
  <si>
    <t>Tipo</t>
  </si>
  <si>
    <t>11140-00000-000-000-000</t>
  </si>
  <si>
    <t>11141-51013-004-000-000</t>
  </si>
  <si>
    <t>mayor a 12 meses</t>
  </si>
  <si>
    <t>De 3 a 12 meses</t>
  </si>
  <si>
    <t>Menor a 3 meses</t>
  </si>
  <si>
    <t>Clasificación a corto y largo plazo</t>
  </si>
  <si>
    <t>Inversiones Temporales (Hasta 3 Meses)</t>
  </si>
  <si>
    <t>Pagare bancario rendimiento liquidable al vencimiento</t>
  </si>
  <si>
    <t>Inversiones Financieras</t>
  </si>
  <si>
    <t>11141-51013-005-000-000</t>
  </si>
  <si>
    <t xml:space="preserve"> FORMATO ESF-01</t>
  </si>
  <si>
    <t>Fondo con Afectacion Especifica</t>
  </si>
  <si>
    <t>11150-00000-000-000-000</t>
  </si>
  <si>
    <t>Factibilidad de Cobro</t>
  </si>
  <si>
    <t>11220-00000-000-000-000</t>
  </si>
  <si>
    <t>Cuentas por cobrar por ventas de servicios</t>
  </si>
  <si>
    <t>Poca probabilidad de cobro</t>
  </si>
  <si>
    <t>90 Dias</t>
  </si>
  <si>
    <t>365 y Mas</t>
  </si>
  <si>
    <t>11230-00000-000-000-000</t>
  </si>
  <si>
    <t xml:space="preserve">Deudores Diversos por Cobrar a Corto Plazo </t>
  </si>
  <si>
    <t>Sub-Total (2)</t>
  </si>
  <si>
    <t>Sub-Total (3)</t>
  </si>
  <si>
    <t>11290-0000-000-000-000</t>
  </si>
  <si>
    <t>Otros Derechos a Recibir Efectivo</t>
  </si>
  <si>
    <t xml:space="preserve">Total </t>
  </si>
  <si>
    <t xml:space="preserve"> FORMATO ESF-03</t>
  </si>
  <si>
    <t>11300 Derechos a Recibir  Bienes o Servicios a Recibir</t>
  </si>
  <si>
    <t>Montos Sujetos algun tipo de juicio</t>
  </si>
  <si>
    <t>11310-00000-000-000-000</t>
  </si>
  <si>
    <t>Anticipo por Adquisiciones de Bienes y Prestacion de Servicios a Corto Plazo</t>
  </si>
  <si>
    <t>sin Juicio</t>
  </si>
  <si>
    <t>11340-00000-000-000-000</t>
  </si>
  <si>
    <t>Anticipo a Contratistas por Obras Publicas a Corto Plazo</t>
  </si>
  <si>
    <t>Juicio Mercantil</t>
  </si>
  <si>
    <t>11350-00000-000-000-000</t>
  </si>
  <si>
    <t>Sub-Total (1)</t>
  </si>
  <si>
    <t xml:space="preserve"> FORMATO ESF-04</t>
  </si>
  <si>
    <t>Metodo</t>
  </si>
  <si>
    <t>11410-00000-000-000-000</t>
  </si>
  <si>
    <t>11420-00000-000-000-000</t>
  </si>
  <si>
    <t>11430-00000-000-000-000</t>
  </si>
  <si>
    <t>11440-00000-000-000-000</t>
  </si>
  <si>
    <t xml:space="preserve"> FORMATO ESF-05</t>
  </si>
  <si>
    <t>11500-0000-0000-000-000</t>
  </si>
  <si>
    <t>Almacenes</t>
  </si>
  <si>
    <t>11511-00000-000-000-000</t>
  </si>
  <si>
    <t>Costo promedio</t>
  </si>
  <si>
    <t>11513-00000-000-000-000</t>
  </si>
  <si>
    <t>11514-00000-000-000-000</t>
  </si>
  <si>
    <t>11515-00000-000-000-000</t>
  </si>
  <si>
    <t>Combustibles y Lubricantes</t>
  </si>
  <si>
    <t>11516-00000-000-000-000</t>
  </si>
  <si>
    <t>11518-00000-000-000-000</t>
  </si>
  <si>
    <t>Herramientas, Refacciones y Accesorios</t>
  </si>
  <si>
    <t>11519-00000-000-000-000</t>
  </si>
  <si>
    <t>Materias Primas y Materiales</t>
  </si>
  <si>
    <t>Total:</t>
  </si>
  <si>
    <t>Objeto del Fideicomiso</t>
  </si>
  <si>
    <t>Nombre del Fideicomiso</t>
  </si>
  <si>
    <t>Características</t>
  </si>
  <si>
    <t>Fideicomisos, Mandatos y Contratos Análogos</t>
  </si>
  <si>
    <t xml:space="preserve"> FORMATO ESF-06</t>
  </si>
  <si>
    <t xml:space="preserve"> FORMATO ESF-07</t>
  </si>
  <si>
    <t>Inversiones Financieras (Fideicomisos)</t>
  </si>
  <si>
    <t>Ente público</t>
  </si>
  <si>
    <t xml:space="preserve"> FORMATO ESF-08</t>
  </si>
  <si>
    <t>Bienes Muebles e Inmuebles e Intangibles</t>
  </si>
  <si>
    <t>Se informará de manera agrupada por cuenta, los rubros de Bienes Muebles e Inmuebles, el monto de la depreciación del ejercicio y la acumulada, el método de depreciación, tasas aplicadas y los criterios de aplicación de los mismos. Asimismo, se informará de las características significativas del estado en que se encuentren los activos</t>
  </si>
  <si>
    <t>Tasa</t>
  </si>
  <si>
    <t>12310-00000-000-000-000</t>
  </si>
  <si>
    <t>Terrenos</t>
  </si>
  <si>
    <t>12320-00000-000-000-000</t>
  </si>
  <si>
    <t>Viviendas</t>
  </si>
  <si>
    <t>12330-00000-000-000-000</t>
  </si>
  <si>
    <t>Edificios no Habitacionales</t>
  </si>
  <si>
    <t>12340-00000-000-000-000</t>
  </si>
  <si>
    <t>Infraestructura</t>
  </si>
  <si>
    <t>12350-00000-000-000-000</t>
  </si>
  <si>
    <t>Construciones en Proceso en Bienes de Dominio Publico</t>
  </si>
  <si>
    <t>Bienes Muebles</t>
  </si>
  <si>
    <t>12410-00000-000-000-000</t>
  </si>
  <si>
    <t>12420-00000-000-000-000</t>
  </si>
  <si>
    <t>Mobiliario y Eqpo Educacional y Recreativo</t>
  </si>
  <si>
    <t>12440-00000-000-000-000</t>
  </si>
  <si>
    <t>Vehiculos y equipo transporte</t>
  </si>
  <si>
    <t>12430-00000-000-000-000</t>
  </si>
  <si>
    <t>Instrumental Medico y de Laboratorio</t>
  </si>
  <si>
    <t>12460-00000-000-000-000</t>
  </si>
  <si>
    <t>Maquinaria y otros Eqpos y Herramientas</t>
  </si>
  <si>
    <t xml:space="preserve"> FORMATO ESF-09</t>
  </si>
  <si>
    <t>Intangibles y Diferidos</t>
  </si>
  <si>
    <t>Activos Diferidos</t>
  </si>
  <si>
    <t>12500-00000-000-000-000</t>
  </si>
  <si>
    <t>Intangibles</t>
  </si>
  <si>
    <t>12510-00000-000-000-000</t>
  </si>
  <si>
    <t>Sofware</t>
  </si>
  <si>
    <t>12520-00000-000-000-000</t>
  </si>
  <si>
    <t>Patentes, Marcas y derechos</t>
  </si>
  <si>
    <t>12530-00000-000-000-000</t>
  </si>
  <si>
    <t>Concesiones y franquicias</t>
  </si>
  <si>
    <t>12540-00000-000-000-000</t>
  </si>
  <si>
    <t>Licencias</t>
  </si>
  <si>
    <t>12590-00000-000-000-000</t>
  </si>
  <si>
    <t>Otros Intangibles</t>
  </si>
  <si>
    <t>12700-00000-000-000-000</t>
  </si>
  <si>
    <t>Activo Diferido</t>
  </si>
  <si>
    <t>12710-00000-000-000-000</t>
  </si>
  <si>
    <t>Estudios y Evaluaciones de proyectos</t>
  </si>
  <si>
    <t>12720-00000-000-000-000</t>
  </si>
  <si>
    <t>12730-00000-000-000-000</t>
  </si>
  <si>
    <t>Gastos pagados x adelantado a largo plazo</t>
  </si>
  <si>
    <t>12740-00000-000-000-000</t>
  </si>
  <si>
    <t>Anticipo a largo plazo</t>
  </si>
  <si>
    <t>12750-00000-000-000-000</t>
  </si>
  <si>
    <t>Beneficios al retiro de empleados pagados x anticipado</t>
  </si>
  <si>
    <t>Otros Activos Diferidos</t>
  </si>
  <si>
    <t xml:space="preserve"> FORMATO ESF-10</t>
  </si>
  <si>
    <t>Estimaciones y Deterioros</t>
  </si>
  <si>
    <t>Criterios para la Determinación de las Estimaciones</t>
  </si>
  <si>
    <t>(especificar otras)</t>
  </si>
  <si>
    <t xml:space="preserve"> FORMATO ESF-11</t>
  </si>
  <si>
    <t>Otros Activos</t>
  </si>
  <si>
    <t>Naturaleza</t>
  </si>
  <si>
    <t>Caracteristicas</t>
  </si>
  <si>
    <t>12900-00000-000-000-000</t>
  </si>
  <si>
    <t>Otros Activos No Circulantes</t>
  </si>
  <si>
    <t>12910-00000-000-000-000</t>
  </si>
  <si>
    <t>12920-00000-000-000-000</t>
  </si>
  <si>
    <t>Bienes en Arrendamiento Financiero.</t>
  </si>
  <si>
    <t>12930-00000-000-000-000</t>
  </si>
  <si>
    <t>Bienes en Comodato</t>
  </si>
  <si>
    <t xml:space="preserve"> FORMATO ESF-12</t>
  </si>
  <si>
    <t>Pasivo</t>
  </si>
  <si>
    <t>21110-00000-000-000-000</t>
  </si>
  <si>
    <t>21120-00000-000-000-000</t>
  </si>
  <si>
    <t>21130-00000-000-000-000</t>
  </si>
  <si>
    <t>21140-00000-000-000-000</t>
  </si>
  <si>
    <t>21150-00000-000-000-000</t>
  </si>
  <si>
    <t>21160-00000-000-000-000</t>
  </si>
  <si>
    <t>21170-00000-000-000-000</t>
  </si>
  <si>
    <t>Retenciones y Contribuciones por Pagar a Corto Plazo</t>
  </si>
  <si>
    <t>21180-00000-000-000-000</t>
  </si>
  <si>
    <t>21190-00000-000-000-000</t>
  </si>
  <si>
    <t>.</t>
  </si>
  <si>
    <t xml:space="preserve"> FORMATO ESF-13</t>
  </si>
  <si>
    <t>21610-00000-000-000-000</t>
  </si>
  <si>
    <t>Fondos en garantia a corto plazo</t>
  </si>
  <si>
    <t>21620-00000-000-000-000</t>
  </si>
  <si>
    <t>Fondos en administarción a corto plazo</t>
  </si>
  <si>
    <t>21630-00000-000-000-000</t>
  </si>
  <si>
    <t>Fondos Contingentes a corto plazo</t>
  </si>
  <si>
    <t>21640-00000-000-000-000</t>
  </si>
  <si>
    <t>Fondos de fideicomisos, mandatos y analogos a corto plazo</t>
  </si>
  <si>
    <t>21650-00000-000-000-000</t>
  </si>
  <si>
    <t>Otros fondos de terceros a corto plazo</t>
  </si>
  <si>
    <t>22510-00000-000-000-000</t>
  </si>
  <si>
    <t>Fondos en garantia a Largo Plazo</t>
  </si>
  <si>
    <t>22520-00000-000-000-000</t>
  </si>
  <si>
    <t>Fondos en administarcion a Largo Plazo</t>
  </si>
  <si>
    <t>22530-00000-000-000-000</t>
  </si>
  <si>
    <t>Fondos contingentes a Largo Plazo</t>
  </si>
  <si>
    <t>22540-00000-000-000-000</t>
  </si>
  <si>
    <t>Fondos de fideicomisos, mandatos y contratos analogos a largo Plazo</t>
  </si>
  <si>
    <t xml:space="preserve"> FORMATO ESF-14</t>
  </si>
  <si>
    <t>21510-00000-000-000-000</t>
  </si>
  <si>
    <t>Ingresos Cobrados por Adelantado a corto plazo</t>
  </si>
  <si>
    <t>21520-00000-000-000-000</t>
  </si>
  <si>
    <t>Intereses Cobrados por Adelantado a corto plazo</t>
  </si>
  <si>
    <t>21590-00000-000-000-000</t>
  </si>
  <si>
    <t>Otros pasivos diferidos a corto plazo</t>
  </si>
  <si>
    <t xml:space="preserve"> FORMATO EVHP-01</t>
  </si>
  <si>
    <t>Notas al Estado de Variaciones en la Hacienda Pública</t>
  </si>
  <si>
    <t>Saldo Inicial</t>
  </si>
  <si>
    <t>Saldo Final</t>
  </si>
  <si>
    <t>Modificación</t>
  </si>
  <si>
    <t>31100-00000-000-000-000</t>
  </si>
  <si>
    <t>Aportaciones</t>
  </si>
  <si>
    <t>Federal Estatal y Municipal</t>
  </si>
  <si>
    <t>31200-00000-000-000-000</t>
  </si>
  <si>
    <t>Estatal, Privada</t>
  </si>
  <si>
    <t xml:space="preserve"> FORMATO EVHP-02</t>
  </si>
  <si>
    <t>Modificaciones al Patrimonio  Generado</t>
  </si>
  <si>
    <t>32100-00000-000-000-000</t>
  </si>
  <si>
    <t>Resultado Del Ejercicio ( Ahorro/ Desahorro )</t>
  </si>
  <si>
    <t>32200-00000-000-000-000</t>
  </si>
  <si>
    <t>Resultado Del Ejercicios Anteriores</t>
  </si>
  <si>
    <t>32300 Revaluos</t>
  </si>
  <si>
    <t>32310-00000-000-000-000</t>
  </si>
  <si>
    <t>Revaluos de Bienes e Inmuebles</t>
  </si>
  <si>
    <t>32320-00000-000-000-000</t>
  </si>
  <si>
    <t>Revaluos de Bienes Muebles</t>
  </si>
  <si>
    <t>32390-00000-000-000-000</t>
  </si>
  <si>
    <t>Otros Revaluos</t>
  </si>
  <si>
    <t>32500 Rectificaciones  de Resultado de Ejercicios de Anteriores</t>
  </si>
  <si>
    <t>32520-00000-000-000-000</t>
  </si>
  <si>
    <t>Cambio por Errores Contables</t>
  </si>
  <si>
    <t xml:space="preserve"> FORMATO EA-01</t>
  </si>
  <si>
    <t>Notas al Estado de Actividades</t>
  </si>
  <si>
    <t>Ingresos de Gestión</t>
  </si>
  <si>
    <t>Producto</t>
  </si>
  <si>
    <t>Ingresos por Ventas de Bienes y Prestación de Servicios</t>
  </si>
  <si>
    <t>Usuarios: Particulares Gobierno Estatal Gobierno Municipal</t>
  </si>
  <si>
    <t xml:space="preserve"> FORMATO EA-02</t>
  </si>
  <si>
    <t xml:space="preserve"> FORMATO EA-03</t>
  </si>
  <si>
    <t>Otros Ingresos y Beneficios</t>
  </si>
  <si>
    <r>
      <rPr>
        <b/>
        <sz val="10"/>
        <rFont val="Arial"/>
        <family val="2"/>
      </rPr>
      <t>Incremento por Variación de Inventarios</t>
    </r>
    <r>
      <rPr>
        <sz val="10"/>
        <rFont val="Arial"/>
        <family val="2"/>
      </rPr>
      <t>: Monto de la diferencia a favor entre el resultado en libros y el real de las existencias de mercancías para venta al fin de cada período.</t>
    </r>
  </si>
  <si>
    <r>
      <rPr>
        <b/>
        <sz val="10"/>
        <rFont val="Arial"/>
        <family val="2"/>
      </rPr>
      <t>Disminución del Exceso de Estimaciones por Pérdida o Deterioro u Obsolescencia</t>
    </r>
    <r>
      <rPr>
        <sz val="10"/>
        <rFont val="Arial"/>
        <family val="2"/>
      </rPr>
      <t>: Comprende la disminución de la estimación por pérdida o deterioro u obsolescencia que se establece anualmente por contingencia de activos..</t>
    </r>
  </si>
  <si>
    <r>
      <rPr>
        <b/>
        <sz val="10"/>
        <rFont val="Arial"/>
        <family val="2"/>
      </rPr>
      <t>Disminución del Exceso de Provisiones</t>
    </r>
    <r>
      <rPr>
        <sz val="10"/>
        <rFont val="Arial"/>
        <family val="2"/>
      </rPr>
      <t xml:space="preserve">: Comprende la disminución de la provisión que se establece anualmente por contingencia de pasivos. </t>
    </r>
  </si>
  <si>
    <t>43100-00000-000-000-000</t>
  </si>
  <si>
    <t>Ingresos financieros</t>
  </si>
  <si>
    <t>43200-00000-000-000-000</t>
  </si>
  <si>
    <t>43300-00000-000-000-000</t>
  </si>
  <si>
    <t>43400-00000-000-000-000</t>
  </si>
  <si>
    <t>43900-00000-000-000-000</t>
  </si>
  <si>
    <t>Otros ingresos</t>
  </si>
  <si>
    <t>Gastos y Otras Perdidas</t>
  </si>
  <si>
    <t>% Gasto</t>
  </si>
  <si>
    <t>Explicación</t>
  </si>
  <si>
    <t>51000-00000-000-000-000</t>
  </si>
  <si>
    <t>51100-00000-000-000-000</t>
  </si>
  <si>
    <t>Servicios Personales</t>
  </si>
  <si>
    <t>51110-00000-000-000-000</t>
  </si>
  <si>
    <t>Remuneraciones al Personal Permanente</t>
  </si>
  <si>
    <t>51130-00000-000-000-000</t>
  </si>
  <si>
    <t>Remuneraciones Adicionales y Especiales</t>
  </si>
  <si>
    <t>51140-00000-000-000-000</t>
  </si>
  <si>
    <t>Seguridad Social</t>
  </si>
  <si>
    <t>51150-00000-000-000-000</t>
  </si>
  <si>
    <t>Otras Prestaciones Sociales y Economicas</t>
  </si>
  <si>
    <t>51170-00000-000-000-000</t>
  </si>
  <si>
    <t>Pago de Estimulos a Servidores Publicos</t>
  </si>
  <si>
    <t>51200-00000-000-000-000</t>
  </si>
  <si>
    <t>51210-00000-000-000-000</t>
  </si>
  <si>
    <t>51220-00000-000-000-000</t>
  </si>
  <si>
    <t>Alimentos y Utensilios</t>
  </si>
  <si>
    <t>51230-00000-000-000-000</t>
  </si>
  <si>
    <t>51240-00000-000-000-000</t>
  </si>
  <si>
    <t>51250-00000-000-000-000</t>
  </si>
  <si>
    <t>51260-00000-000-000-000</t>
  </si>
  <si>
    <t>Combustibles, Lubricantes y Aditivos</t>
  </si>
  <si>
    <t>51270-00000-000-000-000</t>
  </si>
  <si>
    <t>51290-00000-000-000-000</t>
  </si>
  <si>
    <t>51300-00000-000-000-000</t>
  </si>
  <si>
    <t>Servicios Generales</t>
  </si>
  <si>
    <t>51310-00000-000-000-000</t>
  </si>
  <si>
    <t>Servicios Básicos</t>
  </si>
  <si>
    <t>51320-00000-000-000-000</t>
  </si>
  <si>
    <t>Servicios de Arrendamientos</t>
  </si>
  <si>
    <t>51330-00000-000-000-000</t>
  </si>
  <si>
    <t>Servicios Profesionales, Cientificos, Técnicos y Otros</t>
  </si>
  <si>
    <t>51340-00000-000-000-000</t>
  </si>
  <si>
    <t>Servicios Financieros Bancarios y Comerciales</t>
  </si>
  <si>
    <t>51350-00000-000-000-000</t>
  </si>
  <si>
    <t>51360-00000-000-000-000</t>
  </si>
  <si>
    <t>51370-00000-000-000-000</t>
  </si>
  <si>
    <t>Servicios de Traslados Y Viaticos</t>
  </si>
  <si>
    <t>51380-00000-000-000-000</t>
  </si>
  <si>
    <t>Servicios Oficiales</t>
  </si>
  <si>
    <t>51390-00000-000-000-000</t>
  </si>
  <si>
    <t>Otros Servicios Generales</t>
  </si>
  <si>
    <t>52000-00000-000-000-000</t>
  </si>
  <si>
    <t>Transferencias, Asignaciones, Subsidios y Otras Ayudas</t>
  </si>
  <si>
    <t>52440-00000-000-000-000</t>
  </si>
  <si>
    <t>Ayudas Sociales</t>
  </si>
  <si>
    <t>52460-00000-000-000-000</t>
  </si>
  <si>
    <t>Donativos</t>
  </si>
  <si>
    <t>54000-00000-000-000-000</t>
  </si>
  <si>
    <t>54110-00000-000-000-000</t>
  </si>
  <si>
    <t>Intereses de la deuda Publica</t>
  </si>
  <si>
    <t>54310-00000-000-000-000</t>
  </si>
  <si>
    <t>Otros gastos de la Deuda Pública</t>
  </si>
  <si>
    <t>55000-00000-000-000-000</t>
  </si>
  <si>
    <t>Otros Gasto Y Perdidas Extraordinarias</t>
  </si>
  <si>
    <t>55100-00000-000-000-000</t>
  </si>
  <si>
    <t>Estimacion, Depreciaciones Deter. Obsolescencia</t>
  </si>
  <si>
    <t>55130-00000-000-000-000</t>
  </si>
  <si>
    <t>55140-00000-000-000-000</t>
  </si>
  <si>
    <t>55150-00000-000-000-000</t>
  </si>
  <si>
    <t>55180-00000-000-000-000</t>
  </si>
  <si>
    <t>55400-00000-000-000-000</t>
  </si>
  <si>
    <t>Aumento por Insuficiencia de Estimaciones</t>
  </si>
  <si>
    <t>55410-00000-000-000-000</t>
  </si>
  <si>
    <t>55900-00000-000-000-000</t>
  </si>
  <si>
    <t>Otros Gastos</t>
  </si>
  <si>
    <t>55910-00000-000-000-000</t>
  </si>
  <si>
    <t>Gastos de Ejercicios Anteriores</t>
  </si>
  <si>
    <t>5000</t>
  </si>
  <si>
    <t>GASTOS Y OTRAS PERDIDAS</t>
  </si>
  <si>
    <t xml:space="preserve"> FORMATO EFE-02</t>
  </si>
  <si>
    <t>Notas al Estado de Flujos de Efectivo</t>
  </si>
  <si>
    <t>Concepto</t>
  </si>
  <si>
    <t>12300-00000-000-000-000</t>
  </si>
  <si>
    <t>12400-00000-000-000-000</t>
  </si>
  <si>
    <t>Activos Intangibles</t>
  </si>
  <si>
    <t xml:space="preserve"> FORMATO EFE-01</t>
  </si>
  <si>
    <t>Comisión de Agua Potable y Alcantarillado del Municipio de Acapulco</t>
  </si>
  <si>
    <t>Efectivo en bancos - Tesorería</t>
  </si>
  <si>
    <t>Efectivo</t>
  </si>
  <si>
    <t>11120-00000-000-000-000</t>
  </si>
  <si>
    <t>Bancos/tesoreria</t>
  </si>
  <si>
    <t>Efectivo en bancos - Dependencias</t>
  </si>
  <si>
    <t>Inversiones Temporales (hasta 3 meses)</t>
  </si>
  <si>
    <t xml:space="preserve">Inversiones temporales </t>
  </si>
  <si>
    <t>Fondos con  afecación específica</t>
  </si>
  <si>
    <t>Depósitos de Fondos de Terceros y otros</t>
  </si>
  <si>
    <t>Total efectivo y equivalente</t>
  </si>
  <si>
    <t xml:space="preserve"> FORMATO EA-04</t>
  </si>
  <si>
    <t>Conciliación de los Flujos de Efectivos Netos de las Actividades de Operación y la Cuenta de Ahorro/Desahorro antes de Rubros Extraordinarios</t>
  </si>
  <si>
    <t>Ahorro/Desahorro antes de Rubros Extraordinarios</t>
  </si>
  <si>
    <t>Movimientos de partidas (o rubros) que no afectan al efectivo</t>
  </si>
  <si>
    <t>Depreciación</t>
  </si>
  <si>
    <t>Amortización</t>
  </si>
  <si>
    <t>Aumento por insuficiencia de estimaciones o perdida o deterioro u obsolencia</t>
  </si>
  <si>
    <t>Incremento en provisiones</t>
  </si>
  <si>
    <t>Incremento en Inversiones producido por revaluación</t>
  </si>
  <si>
    <t>Total de Partidas Extraordinarias</t>
  </si>
  <si>
    <t>Pasivos Diferidos y Otros</t>
  </si>
  <si>
    <t>41510-00000-000-000-000</t>
  </si>
  <si>
    <t>41730-00000-000-000-000</t>
  </si>
  <si>
    <t>Usuarios y Bancos</t>
  </si>
  <si>
    <t>42110-00000-000-000-000</t>
  </si>
  <si>
    <t>Participaciones</t>
  </si>
  <si>
    <t>42120-00000-000-000-000</t>
  </si>
  <si>
    <t>42130-00000-000-000-000</t>
  </si>
  <si>
    <t>Convenios</t>
  </si>
  <si>
    <t>42210-00000-000-000-000</t>
  </si>
  <si>
    <t>42220-00000-000-000-000</t>
  </si>
  <si>
    <t>Transf. Al resto del sector público</t>
  </si>
  <si>
    <t>Subsidiosy subvenciones</t>
  </si>
  <si>
    <t>42230-00000-000-000-000</t>
  </si>
  <si>
    <t>11110-00000-000-000-000</t>
  </si>
  <si>
    <t>Fondos con efectaciones especificas</t>
  </si>
  <si>
    <t>Depositos de Fondos dede terceros y otros</t>
  </si>
  <si>
    <t>11160-00000-000-000-000</t>
  </si>
  <si>
    <t>11130-00000-000-000-000</t>
  </si>
  <si>
    <t>Bancos/Dependencias y otros</t>
  </si>
  <si>
    <t>Ganacia/pérdida en venta de propiedad, planta y equipo</t>
  </si>
  <si>
    <t>“Bajo protesta de decir verdad declaramos que los Estados Financieros y sus Notas son razonablemente correctos y son responsabilidad del emisor”</t>
  </si>
  <si>
    <t>Derechos de Recibir Efectivos y Equivalentes y Bienes o Servicios a Recibir</t>
  </si>
  <si>
    <t>11200 Derechos a Recibir Efectivo y Equivalentes</t>
  </si>
  <si>
    <t xml:space="preserve">11200 Derechos a Recibir Efectivo y Equivalentes </t>
  </si>
  <si>
    <t>“Bajo protesta de decir verdad declaramos que los Estados Financieros y sus Notas son razonablemente correctos y son  responsabilidad del emisor”</t>
  </si>
  <si>
    <t>Ingresos</t>
  </si>
  <si>
    <t>"Bajo protesta de decir verdad declaramos que los Estados Financieros y sus Notas son razonablemente correctos y son responsabilidad del emisor"</t>
  </si>
  <si>
    <t>"Bajo protesta de decir verdad declaramos que los Estados Financieros y sus Notas son razonablemente correctos y  son responsabilidad del emisor"</t>
  </si>
  <si>
    <t xml:space="preserve">Partcipaciones y aportaciones por pagar a corto plazo </t>
  </si>
  <si>
    <t>Materiales de Administración</t>
  </si>
  <si>
    <t>Materiales y Arts de Construcción</t>
  </si>
  <si>
    <t>Productos Químicos y Famacéuticos</t>
  </si>
  <si>
    <t>Vestuarios, Blancos y Prendas de protección</t>
  </si>
  <si>
    <t>Método</t>
  </si>
  <si>
    <t>Deposito en Garantía</t>
  </si>
  <si>
    <t>Inventarios de Mercancías para Venta</t>
  </si>
  <si>
    <t>Inventarios de Mercancías Terminadas</t>
  </si>
  <si>
    <t>Inventarios de Materias Primas , materiales y suministros para su producción</t>
  </si>
  <si>
    <t>Inventarios de Mercancías en proceso de Elaboración</t>
  </si>
  <si>
    <t>Mobiliario y Eqpo de Administración</t>
  </si>
  <si>
    <t>Depreciación Acumulada</t>
  </si>
  <si>
    <t>Amortización Acumulada</t>
  </si>
  <si>
    <t>Derechos sobre bienes en régimen de arrendamiento financiero</t>
  </si>
  <si>
    <t>Bienes en Concesión.</t>
  </si>
  <si>
    <t>Clasificación</t>
  </si>
  <si>
    <t>Corto Plazo</t>
  </si>
  <si>
    <t>Largo Plazo</t>
  </si>
  <si>
    <t>Fondos y Bienes de Terceros en Garantía y/o Administación</t>
  </si>
  <si>
    <t>Particulares</t>
  </si>
  <si>
    <t>Incremento por variación de inventarios</t>
  </si>
  <si>
    <r>
      <rPr>
        <b/>
        <sz val="10"/>
        <rFont val="Arial"/>
        <family val="2"/>
      </rPr>
      <t>Ingresos Financieros.-</t>
    </r>
    <r>
      <rPr>
        <sz val="10"/>
        <rFont val="Arial"/>
        <family val="2"/>
      </rPr>
      <t xml:space="preserve"> Comprende el importe de los ingresos ganados por la posición de titulos, valores y demas instrumentos financieros</t>
    </r>
  </si>
  <si>
    <t>Intereses, Comisiones y Otros Gastos de la Deuda Pública</t>
  </si>
  <si>
    <t>Material de Construcción y Reparación</t>
  </si>
  <si>
    <t>Materiales de Admón y Emisión de Doctos</t>
  </si>
  <si>
    <t>Servicios de Instalación, Reparacion, Mantto y Conservación</t>
  </si>
  <si>
    <t>Disminución de Bienes x perdida</t>
  </si>
  <si>
    <t>Depreciación de Bienes Muebles</t>
  </si>
  <si>
    <t>Depreciación de Infraestructura</t>
  </si>
  <si>
    <t>Depreciación de Bienes Inmuebles</t>
  </si>
  <si>
    <t>Vestuarios, blancos, Prendas de Protección</t>
  </si>
  <si>
    <t>Materias Primas y Materiales de Producción</t>
  </si>
  <si>
    <t>Productos Químico y Farmacéuticos</t>
  </si>
  <si>
    <t>Gastos de Funcionamiento</t>
  </si>
  <si>
    <t>Servicio de comunicación Social y Publicidad</t>
  </si>
  <si>
    <t>Por horas extras y compensación, Prima Vacacional Gratificación de Fin de Año.</t>
  </si>
  <si>
    <t>Donación de Capital</t>
  </si>
  <si>
    <t>Comisión de Agua Potable y Alcantarillado de Acapulco</t>
  </si>
  <si>
    <t>Comisión de Agua Potable y Alcantarillado del Municipo de Acapulco</t>
  </si>
  <si>
    <t>Comisión de Agua Potable y Alcatarillado del Municipio de Acapulco</t>
  </si>
  <si>
    <t>Bienes Disponibles para su Transformación o Consumo (Almacenes)</t>
  </si>
  <si>
    <t>Bienes Disponibles para su Transformación o Consumo (Inventarios)</t>
  </si>
  <si>
    <t>COMISION DE AGUA POTABLE Y ALCANTARILLADO DEL MUNICIPIO DE ACAPULCO</t>
  </si>
  <si>
    <t>“Bajo protesta de decir verdad declaramos que los Estados Financieros y sus Notas son razonablemente correctos y responsabilidad del emisor”</t>
  </si>
  <si>
    <r>
      <t xml:space="preserve">Derechos de Recibir Efectivos y Equivalentes: </t>
    </r>
    <r>
      <rPr>
        <sz val="10"/>
        <rFont val="Arial"/>
        <family val="2"/>
      </rPr>
      <t>Representa los derechos de cobro originados en el desarrollo de las actividades del ente público, de los cuales se espera recibir una contraprestación representada en recursos, de bienes y servicios.</t>
    </r>
  </si>
  <si>
    <t>Recursos Propios</t>
  </si>
  <si>
    <t>Federal Estatal, Municipal y Recursos Propios</t>
  </si>
  <si>
    <t>Federal, Municipal y Recursos Propios</t>
  </si>
  <si>
    <t xml:space="preserve">Servicios Personales a Corto Plazo </t>
  </si>
  <si>
    <t xml:space="preserve">Transferencias otorgadas para pagar a corto plazo </t>
  </si>
  <si>
    <t xml:space="preserve">Intereses y comisiones y otros gastos de la deuda publica a corto plazo </t>
  </si>
  <si>
    <t xml:space="preserve">Devoluciones de la ley de ingresos por pagar a corto plazo </t>
  </si>
  <si>
    <t xml:space="preserve">Otras Cuentas por pagar </t>
  </si>
  <si>
    <r>
      <t xml:space="preserve">Derechos de Recibir Efectivos y Equivalentes: </t>
    </r>
    <r>
      <rPr>
        <sz val="10"/>
        <rFont val="Arial"/>
        <family val="2"/>
      </rPr>
      <t>Representa los derechos de cobro originados en el desarrollo de las actividades del ente público, de los cuales se espera recibir una contraprestacion representada en recursos, de bienes y servicios.</t>
    </r>
  </si>
  <si>
    <r>
      <t xml:space="preserve">Cuentas por Cobrar a C.P.- </t>
    </r>
    <r>
      <rPr>
        <sz val="10"/>
        <rFont val="Arial"/>
        <family val="2"/>
      </rPr>
      <t>Esta cuenta refleja el importe de la cartera vencida y se integra por los adeudos de usuarios pendientes de recuperar los servicios facturados, por los de Agua, Drenaje y Saneamiento, aunado a ello la falta de depuración del padrón de usuarios que ya existen, registro de tomas inexistentes.</t>
    </r>
  </si>
  <si>
    <t xml:space="preserve"> FORMATO ESF-02</t>
  </si>
  <si>
    <t>5000  Gastos y Otras Perdidas</t>
  </si>
  <si>
    <r>
      <t xml:space="preserve">Derechos de Recibir Bienes o Servicios: </t>
    </r>
    <r>
      <rPr>
        <sz val="10"/>
        <rFont val="Arial"/>
        <family val="2"/>
      </rPr>
      <t>Representa los anticipos entregados previo a la recepción parcial o total de bienes o prestaciones de servicios, que seran exigibles en un plazo menor o igual a doce meses</t>
    </r>
  </si>
  <si>
    <t>Importe pendiente de cobro</t>
  </si>
  <si>
    <t>Montos sujetos a algún tipo de juicio</t>
  </si>
  <si>
    <t>Sin Juicio</t>
  </si>
  <si>
    <t>Poca Proabilidad de Cobro</t>
  </si>
  <si>
    <t>12130-00000-000-000-000</t>
  </si>
  <si>
    <t>12140-00000-000-000-000</t>
  </si>
  <si>
    <t>Partcipaciones y Aportaciones y de Capital</t>
  </si>
  <si>
    <t>Estimación, De Activos Circulantes</t>
  </si>
  <si>
    <t>55110-00000-000-000-000</t>
  </si>
  <si>
    <t>Consumo de Energia para los diversas Plantas de Tratamiento y Rebombeos, carcamos y oficinas administrativas</t>
  </si>
  <si>
    <t>Materiales y Suministros</t>
  </si>
  <si>
    <t>Nominas de base, contrato, funcionarios y considerados, eventuales.</t>
  </si>
  <si>
    <t>Aportación</t>
  </si>
  <si>
    <t>Donación</t>
  </si>
  <si>
    <t>Actualización de Hacienda</t>
  </si>
  <si>
    <t>Juicio Mercantil y Laboral</t>
  </si>
  <si>
    <t>12790-00000-000-000-000</t>
  </si>
  <si>
    <t>11141-51013-006-000-000</t>
  </si>
  <si>
    <t>Inversión Bancomer Cta 0186973663</t>
  </si>
  <si>
    <t>Inversión Bca Monex Cta 0681012741</t>
  </si>
  <si>
    <t>Inversión Banamex Cta 70137313586</t>
  </si>
  <si>
    <t>11450-00000-000-000-000</t>
  </si>
  <si>
    <t>Bienes en Transito</t>
  </si>
  <si>
    <t>Disminución del exceso de estimaciones por perdida o deterioro u obsolescencia</t>
  </si>
  <si>
    <t>Disminución del exceso de provisiones</t>
  </si>
  <si>
    <t>Transferencias y Asignaciones</t>
  </si>
  <si>
    <t>Pensiones y Jubilaciones</t>
  </si>
  <si>
    <t>42250-00000-000-000-000</t>
  </si>
  <si>
    <t>42270-00000-000-000-000</t>
  </si>
  <si>
    <r>
      <t xml:space="preserve">2.1.1 Cuentas por Pagar a Corto Plazo: </t>
    </r>
    <r>
      <rPr>
        <sz val="10"/>
        <rFont val="Arial"/>
        <family val="2"/>
      </rPr>
      <t>Representa el monto de los adeudos del ente público, que deberá pagar en un plazo menor o igual a doce meses.</t>
    </r>
  </si>
  <si>
    <t>Se aplica el 5% a la facturación, el cual fue aprobado mediante junta de consejo en noviembre del 2005 y se afecta a resultados</t>
  </si>
  <si>
    <t>Estimación Cuentas Incobrables Ingresos</t>
  </si>
  <si>
    <r>
      <rPr>
        <b/>
        <sz val="10"/>
        <rFont val="Arial"/>
        <family val="2"/>
      </rPr>
      <t>1.2.3 Bienes Inmuebles, Infraestructura y Construcciones en Proceso:</t>
    </r>
    <r>
      <rPr>
        <sz val="10"/>
        <rFont val="Arial"/>
        <family val="2"/>
      </rPr>
      <t xml:space="preserve"> Representa el monto de todo tipo de bienes inmuebles, infraestructura y construcciones; así como los gastos derivados de actos de su adquisición, adjudicación, expropiación e indemnización y los que se generen por estudios de pre inversión, cuando se realicen por causas de interés público.</t>
    </r>
  </si>
  <si>
    <r>
      <rPr>
        <b/>
        <sz val="10"/>
        <rFont val="Arial"/>
        <family val="2"/>
      </rPr>
      <t>1.2.4 Bienes Muebles:</t>
    </r>
    <r>
      <rPr>
        <sz val="10"/>
        <rFont val="Arial"/>
        <family val="2"/>
      </rPr>
      <t xml:space="preserve"> Representa el monto de los bienes muebles requeridos en el desempeño de las actividades del ente público.</t>
    </r>
  </si>
  <si>
    <r>
      <rPr>
        <b/>
        <sz val="10"/>
        <rFont val="Arial"/>
        <family val="2"/>
      </rPr>
      <t>1.2.7 Activos Diferidos:</t>
    </r>
    <r>
      <rPr>
        <sz val="10"/>
        <rFont val="Arial"/>
        <family val="2"/>
      </rPr>
      <t xml:space="preserve"> Representa el monto de otros bienes y derechos; a favor del ente público, cuyo beneficio se recibirá en un período mayor a doce meses, no incluido en los rubros anteriores.</t>
    </r>
  </si>
  <si>
    <r>
      <rPr>
        <b/>
        <sz val="10"/>
        <rFont val="Arial"/>
        <family val="2"/>
      </rPr>
      <t>1.2.5 Activos Intangibles:</t>
    </r>
    <r>
      <rPr>
        <sz val="10"/>
        <rFont val="Arial"/>
        <family val="2"/>
      </rPr>
      <t xml:space="preserve"> Representa el monto de derechos por el uso de activos de propiedad industrial, comercial, intelectual y otros.</t>
    </r>
  </si>
  <si>
    <r>
      <rPr>
        <b/>
        <sz val="10"/>
        <rFont val="Arial"/>
        <family val="2"/>
      </rPr>
      <t>Criterio Aplicable</t>
    </r>
    <r>
      <rPr>
        <sz val="10"/>
        <rFont val="Arial"/>
        <family val="2"/>
      </rPr>
      <t>.-Apartado V de las principales reglas de registro y valoración del patrimonio (Elementos Generales)  y postulados básicos de contabilidad gubernamental (Valuación).</t>
    </r>
  </si>
  <si>
    <r>
      <rPr>
        <b/>
        <sz val="10"/>
        <rFont val="Arial"/>
        <family val="2"/>
      </rPr>
      <t>2.1.6 Fondos y Bienes de Terceros en Garantía y/o Administración a Corto Plazo:</t>
    </r>
    <r>
      <rPr>
        <sz val="10"/>
        <rFont val="Arial"/>
        <family val="2"/>
      </rPr>
      <t xml:space="preserve"> Representa el monto de los fondos y bienes propiedad de terceros, en garantía del cumplimiento de obligaciones contractuales o legales, o para su administración que eventualmente, se tendrán que devolver a su titular en un plazo menor o igual a doce meses.</t>
    </r>
  </si>
  <si>
    <r>
      <rPr>
        <b/>
        <sz val="10"/>
        <rFont val="Arial"/>
        <family val="2"/>
      </rPr>
      <t>2.2.5 Fondos y Bienes de Terceros en Garantía y/o Administración a Largo Plazo:</t>
    </r>
    <r>
      <rPr>
        <sz val="10"/>
        <rFont val="Arial"/>
        <family val="2"/>
      </rPr>
      <t xml:space="preserve"> Representa el monto de los fondos y bienes propiedad de terceros, en garantía del cumplimiento de obligaciones contractuales o legales, o para su administración que eventualmente, se tendrán que devolver a su titular en un plazo mayor a doce meses.</t>
    </r>
  </si>
  <si>
    <r>
      <rPr>
        <b/>
        <sz val="10"/>
        <rFont val="Arial"/>
        <family val="2"/>
      </rPr>
      <t>2.1.5.1 Ingresos Cobrados por Adelantado a Corto Plazo:</t>
    </r>
    <r>
      <rPr>
        <sz val="10"/>
        <rFont val="Arial"/>
        <family val="2"/>
      </rPr>
      <t xml:space="preserve"> Representa las obligaciones por ingresos cobrados por adelantado que se reconocerán en un plazo menor o igual a doce meses.</t>
    </r>
  </si>
  <si>
    <t>21500-00000-000-000-000</t>
  </si>
  <si>
    <t>Pasivos Diferidos</t>
  </si>
  <si>
    <r>
      <t xml:space="preserve">1.1.5. Almacenes. </t>
    </r>
    <r>
      <rPr>
        <sz val="10"/>
        <rFont val="Arial"/>
        <family val="2"/>
      </rPr>
      <t>Representa el valor de la existencia de materiales y suministros de consumo para el desempeño de las actividades del ente público.</t>
    </r>
  </si>
  <si>
    <r>
      <rPr>
        <b/>
        <sz val="10"/>
        <rFont val="Arial"/>
        <family val="2"/>
      </rPr>
      <t>5 GASTOS Y OTRAS PERDIDAS:</t>
    </r>
    <r>
      <rPr>
        <sz val="10"/>
        <rFont val="Arial"/>
        <family val="2"/>
      </rPr>
      <t xml:space="preserve"> Representa el importe de los gastos y otras pérdidas del ente público, incurridos por gastos de funcionamiento, intereses, transferencias, participaciones y aportaciones otorgadas, otras pérdidas de la gestión y extraordinarias, entre otras</t>
    </r>
  </si>
  <si>
    <r>
      <rPr>
        <b/>
        <sz val="10"/>
        <rFont val="Arial"/>
        <family val="2"/>
      </rPr>
      <t>5.2 Transferencias, Asignaciones, Subsidios y Otras Ayudas:</t>
    </r>
    <r>
      <rPr>
        <sz val="10"/>
        <rFont val="Arial"/>
        <family val="2"/>
      </rPr>
      <t xml:space="preserve"> Comprende el importe del gasto por las transferencias, asignaciones, subsidios y otras ayudas destinadas en forma directa o indirecta a los sectores público, privado y externo.</t>
    </r>
  </si>
  <si>
    <r>
      <rPr>
        <b/>
        <sz val="10"/>
        <rFont val="Arial"/>
        <family val="2"/>
      </rPr>
      <t>5.1 Gastos de Funcionamiento</t>
    </r>
    <r>
      <rPr>
        <sz val="10"/>
        <rFont val="Arial"/>
        <family val="2"/>
      </rPr>
      <t>: Comprende el importe del gasto por servicios personales, materiales, suministros y servicios generales no personales, necesarios para el funcionamiento del ente público.</t>
    </r>
  </si>
  <si>
    <r>
      <rPr>
        <b/>
        <sz val="10"/>
        <rFont val="Arial"/>
        <family val="2"/>
      </rPr>
      <t>5.4 Intereses, Comisiones y Otros Gastos de la Deuda Pública:</t>
    </r>
    <r>
      <rPr>
        <sz val="10"/>
        <rFont val="Arial"/>
        <family val="2"/>
      </rPr>
      <t xml:space="preserve"> Comprende el importe del gasto por intereses, comisiones y otros gastos de la deuda pública derivados de los diversos créditos o financiamientos contratados a plazo con instituciones nacionales y extranjeras, privadas y mixtas de crédito y con otros acreedores..</t>
    </r>
  </si>
  <si>
    <r>
      <rPr>
        <b/>
        <sz val="10"/>
        <rFont val="Arial"/>
        <family val="2"/>
      </rPr>
      <t>4.3 Otros Ingresos y Beneficios:</t>
    </r>
    <r>
      <rPr>
        <sz val="10"/>
        <rFont val="Arial"/>
        <family val="2"/>
      </rPr>
      <t xml:space="preserve"> Comprende el importe de otros ingresos y beneficios obtenidos por los entes públicos, así como otros ingresos propios obtenidos por los Poderes Legislativo y Judicial, los Órganos Autónomos y las entidades de la administración pública paraestatal y paramunicipal por sus actividades diversas no inherentes a su operación que generan recursos y que no sean ingresos por venta de bienes o prestación de servicios.</t>
    </r>
  </si>
  <si>
    <r>
      <rPr>
        <b/>
        <sz val="10"/>
        <rFont val="Arial"/>
        <family val="2"/>
      </rPr>
      <t>5.5 Otros Gastos y Perdidas Extraordinarias:</t>
    </r>
    <r>
      <rPr>
        <sz val="10"/>
        <rFont val="Arial"/>
        <family val="2"/>
      </rPr>
      <t xml:space="preserve"> Comprenden los importes del gastos no incluidos en los grupos anteriores.</t>
    </r>
  </si>
  <si>
    <r>
      <rPr>
        <b/>
        <sz val="10"/>
        <rFont val="Arial"/>
        <family val="2"/>
      </rPr>
      <t>2.1.5 Pasivos Diferidos a Corto Plazo:</t>
    </r>
    <r>
      <rPr>
        <sz val="10"/>
        <rFont val="Arial"/>
        <family val="2"/>
      </rPr>
      <t xml:space="preserve"> Representa el monto de las obligaciones del ente público cuyo beneficio se recibió por anticipado y se reconocerá en un plazo menor o igual a doce meses.</t>
    </r>
  </si>
  <si>
    <r>
      <rPr>
        <b/>
        <sz val="10"/>
        <rFont val="Arial"/>
        <family val="2"/>
      </rPr>
      <t>2.1.5.2 Intereses Cobrados por Adelantado a Corto Plazo:</t>
    </r>
    <r>
      <rPr>
        <sz val="10"/>
        <rFont val="Arial"/>
        <family val="2"/>
      </rPr>
      <t xml:space="preserve"> Representa las obligaciones por intereses cobrados por adelantado que se reconocerán en un plazo menor o igual a doce meses.</t>
    </r>
  </si>
  <si>
    <r>
      <rPr>
        <b/>
        <sz val="10"/>
        <rFont val="Arial"/>
        <family val="2"/>
      </rPr>
      <t>2.1.5.9 Otros Pasivos Diferidos a Corto Plazo:</t>
    </r>
    <r>
      <rPr>
        <sz val="10"/>
        <rFont val="Arial"/>
        <family val="2"/>
      </rPr>
      <t xml:space="preserve"> Representa las obligaciones del ente público cuyo beneficio se recibió por anticipado y se reconocerá en un plazo menor o igual a doce meses, no incluidos en las cuentas anteriores.</t>
    </r>
  </si>
  <si>
    <r>
      <rPr>
        <b/>
        <sz val="10"/>
        <rFont val="Arial"/>
        <family val="2"/>
      </rPr>
      <t>1.1.1.5 Fondos con Afectación Específica:</t>
    </r>
    <r>
      <rPr>
        <sz val="10"/>
        <rFont val="Arial"/>
        <family val="2"/>
      </rPr>
      <t xml:space="preserve"> Representan el monto de los fondos con afectación específica que deben financiar determinados gastos o actividades</t>
    </r>
  </si>
  <si>
    <r>
      <t xml:space="preserve">1.1.4. Inventarios: </t>
    </r>
    <r>
      <rPr>
        <sz val="10"/>
        <color theme="1"/>
        <rFont val="Arial"/>
        <family val="2"/>
      </rPr>
      <t>Representa el valor de los bienes propiedad del ente público destinados a la venta, a la producción o para su utilizació</t>
    </r>
    <r>
      <rPr>
        <b/>
        <sz val="10"/>
        <color theme="1"/>
        <rFont val="Arial"/>
        <family val="2"/>
      </rPr>
      <t>n</t>
    </r>
  </si>
  <si>
    <r>
      <t xml:space="preserve">1.2.1.3 Fideicomisos, Mandatos y Contratos Análogos: </t>
    </r>
    <r>
      <rPr>
        <sz val="10"/>
        <color theme="1"/>
        <rFont val="Arial"/>
        <family val="2"/>
      </rPr>
      <t>Representa el monto de los recursos destinados a fideicomisos, mandatos y contratos análogos para el ejercicio de las funciones encomendadas.</t>
    </r>
  </si>
  <si>
    <r>
      <t xml:space="preserve">1.2.1.4. Participaciones y Aportaciones de Capital.- </t>
    </r>
    <r>
      <rPr>
        <sz val="10"/>
        <rFont val="Arial"/>
        <family val="2"/>
      </rPr>
      <t>Representa el monto de las participaciones y aportaciones de capital directo o mediante la adquisición de acciones u otros valores representativos de capital en los sectores público, privado y externo.</t>
    </r>
  </si>
  <si>
    <r>
      <t>1.2.9. Otros Activos No Circulantes.-</t>
    </r>
    <r>
      <rPr>
        <sz val="10"/>
        <rFont val="Arial"/>
        <family val="2"/>
      </rPr>
      <t>Representan el monto de montos de bienes o activos intangibles en concesión, arrendamiento financiero y/o comodato</t>
    </r>
  </si>
  <si>
    <r>
      <rPr>
        <b/>
        <sz val="10"/>
        <rFont val="Arial"/>
        <family val="2"/>
      </rPr>
      <t>1.2.1.1 Inversiones Financieras a Largo Plazo:</t>
    </r>
    <r>
      <rPr>
        <sz val="10"/>
        <rFont val="Arial"/>
        <family val="2"/>
      </rPr>
      <t xml:space="preserve"> Representa el monto de los recursos excedentes del ente público, invertidos en títulos, valores y demás instrumentos financieros, cuya recuperación se efectuará en un plazo mayor a doce meses.</t>
    </r>
  </si>
  <si>
    <r>
      <rPr>
        <b/>
        <sz val="10"/>
        <rFont val="Arial"/>
        <family val="2"/>
      </rPr>
      <t>1.1.1.4. Inversiones Financieras de Corto Plazo:</t>
    </r>
    <r>
      <rPr>
        <sz val="10"/>
        <rFont val="Arial"/>
        <family val="2"/>
      </rPr>
      <t xml:space="preserve"> Representa el monto de los recursos excedentes del ente público, invertidos en títulos, valores y demás instrumentos financieros, cuya recuperación se efectuará en un plazo menor o igual a doce meses.</t>
    </r>
  </si>
  <si>
    <t xml:space="preserve">Fideicomisos, Mandatos y Contratos Análogos: </t>
  </si>
  <si>
    <t xml:space="preserve">Almacenes. </t>
  </si>
  <si>
    <t>Inventarios.</t>
  </si>
  <si>
    <t>Inversiones Financieras.</t>
  </si>
  <si>
    <t>Fondos con Afectación Específica.</t>
  </si>
  <si>
    <t>Participaciones y Aportaciones de Capital.</t>
  </si>
  <si>
    <t>Bienes Muebles e Inmuebles e Intangibles.</t>
  </si>
  <si>
    <r>
      <t xml:space="preserve">1.1.6. Estimación por Pérdida o Deterioro de Activos Circulantes: </t>
    </r>
    <r>
      <rPr>
        <sz val="10"/>
        <rFont val="Arial"/>
        <family val="2"/>
      </rPr>
      <t>Representa el monto de la estimación que se establece anualmente por contingencia, de acuerdo a los lineamientos que emita el CONAC, con el fin de prever las pérdidas o, deterioro de los activos circulantes que correspondan.</t>
    </r>
  </si>
  <si>
    <r>
      <rPr>
        <b/>
        <sz val="10"/>
        <rFont val="Arial"/>
        <family val="2"/>
      </rPr>
      <t>4.2. Transferencias, Asignaciones, Subsidios y Subvenciones, y Pensiones y Jubilaciones</t>
    </r>
    <r>
      <rPr>
        <sz val="10"/>
        <rFont val="Arial"/>
        <family val="2"/>
      </rPr>
      <t>: Comprende el importe de los recursos que reciben en forma directa o indirecta los entes públicos como parte de su política económica y social, de acuerdo a las estrategias y prioridades de desarrollo para el sostenimiento y desempeño de sus actividades.</t>
    </r>
  </si>
  <si>
    <r>
      <rPr>
        <b/>
        <sz val="10"/>
        <rFont val="Arial"/>
        <family val="2"/>
      </rPr>
      <t>3.1 Hacienda Pública/Patrimonio Contribuido</t>
    </r>
    <r>
      <rPr>
        <sz val="10"/>
        <rFont val="Arial"/>
        <family val="2"/>
      </rPr>
      <t>: Representa las aportaciones, con fines permanentes, del sector privado, público y externo que incrementan la Hacienda Pública/Patrimonio del ente público, así como los efectos identificables y cuantificables que le afecten de acuerdo con los lineamientos que emita el CONAC.</t>
    </r>
  </si>
  <si>
    <r>
      <rPr>
        <b/>
        <sz val="10"/>
        <rFont val="Arial"/>
        <family val="2"/>
      </rPr>
      <t>3.2 Hacienda Pública/Patrimonio Generado:</t>
    </r>
    <r>
      <rPr>
        <sz val="10"/>
        <rFont val="Arial"/>
        <family val="2"/>
      </rPr>
      <t xml:space="preserve"> Representa la acumulación de resultados de la gestión de ejercicios anteriores, incluyendo las aplicadas a reservas, resultados del ejercicio en operación y los eventos identificables y cuantificables que le afectan de acuerdo con los lineamientos emitidos por el CONAC</t>
    </r>
  </si>
  <si>
    <t>3.2.0. Resultado del Ejercicio (Ahorro/Desahorro)</t>
  </si>
  <si>
    <r>
      <t xml:space="preserve">1.1.1. Efectivo y Equivalentes: </t>
    </r>
    <r>
      <rPr>
        <sz val="10"/>
        <color theme="1"/>
        <rFont val="Arial"/>
        <family val="2"/>
      </rPr>
      <t>Sin recucursos a corto plazo de gran liquidez que sin facilmente convertibles en importes determinados de efectivo, estando sujetos a un riesgo minimo de cambio en su valor.</t>
    </r>
  </si>
  <si>
    <t>Flujo de Efectivo</t>
  </si>
  <si>
    <t>Se presenta la integración de los saldos finales e iniciales de la parte final del Estado de Flujos de Efectivo.</t>
  </si>
  <si>
    <r>
      <t xml:space="preserve">1.1.1.1. Efectivo: </t>
    </r>
    <r>
      <rPr>
        <sz val="10"/>
        <color theme="1"/>
        <rFont val="Arial"/>
        <family val="2"/>
      </rPr>
      <t>Representa el monto en edinero propiedad del ente público recibido en caja y aqup}él que está a su cuidado y administración.</t>
    </r>
  </si>
  <si>
    <r>
      <t xml:space="preserve">1.1.1.2. Bancos/Tesorería: </t>
    </r>
    <r>
      <rPr>
        <sz val="10"/>
        <color theme="1"/>
        <rFont val="Arial"/>
        <family val="2"/>
      </rPr>
      <t>Representa el monto de efectivos disponibles propiedad del ente público en instituciones bancarias.</t>
    </r>
  </si>
  <si>
    <r>
      <t xml:space="preserve">1.1.1.3. Bancos/Dependencias y Otros: </t>
    </r>
    <r>
      <rPr>
        <sz val="10"/>
        <color theme="1"/>
        <rFont val="Arial"/>
        <family val="2"/>
      </rPr>
      <t xml:space="preserve">Representa el monto de efectivos disponibles propiedad de las dependencias y otros, en instituciones bancarias. </t>
    </r>
  </si>
  <si>
    <r>
      <rPr>
        <b/>
        <sz val="10"/>
        <color theme="1"/>
        <rFont val="Arial"/>
        <family val="2"/>
      </rPr>
      <t>1.1.1.4. Inversiones Temporales (Hasta 3 Meses):</t>
    </r>
    <r>
      <rPr>
        <sz val="10"/>
        <color theme="1"/>
        <rFont val="Arial"/>
        <family val="2"/>
      </rPr>
      <t xml:space="preserve"> Representa el monto excedente de efectivos invertido por el ente público cuya recuperacion se efectuara en plazo inferior a tres meses.</t>
    </r>
  </si>
  <si>
    <r>
      <rPr>
        <b/>
        <sz val="10"/>
        <color theme="1"/>
        <rFont val="Arial"/>
        <family val="2"/>
      </rPr>
      <t>1.1.1.5. Fondos con Afectación Especificas:</t>
    </r>
    <r>
      <rPr>
        <sz val="10"/>
        <color theme="1"/>
        <rFont val="Arial"/>
        <family val="2"/>
      </rPr>
      <t xml:space="preserve"> Representa el monto de los fondos con afectación especifica que deben financiar determinados gastos o actividades..</t>
    </r>
  </si>
  <si>
    <r>
      <rPr>
        <b/>
        <sz val="10"/>
        <color theme="1"/>
        <rFont val="Arial"/>
        <family val="2"/>
      </rPr>
      <t>1.1.1.6. Depositos de Fondos de Terceros en Garantía y/o Administración:</t>
    </r>
    <r>
      <rPr>
        <sz val="10"/>
        <color theme="1"/>
        <rFont val="Arial"/>
        <family val="2"/>
      </rPr>
      <t xml:space="preserve"> Representa los recursos propiedad de terceros que se encuentren en poder del ente público, en garantía del cumplimiento de obligaciones contractuales o legales para la administracón.</t>
    </r>
  </si>
  <si>
    <t xml:space="preserve">Efectivo </t>
  </si>
  <si>
    <t>Otros Activos No Circulantes.</t>
  </si>
  <si>
    <t>2.1.1 Cuentas por Pagar y Documentos por Pagar</t>
  </si>
  <si>
    <r>
      <t>4.1.7. Ingresos por Venta de Bienes y Prestación de Servicios.</t>
    </r>
    <r>
      <rPr>
        <sz val="10"/>
        <rFont val="Arial"/>
        <family val="2"/>
      </rPr>
      <t>-Comprende el importe de los ingresos del organismo por la facturación de servicios de agua, drenaje y saneamiento,la venta de medidores en las contrataciones nuevas del servicio.</t>
    </r>
  </si>
  <si>
    <r>
      <t>4.1.5. Productos.</t>
    </r>
    <r>
      <rPr>
        <sz val="10"/>
        <rFont val="Arial"/>
        <family val="2"/>
      </rPr>
      <t>- Comprende el importe de los ingresos por los intereses bancarios, y el redondeo en los recibos de cobro.</t>
    </r>
  </si>
  <si>
    <t>Cuentas por Pagar</t>
  </si>
  <si>
    <t>21100-00000-000-000-000</t>
  </si>
  <si>
    <t>21600-00000-000-000-000</t>
  </si>
  <si>
    <t>Fondos y Bienes de terceros en Garantia y/o Administración</t>
  </si>
  <si>
    <t>43000-00000-000-000-000</t>
  </si>
  <si>
    <t>Transferencias del Fondo Mexicano del Petróleo para la estabilizacion y el Desarrollo</t>
  </si>
  <si>
    <t>42000-00000-000-000-000</t>
  </si>
  <si>
    <t>Transferencias, Asignaciones, Subsidios y Subvenciones, Pensiones y Jubilaciones</t>
  </si>
  <si>
    <t>41000-00000-000-000-000</t>
  </si>
  <si>
    <t>Bienes Inmuebles, Infraestructura y construcciones en Proroceso</t>
  </si>
  <si>
    <t>Del 1° de Enero al 30 de Junio de 2021</t>
  </si>
  <si>
    <t>del 1° de Enero al 30 de Junio de 2021.</t>
  </si>
  <si>
    <t xml:space="preserve"> del  1° de Enero al 30 de Junio de 2021.</t>
  </si>
  <si>
    <t>Del 1° de Enero al 30 de Junio de 2021.</t>
  </si>
  <si>
    <t>del 1° de Enero al 30 de Junio de 2021</t>
  </si>
  <si>
    <t>Proveedores por Pagar a Corto Plazo</t>
  </si>
  <si>
    <t xml:space="preserve">Contratistas por Pagar a Corto Plazo </t>
  </si>
  <si>
    <r>
      <t xml:space="preserve">2.1.2.1. Proveedores por Pagar a Corto Plazo: </t>
    </r>
    <r>
      <rPr>
        <sz val="10"/>
        <rFont val="Arial"/>
        <family val="2"/>
      </rPr>
      <t>Se incremento por que en Junio del presente año se reclasificaron los proveedores a largo plazo a corto plazo como marca el conac que solamente se consideran como proveedores a largo plazo cuando se estipula al inicio del contrato de compra venta o prestacion de servicos.</t>
    </r>
  </si>
  <si>
    <r>
      <t xml:space="preserve">2.1.3.1. Contratistas por Pagar a Corto Plazo: </t>
    </r>
    <r>
      <rPr>
        <sz val="10"/>
        <rFont val="Arial"/>
        <family val="2"/>
      </rPr>
      <t xml:space="preserve">Se incremento por que en Junio del presente año se reclasificaron los contratistas por pagar a largo plazo a contratistas a corto plazo como marca el conac que solamente se consideran como contratistas a largo plazo cuando se estipula al inicio contrato de la obra o acciones de mantenimiento de obra. </t>
    </r>
  </si>
  <si>
    <t xml:space="preserve">Patrimonio Contribuido </t>
  </si>
  <si>
    <t>Poca Probabilidad de cobro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</si>
</sst>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  <numFmt numFmtId="167" formatCode="General_)"/>
    <numFmt numFmtId="168" formatCode="#,##0.00_ ;\-#,##0.00\ "/>
    <numFmt numFmtId="169" formatCode="&quot;$&quot;#,##0.00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sz val="11"/>
      <color theme="1"/>
      <name val="Garamond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Arial"/>
      <family val="2"/>
    </font>
    <font>
      <b/>
      <sz val="9"/>
      <color theme="4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rgb="FF000000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75">
    <xf numFmtId="0" fontId="0" fillId="0" borderId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40" fillId="4" borderId="0" applyNumberFormat="0" applyBorder="0" applyAlignment="0" applyProtection="0"/>
    <xf numFmtId="0" fontId="41" fillId="16" borderId="1" applyNumberFormat="0" applyAlignment="0" applyProtection="0"/>
    <xf numFmtId="0" fontId="42" fillId="17" borderId="2" applyNumberFormat="0" applyAlignment="0" applyProtection="0"/>
    <xf numFmtId="0" fontId="43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21" borderId="0" applyNumberFormat="0" applyBorder="0" applyAlignment="0" applyProtection="0"/>
    <xf numFmtId="0" fontId="45" fillId="7" borderId="1" applyNumberFormat="0" applyAlignment="0" applyProtection="0"/>
    <xf numFmtId="0" fontId="46" fillId="3" borderId="0" applyNumberFormat="0" applyBorder="0" applyAlignment="0" applyProtection="0"/>
    <xf numFmtId="0" fontId="48" fillId="22" borderId="0" applyNumberFormat="0" applyBorder="0" applyAlignment="0" applyProtection="0"/>
    <xf numFmtId="0" fontId="47" fillId="23" borderId="4" applyNumberFormat="0" applyFont="0" applyAlignment="0" applyProtection="0"/>
    <xf numFmtId="0" fontId="49" fillId="16" borderId="5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6" applyNumberFormat="0" applyFill="0" applyAlignment="0" applyProtection="0"/>
    <xf numFmtId="0" fontId="54" fillId="0" borderId="7" applyNumberFormat="0" applyFill="0" applyAlignment="0" applyProtection="0"/>
    <xf numFmtId="0" fontId="44" fillId="0" borderId="8" applyNumberFormat="0" applyFill="0" applyAlignment="0" applyProtection="0"/>
    <xf numFmtId="0" fontId="49" fillId="0" borderId="9" applyNumberFormat="0" applyFill="0" applyAlignment="0" applyProtection="0"/>
    <xf numFmtId="0" fontId="36" fillId="0" borderId="0"/>
    <xf numFmtId="43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37" fillId="0" borderId="0"/>
    <xf numFmtId="9" fontId="35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35" fillId="0" borderId="0">
      <alignment wrapText="1"/>
    </xf>
    <xf numFmtId="0" fontId="35" fillId="0" borderId="0">
      <alignment wrapText="1"/>
    </xf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35" fillId="0" borderId="0"/>
    <xf numFmtId="0" fontId="35" fillId="0" borderId="0"/>
    <xf numFmtId="0" fontId="30" fillId="0" borderId="0"/>
    <xf numFmtId="166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5" fillId="0" borderId="0"/>
    <xf numFmtId="0" fontId="29" fillId="0" borderId="0"/>
    <xf numFmtId="166" fontId="2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1" fillId="16" borderId="13" applyNumberFormat="0" applyAlignment="0" applyProtection="0"/>
    <xf numFmtId="0" fontId="45" fillId="7" borderId="13" applyNumberFormat="0" applyAlignment="0" applyProtection="0"/>
    <xf numFmtId="0" fontId="47" fillId="23" borderId="14" applyNumberFormat="0" applyFont="0" applyAlignment="0" applyProtection="0"/>
    <xf numFmtId="0" fontId="49" fillId="16" borderId="15" applyNumberFormat="0" applyAlignment="0" applyProtection="0"/>
    <xf numFmtId="0" fontId="44" fillId="0" borderId="16" applyNumberFormat="0" applyFill="0" applyAlignment="0" applyProtection="0"/>
    <xf numFmtId="0" fontId="49" fillId="0" borderId="17" applyNumberFormat="0" applyFill="0" applyAlignment="0" applyProtection="0"/>
    <xf numFmtId="164" fontId="35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56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58" fillId="0" borderId="0"/>
    <xf numFmtId="0" fontId="25" fillId="0" borderId="0"/>
    <xf numFmtId="0" fontId="24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7" fontId="35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60" fillId="0" borderId="0"/>
    <xf numFmtId="0" fontId="22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35" fillId="0" borderId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63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748">
    <xf numFmtId="0" fontId="0" fillId="0" borderId="0" xfId="0"/>
    <xf numFmtId="0" fontId="22" fillId="0" borderId="0" xfId="107"/>
    <xf numFmtId="0" fontId="57" fillId="0" borderId="0" xfId="107" applyFont="1" applyBorder="1"/>
    <xf numFmtId="4" fontId="57" fillId="0" borderId="0" xfId="107" applyNumberFormat="1" applyFont="1" applyFill="1" applyBorder="1" applyAlignment="1">
      <alignment horizontal="right" vertical="center" wrapText="1"/>
    </xf>
    <xf numFmtId="0" fontId="57" fillId="0" borderId="0" xfId="107" applyFont="1"/>
    <xf numFmtId="0" fontId="35" fillId="0" borderId="0" xfId="109" applyFont="1" applyFill="1" applyBorder="1" applyAlignment="1">
      <alignment horizontal="center" vertical="top" wrapText="1"/>
    </xf>
    <xf numFmtId="0" fontId="57" fillId="0" borderId="0" xfId="107" applyFont="1" applyFill="1"/>
    <xf numFmtId="0" fontId="59" fillId="0" borderId="0" xfId="107" applyFont="1" applyAlignment="1">
      <alignment horizontal="right"/>
    </xf>
    <xf numFmtId="0" fontId="62" fillId="0" borderId="0" xfId="95" applyFont="1" applyAlignment="1">
      <alignment horizontal="right"/>
    </xf>
    <xf numFmtId="0" fontId="61" fillId="0" borderId="0" xfId="0" applyFont="1" applyAlignment="1">
      <alignment horizontal="justify"/>
    </xf>
    <xf numFmtId="0" fontId="57" fillId="0" borderId="11" xfId="107" applyFont="1" applyBorder="1"/>
    <xf numFmtId="49" fontId="57" fillId="0" borderId="20" xfId="107" applyNumberFormat="1" applyFont="1" applyFill="1" applyBorder="1" applyAlignment="1">
      <alignment horizontal="left" vertical="center" wrapText="1"/>
    </xf>
    <xf numFmtId="4" fontId="57" fillId="0" borderId="21" xfId="107" applyNumberFormat="1" applyFont="1" applyFill="1" applyBorder="1" applyAlignment="1">
      <alignment horizontal="left" vertical="center" wrapText="1"/>
    </xf>
    <xf numFmtId="4" fontId="57" fillId="0" borderId="22" xfId="107" applyNumberFormat="1" applyFont="1" applyFill="1" applyBorder="1" applyAlignment="1">
      <alignment horizontal="right" vertical="center" wrapText="1"/>
    </xf>
    <xf numFmtId="49" fontId="57" fillId="0" borderId="23" xfId="107" applyNumberFormat="1" applyFont="1" applyFill="1" applyBorder="1" applyAlignment="1">
      <alignment horizontal="left" vertical="center" wrapText="1"/>
    </xf>
    <xf numFmtId="4" fontId="57" fillId="0" borderId="21" xfId="107" applyNumberFormat="1" applyFont="1" applyFill="1" applyBorder="1" applyAlignment="1">
      <alignment horizontal="right" vertical="center" wrapText="1"/>
    </xf>
    <xf numFmtId="49" fontId="57" fillId="0" borderId="11" xfId="119" applyNumberFormat="1" applyFont="1" applyFill="1" applyBorder="1" applyAlignment="1">
      <alignment horizontal="left" vertical="center" wrapText="1"/>
    </xf>
    <xf numFmtId="4" fontId="57" fillId="0" borderId="11" xfId="107" applyNumberFormat="1" applyFont="1" applyFill="1" applyBorder="1" applyAlignment="1">
      <alignment horizontal="right" vertical="center" wrapText="1"/>
    </xf>
    <xf numFmtId="0" fontId="57" fillId="0" borderId="11" xfId="107" applyFont="1" applyFill="1" applyBorder="1"/>
    <xf numFmtId="0" fontId="57" fillId="0" borderId="11" xfId="95" applyFont="1" applyBorder="1" applyAlignment="1">
      <alignment vertical="center"/>
    </xf>
    <xf numFmtId="49" fontId="57" fillId="0" borderId="11" xfId="95" applyNumberFormat="1" applyFont="1" applyFill="1" applyBorder="1" applyAlignment="1">
      <alignment horizontal="left" vertical="center" wrapText="1"/>
    </xf>
    <xf numFmtId="4" fontId="57" fillId="0" borderId="11" xfId="95" applyNumberFormat="1" applyFont="1" applyFill="1" applyBorder="1" applyAlignment="1">
      <alignment horizontal="center" vertical="center" wrapText="1"/>
    </xf>
    <xf numFmtId="4" fontId="57" fillId="0" borderId="11" xfId="95" applyNumberFormat="1" applyFont="1" applyFill="1" applyBorder="1" applyAlignment="1">
      <alignment horizontal="right" vertical="center" wrapText="1"/>
    </xf>
    <xf numFmtId="0" fontId="57" fillId="0" borderId="0" xfId="162" applyFont="1"/>
    <xf numFmtId="0" fontId="59" fillId="0" borderId="0" xfId="162" applyFont="1" applyAlignment="1">
      <alignment horizontal="right"/>
    </xf>
    <xf numFmtId="0" fontId="64" fillId="0" borderId="0" xfId="162" applyFont="1" applyAlignment="1">
      <alignment horizontal="right"/>
    </xf>
    <xf numFmtId="0" fontId="12" fillId="0" borderId="0" xfId="162"/>
    <xf numFmtId="0" fontId="66" fillId="0" borderId="0" xfId="0" applyFont="1" applyAlignment="1">
      <alignment horizontal="justify" wrapText="1"/>
    </xf>
    <xf numFmtId="0" fontId="65" fillId="0" borderId="0" xfId="162" applyFont="1" applyAlignment="1"/>
    <xf numFmtId="0" fontId="62" fillId="0" borderId="0" xfId="162" applyFont="1" applyAlignment="1">
      <alignment horizontal="right"/>
    </xf>
    <xf numFmtId="0" fontId="57" fillId="0" borderId="11" xfId="162" applyFont="1" applyBorder="1" applyAlignment="1">
      <alignment horizontal="left" vertical="center"/>
    </xf>
    <xf numFmtId="49" fontId="57" fillId="0" borderId="43" xfId="162" applyNumberFormat="1" applyFont="1" applyFill="1" applyBorder="1" applyAlignment="1">
      <alignment horizontal="left" vertical="center" wrapText="1"/>
    </xf>
    <xf numFmtId="4" fontId="57" fillId="0" borderId="31" xfId="0" applyNumberFormat="1" applyFont="1" applyBorder="1" applyAlignment="1">
      <alignment horizontal="right" vertical="center" wrapText="1"/>
    </xf>
    <xf numFmtId="0" fontId="57" fillId="0" borderId="19" xfId="162" applyFont="1" applyBorder="1" applyAlignment="1">
      <alignment wrapText="1"/>
    </xf>
    <xf numFmtId="0" fontId="57" fillId="0" borderId="19" xfId="162" applyFont="1" applyBorder="1" applyAlignment="1">
      <alignment horizontal="left" vertical="center"/>
    </xf>
    <xf numFmtId="49" fontId="57" fillId="0" borderId="44" xfId="162" applyNumberFormat="1" applyFont="1" applyFill="1" applyBorder="1" applyAlignment="1">
      <alignment horizontal="left" vertical="center" wrapText="1"/>
    </xf>
    <xf numFmtId="4" fontId="57" fillId="0" borderId="41" xfId="0" applyNumberFormat="1" applyFont="1" applyBorder="1" applyAlignment="1">
      <alignment vertical="center" wrapText="1"/>
    </xf>
    <xf numFmtId="0" fontId="59" fillId="0" borderId="11" xfId="162" applyFont="1" applyBorder="1" applyAlignment="1">
      <alignment vertical="center"/>
    </xf>
    <xf numFmtId="49" fontId="59" fillId="0" borderId="26" xfId="162" applyNumberFormat="1" applyFont="1" applyFill="1" applyBorder="1" applyAlignment="1">
      <alignment horizontal="left" vertical="center" wrapText="1"/>
    </xf>
    <xf numFmtId="4" fontId="57" fillId="0" borderId="35" xfId="162" applyNumberFormat="1" applyFont="1" applyFill="1" applyBorder="1" applyAlignment="1">
      <alignment horizontal="right" vertical="center" wrapText="1"/>
    </xf>
    <xf numFmtId="4" fontId="57" fillId="0" borderId="31" xfId="0" applyNumberFormat="1" applyFont="1" applyBorder="1" applyAlignment="1">
      <alignment vertical="center" wrapText="1"/>
    </xf>
    <xf numFmtId="49" fontId="59" fillId="0" borderId="11" xfId="162" applyNumberFormat="1" applyFont="1" applyFill="1" applyBorder="1" applyAlignment="1">
      <alignment horizontal="left" vertical="center" wrapText="1"/>
    </xf>
    <xf numFmtId="4" fontId="57" fillId="0" borderId="31" xfId="162" applyNumberFormat="1" applyFont="1" applyFill="1" applyBorder="1" applyAlignment="1">
      <alignment horizontal="center" vertical="center" wrapText="1"/>
    </xf>
    <xf numFmtId="0" fontId="57" fillId="0" borderId="22" xfId="162" applyFont="1" applyBorder="1" applyAlignment="1">
      <alignment wrapText="1"/>
    </xf>
    <xf numFmtId="0" fontId="57" fillId="0" borderId="10" xfId="162" applyFont="1" applyBorder="1" applyAlignment="1">
      <alignment vertical="center"/>
    </xf>
    <xf numFmtId="4" fontId="59" fillId="0" borderId="39" xfId="162" applyNumberFormat="1" applyFont="1" applyFill="1" applyBorder="1" applyAlignment="1">
      <alignment horizontal="right" vertical="center" wrapText="1"/>
    </xf>
    <xf numFmtId="49" fontId="59" fillId="0" borderId="28" xfId="162" applyNumberFormat="1" applyFont="1" applyFill="1" applyBorder="1" applyAlignment="1">
      <alignment horizontal="left" vertical="center" wrapText="1"/>
    </xf>
    <xf numFmtId="0" fontId="57" fillId="0" borderId="10" xfId="162" applyFont="1" applyBorder="1"/>
    <xf numFmtId="4" fontId="59" fillId="0" borderId="45" xfId="162" applyNumberFormat="1" applyFont="1" applyFill="1" applyBorder="1" applyAlignment="1">
      <alignment horizontal="right" vertical="center" wrapText="1"/>
    </xf>
    <xf numFmtId="0" fontId="12" fillId="0" borderId="0" xfId="164"/>
    <xf numFmtId="0" fontId="64" fillId="0" borderId="0" xfId="164" applyFont="1" applyAlignment="1">
      <alignment horizontal="right"/>
    </xf>
    <xf numFmtId="0" fontId="62" fillId="0" borderId="0" xfId="164" applyFont="1" applyAlignment="1">
      <alignment horizontal="right"/>
    </xf>
    <xf numFmtId="0" fontId="57" fillId="0" borderId="10" xfId="164" applyFont="1" applyBorder="1"/>
    <xf numFmtId="49" fontId="57" fillId="0" borderId="20" xfId="164" applyNumberFormat="1" applyFont="1" applyFill="1" applyBorder="1" applyAlignment="1">
      <alignment horizontal="left" vertical="center" wrapText="1"/>
    </xf>
    <xf numFmtId="4" fontId="57" fillId="0" borderId="30" xfId="164" applyNumberFormat="1" applyFont="1" applyFill="1" applyBorder="1" applyAlignment="1">
      <alignment horizontal="right" vertical="center" wrapText="1"/>
    </xf>
    <xf numFmtId="4" fontId="57" fillId="0" borderId="21" xfId="164" applyNumberFormat="1" applyFont="1" applyFill="1" applyBorder="1" applyAlignment="1">
      <alignment horizontal="right" wrapText="1"/>
    </xf>
    <xf numFmtId="4" fontId="57" fillId="0" borderId="26" xfId="164" applyNumberFormat="1" applyFont="1" applyFill="1" applyBorder="1" applyAlignment="1">
      <alignment horizontal="right" wrapText="1"/>
    </xf>
    <xf numFmtId="4" fontId="57" fillId="0" borderId="12" xfId="164" applyNumberFormat="1" applyFont="1" applyFill="1" applyBorder="1" applyAlignment="1">
      <alignment horizontal="right" wrapText="1"/>
    </xf>
    <xf numFmtId="0" fontId="57" fillId="0" borderId="10" xfId="164" applyFont="1" applyBorder="1" applyAlignment="1">
      <alignment vertical="center"/>
    </xf>
    <xf numFmtId="0" fontId="57" fillId="0" borderId="10" xfId="164" applyFont="1" applyBorder="1" applyAlignment="1">
      <alignment vertical="top"/>
    </xf>
    <xf numFmtId="49" fontId="59" fillId="0" borderId="11" xfId="164" applyNumberFormat="1" applyFont="1" applyFill="1" applyBorder="1" applyAlignment="1">
      <alignment horizontal="left" vertical="center" wrapText="1"/>
    </xf>
    <xf numFmtId="4" fontId="59" fillId="0" borderId="11" xfId="164" applyNumberFormat="1" applyFont="1" applyFill="1" applyBorder="1" applyAlignment="1">
      <alignment horizontal="right" vertical="center" wrapText="1"/>
    </xf>
    <xf numFmtId="0" fontId="57" fillId="0" borderId="0" xfId="167" applyFont="1"/>
    <xf numFmtId="0" fontId="62" fillId="0" borderId="0" xfId="167" applyFont="1" applyAlignment="1">
      <alignment horizontal="right"/>
    </xf>
    <xf numFmtId="0" fontId="57" fillId="0" borderId="10" xfId="167" applyFont="1" applyBorder="1"/>
    <xf numFmtId="0" fontId="59" fillId="24" borderId="11" xfId="167" applyFont="1" applyFill="1" applyBorder="1" applyAlignment="1">
      <alignment horizontal="left" vertical="center"/>
    </xf>
    <xf numFmtId="0" fontId="57" fillId="24" borderId="25" xfId="167" applyFont="1" applyFill="1" applyBorder="1" applyAlignment="1">
      <alignment horizontal="center" vertical="center" wrapText="1"/>
    </xf>
    <xf numFmtId="0" fontId="57" fillId="24" borderId="26" xfId="167" applyFont="1" applyFill="1" applyBorder="1" applyAlignment="1">
      <alignment horizontal="center" vertical="center" wrapText="1"/>
    </xf>
    <xf numFmtId="0" fontId="57" fillId="24" borderId="12" xfId="167" applyFont="1" applyFill="1" applyBorder="1" applyAlignment="1">
      <alignment horizontal="center" vertical="center" wrapText="1"/>
    </xf>
    <xf numFmtId="49" fontId="57" fillId="0" borderId="20" xfId="167" applyNumberFormat="1" applyFont="1" applyFill="1" applyBorder="1" applyAlignment="1">
      <alignment horizontal="left" vertical="center" wrapText="1"/>
    </xf>
    <xf numFmtId="4" fontId="57" fillId="0" borderId="30" xfId="167" applyNumberFormat="1" applyFont="1" applyFill="1" applyBorder="1" applyAlignment="1">
      <alignment horizontal="right" vertical="center" wrapText="1"/>
    </xf>
    <xf numFmtId="4" fontId="57" fillId="0" borderId="38" xfId="167" applyNumberFormat="1" applyFont="1" applyFill="1" applyBorder="1" applyAlignment="1">
      <alignment horizontal="left" wrapText="1"/>
    </xf>
    <xf numFmtId="4" fontId="57" fillId="0" borderId="18" xfId="167" applyNumberFormat="1" applyFont="1" applyFill="1" applyBorder="1" applyAlignment="1">
      <alignment horizontal="left" wrapText="1"/>
    </xf>
    <xf numFmtId="4" fontId="57" fillId="0" borderId="50" xfId="167" applyNumberFormat="1" applyFont="1" applyFill="1" applyBorder="1" applyAlignment="1">
      <alignment horizontal="left" wrapText="1"/>
    </xf>
    <xf numFmtId="0" fontId="57" fillId="0" borderId="11" xfId="167" applyFont="1" applyBorder="1"/>
    <xf numFmtId="49" fontId="57" fillId="0" borderId="23" xfId="167" applyNumberFormat="1" applyFont="1" applyFill="1" applyBorder="1" applyAlignment="1">
      <alignment horizontal="left" vertical="center" wrapText="1"/>
    </xf>
    <xf numFmtId="4" fontId="57" fillId="0" borderId="31" xfId="167" applyNumberFormat="1" applyFont="1" applyFill="1" applyBorder="1" applyAlignment="1">
      <alignment horizontal="right" wrapText="1"/>
    </xf>
    <xf numFmtId="4" fontId="57" fillId="0" borderId="21" xfId="167" applyNumberFormat="1" applyFont="1" applyFill="1" applyBorder="1" applyAlignment="1">
      <alignment horizontal="left" wrapText="1"/>
    </xf>
    <xf numFmtId="4" fontId="57" fillId="0" borderId="48" xfId="167" applyNumberFormat="1" applyFont="1" applyFill="1" applyBorder="1" applyAlignment="1">
      <alignment horizontal="left" wrapText="1"/>
    </xf>
    <xf numFmtId="4" fontId="57" fillId="0" borderId="51" xfId="167" applyNumberFormat="1" applyFont="1" applyFill="1" applyBorder="1" applyAlignment="1">
      <alignment horizontal="left" wrapText="1"/>
    </xf>
    <xf numFmtId="49" fontId="59" fillId="0" borderId="23" xfId="167" applyNumberFormat="1" applyFont="1" applyFill="1" applyBorder="1" applyAlignment="1">
      <alignment horizontal="left" vertical="center" wrapText="1"/>
    </xf>
    <xf numFmtId="4" fontId="59" fillId="0" borderId="31" xfId="167" applyNumberFormat="1" applyFont="1" applyFill="1" applyBorder="1" applyAlignment="1">
      <alignment horizontal="right" wrapText="1"/>
    </xf>
    <xf numFmtId="4" fontId="57" fillId="0" borderId="23" xfId="167" applyNumberFormat="1" applyFont="1" applyFill="1" applyBorder="1" applyAlignment="1">
      <alignment horizontal="left" wrapText="1"/>
    </xf>
    <xf numFmtId="4" fontId="57" fillId="0" borderId="52" xfId="167" applyNumberFormat="1" applyFont="1" applyFill="1" applyBorder="1" applyAlignment="1">
      <alignment horizontal="left" wrapText="1"/>
    </xf>
    <xf numFmtId="0" fontId="57" fillId="0" borderId="11" xfId="162" applyFont="1" applyBorder="1"/>
    <xf numFmtId="4" fontId="57" fillId="0" borderId="11" xfId="162" applyNumberFormat="1" applyFont="1" applyFill="1" applyBorder="1" applyAlignment="1">
      <alignment horizontal="right" wrapText="1"/>
    </xf>
    <xf numFmtId="4" fontId="57" fillId="0" borderId="11" xfId="162" applyNumberFormat="1" applyFont="1" applyFill="1" applyBorder="1" applyAlignment="1">
      <alignment horizontal="right" vertical="center" wrapText="1"/>
    </xf>
    <xf numFmtId="49" fontId="57" fillId="0" borderId="23" xfId="162" applyNumberFormat="1" applyFont="1" applyFill="1" applyBorder="1" applyAlignment="1">
      <alignment horizontal="left" vertical="center" wrapText="1"/>
    </xf>
    <xf numFmtId="0" fontId="64" fillId="0" borderId="0" xfId="167" applyFont="1" applyAlignment="1">
      <alignment horizontal="right"/>
    </xf>
    <xf numFmtId="0" fontId="57" fillId="0" borderId="0" xfId="171" applyFont="1"/>
    <xf numFmtId="0" fontId="57" fillId="0" borderId="11" xfId="171" applyFont="1" applyBorder="1"/>
    <xf numFmtId="49" fontId="57" fillId="0" borderId="20" xfId="171" applyNumberFormat="1" applyFont="1" applyFill="1" applyBorder="1" applyAlignment="1">
      <alignment horizontal="left" vertical="center" wrapText="1"/>
    </xf>
    <xf numFmtId="4" fontId="57" fillId="0" borderId="11" xfId="171" applyNumberFormat="1" applyFont="1" applyFill="1" applyBorder="1" applyAlignment="1">
      <alignment horizontal="right" vertical="center" wrapText="1"/>
    </xf>
    <xf numFmtId="4" fontId="57" fillId="0" borderId="11" xfId="171" applyNumberFormat="1" applyFont="1" applyFill="1" applyBorder="1" applyAlignment="1">
      <alignment horizontal="right" wrapText="1"/>
    </xf>
    <xf numFmtId="49" fontId="57" fillId="0" borderId="23" xfId="171" applyNumberFormat="1" applyFont="1" applyFill="1" applyBorder="1" applyAlignment="1">
      <alignment horizontal="left" vertical="center" wrapText="1"/>
    </xf>
    <xf numFmtId="0" fontId="57" fillId="0" borderId="0" xfId="164" applyFont="1"/>
    <xf numFmtId="4" fontId="59" fillId="25" borderId="11" xfId="166" applyNumberFormat="1" applyFont="1" applyFill="1" applyBorder="1" applyAlignment="1">
      <alignment horizontal="center" vertical="center" wrapText="1"/>
    </xf>
    <xf numFmtId="0" fontId="57" fillId="0" borderId="11" xfId="164" applyFont="1" applyBorder="1" applyAlignment="1">
      <alignment horizontal="left"/>
    </xf>
    <xf numFmtId="49" fontId="57" fillId="0" borderId="11" xfId="164" applyNumberFormat="1" applyFont="1" applyFill="1" applyBorder="1" applyAlignment="1">
      <alignment horizontal="left" vertical="center" wrapText="1"/>
    </xf>
    <xf numFmtId="4" fontId="57" fillId="0" borderId="11" xfId="164" applyNumberFormat="1" applyFont="1" applyFill="1" applyBorder="1" applyAlignment="1">
      <alignment wrapText="1"/>
    </xf>
    <xf numFmtId="168" fontId="35" fillId="0" borderId="11" xfId="47" applyNumberFormat="1" applyFont="1" applyFill="1" applyBorder="1" applyAlignment="1">
      <alignment horizontal="right"/>
    </xf>
    <xf numFmtId="4" fontId="57" fillId="0" borderId="11" xfId="164" applyNumberFormat="1" applyFont="1" applyBorder="1" applyAlignment="1">
      <alignment wrapText="1"/>
    </xf>
    <xf numFmtId="0" fontId="57" fillId="0" borderId="11" xfId="164" applyFont="1" applyBorder="1" applyAlignment="1">
      <alignment horizontal="left" wrapText="1"/>
    </xf>
    <xf numFmtId="9" fontId="35" fillId="0" borderId="11" xfId="165" applyNumberFormat="1" applyFont="1" applyFill="1" applyBorder="1" applyAlignment="1">
      <alignment horizontal="center"/>
    </xf>
    <xf numFmtId="43" fontId="35" fillId="0" borderId="11" xfId="47" applyFont="1" applyFill="1" applyBorder="1" applyAlignment="1">
      <alignment horizontal="right"/>
    </xf>
    <xf numFmtId="4" fontId="57" fillId="0" borderId="11" xfId="164" applyNumberFormat="1" applyFont="1" applyBorder="1" applyAlignment="1">
      <alignment horizontal="left" wrapText="1"/>
    </xf>
    <xf numFmtId="4" fontId="59" fillId="0" borderId="11" xfId="164" applyNumberFormat="1" applyFont="1" applyFill="1" applyBorder="1" applyAlignment="1">
      <alignment wrapText="1"/>
    </xf>
    <xf numFmtId="0" fontId="57" fillId="0" borderId="18" xfId="164" applyFont="1" applyBorder="1" applyAlignment="1">
      <alignment horizontal="left"/>
    </xf>
    <xf numFmtId="49" fontId="57" fillId="0" borderId="18" xfId="164" applyNumberFormat="1" applyFont="1" applyFill="1" applyBorder="1" applyAlignment="1">
      <alignment horizontal="left" vertical="center" wrapText="1"/>
    </xf>
    <xf numFmtId="4" fontId="57" fillId="0" borderId="18" xfId="164" applyNumberFormat="1" applyFont="1" applyFill="1" applyBorder="1" applyAlignment="1">
      <alignment wrapText="1"/>
    </xf>
    <xf numFmtId="4" fontId="57" fillId="0" borderId="18" xfId="164" applyNumberFormat="1" applyFont="1" applyBorder="1" applyAlignment="1">
      <alignment wrapText="1"/>
    </xf>
    <xf numFmtId="0" fontId="57" fillId="0" borderId="18" xfId="164" applyFont="1" applyBorder="1" applyAlignment="1">
      <alignment horizontal="left" wrapText="1"/>
    </xf>
    <xf numFmtId="4" fontId="57" fillId="0" borderId="0" xfId="164" applyNumberFormat="1" applyFont="1"/>
    <xf numFmtId="0" fontId="35" fillId="0" borderId="11" xfId="165" applyFont="1" applyFill="1" applyBorder="1" applyAlignment="1">
      <alignment horizontal="left"/>
    </xf>
    <xf numFmtId="4" fontId="57" fillId="0" borderId="11" xfId="164" applyNumberFormat="1" applyFont="1" applyFill="1" applyBorder="1" applyAlignment="1">
      <alignment horizontal="right" wrapText="1"/>
    </xf>
    <xf numFmtId="9" fontId="57" fillId="0" borderId="11" xfId="164" applyNumberFormat="1" applyFont="1" applyBorder="1" applyAlignment="1">
      <alignment horizontal="center" wrapText="1"/>
    </xf>
    <xf numFmtId="0" fontId="57" fillId="0" borderId="11" xfId="164" applyFont="1" applyBorder="1"/>
    <xf numFmtId="0" fontId="59" fillId="0" borderId="21" xfId="164" applyFont="1" applyFill="1" applyBorder="1" applyAlignment="1">
      <alignment horizontal="left" vertical="center" wrapText="1"/>
    </xf>
    <xf numFmtId="4" fontId="57" fillId="0" borderId="11" xfId="164" applyNumberFormat="1" applyFont="1" applyBorder="1"/>
    <xf numFmtId="0" fontId="69" fillId="0" borderId="0" xfId="174" applyFont="1"/>
    <xf numFmtId="0" fontId="62" fillId="0" borderId="0" xfId="174" applyFont="1" applyAlignment="1">
      <alignment horizontal="right"/>
    </xf>
    <xf numFmtId="0" fontId="59" fillId="0" borderId="0" xfId="175" applyFont="1" applyAlignment="1">
      <alignment horizontal="center"/>
    </xf>
    <xf numFmtId="0" fontId="57" fillId="0" borderId="0" xfId="174" applyFont="1"/>
    <xf numFmtId="4" fontId="57" fillId="0" borderId="0" xfId="174" applyNumberFormat="1" applyFont="1"/>
    <xf numFmtId="0" fontId="59" fillId="0" borderId="11" xfId="174" applyFont="1" applyBorder="1" applyAlignment="1">
      <alignment horizontal="left"/>
    </xf>
    <xf numFmtId="49" fontId="59" fillId="0" borderId="11" xfId="174" applyNumberFormat="1" applyFont="1" applyFill="1" applyBorder="1" applyAlignment="1">
      <alignment horizontal="left" vertical="center" wrapText="1"/>
    </xf>
    <xf numFmtId="4" fontId="57" fillId="0" borderId="11" xfId="174" applyNumberFormat="1" applyFont="1" applyFill="1" applyBorder="1" applyAlignment="1">
      <alignment wrapText="1"/>
    </xf>
    <xf numFmtId="4" fontId="57" fillId="0" borderId="11" xfId="174" applyNumberFormat="1" applyFont="1" applyBorder="1" applyAlignment="1">
      <alignment wrapText="1"/>
    </xf>
    <xf numFmtId="0" fontId="57" fillId="0" borderId="11" xfId="174" applyFont="1" applyBorder="1" applyAlignment="1">
      <alignment horizontal="left" wrapText="1"/>
    </xf>
    <xf numFmtId="0" fontId="57" fillId="0" borderId="11" xfId="174" applyFont="1" applyBorder="1" applyAlignment="1">
      <alignment horizontal="left"/>
    </xf>
    <xf numFmtId="49" fontId="57" fillId="0" borderId="11" xfId="174" applyNumberFormat="1" applyFont="1" applyFill="1" applyBorder="1" applyAlignment="1">
      <alignment horizontal="left" vertical="center" wrapText="1"/>
    </xf>
    <xf numFmtId="0" fontId="57" fillId="0" borderId="25" xfId="174" applyFont="1" applyBorder="1" applyAlignment="1">
      <alignment horizontal="left"/>
    </xf>
    <xf numFmtId="0" fontId="57" fillId="0" borderId="12" xfId="174" applyFont="1" applyBorder="1" applyAlignment="1">
      <alignment horizontal="left" wrapText="1"/>
    </xf>
    <xf numFmtId="4" fontId="59" fillId="0" borderId="11" xfId="174" applyNumberFormat="1" applyFont="1" applyFill="1" applyBorder="1" applyAlignment="1">
      <alignment wrapText="1"/>
    </xf>
    <xf numFmtId="0" fontId="57" fillId="0" borderId="18" xfId="174" applyFont="1" applyBorder="1" applyAlignment="1">
      <alignment horizontal="left"/>
    </xf>
    <xf numFmtId="49" fontId="59" fillId="0" borderId="18" xfId="174" applyNumberFormat="1" applyFont="1" applyFill="1" applyBorder="1" applyAlignment="1">
      <alignment horizontal="left" vertical="center" wrapText="1"/>
    </xf>
    <xf numFmtId="4" fontId="59" fillId="0" borderId="18" xfId="174" applyNumberFormat="1" applyFont="1" applyFill="1" applyBorder="1" applyAlignment="1">
      <alignment wrapText="1"/>
    </xf>
    <xf numFmtId="0" fontId="57" fillId="0" borderId="18" xfId="174" applyFont="1" applyBorder="1" applyAlignment="1">
      <alignment horizontal="left" wrapText="1"/>
    </xf>
    <xf numFmtId="0" fontId="35" fillId="0" borderId="25" xfId="168" applyFont="1" applyFill="1" applyBorder="1" applyAlignment="1">
      <alignment horizontal="left"/>
    </xf>
    <xf numFmtId="0" fontId="35" fillId="0" borderId="11" xfId="168" applyFont="1" applyFill="1" applyBorder="1" applyAlignment="1">
      <alignment horizontal="justify"/>
    </xf>
    <xf numFmtId="0" fontId="61" fillId="0" borderId="12" xfId="168" applyFont="1" applyFill="1" applyBorder="1" applyAlignment="1">
      <alignment horizontal="left"/>
    </xf>
    <xf numFmtId="0" fontId="35" fillId="0" borderId="11" xfId="168" applyFont="1" applyFill="1" applyBorder="1" applyAlignment="1">
      <alignment horizontal="justify" wrapText="1"/>
    </xf>
    <xf numFmtId="4" fontId="57" fillId="0" borderId="26" xfId="174" applyNumberFormat="1" applyFont="1" applyFill="1" applyBorder="1" applyAlignment="1">
      <alignment wrapText="1"/>
    </xf>
    <xf numFmtId="0" fontId="35" fillId="0" borderId="11" xfId="168" applyFont="1" applyFill="1" applyBorder="1" applyAlignment="1">
      <alignment horizontal="left"/>
    </xf>
    <xf numFmtId="9" fontId="35" fillId="0" borderId="11" xfId="168" applyNumberFormat="1" applyFont="1" applyFill="1" applyBorder="1" applyAlignment="1">
      <alignment horizontal="center"/>
    </xf>
    <xf numFmtId="0" fontId="57" fillId="0" borderId="11" xfId="174" applyFont="1" applyBorder="1"/>
    <xf numFmtId="0" fontId="59" fillId="0" borderId="21" xfId="174" applyFont="1" applyFill="1" applyBorder="1" applyAlignment="1">
      <alignment horizontal="left" vertical="center" wrapText="1"/>
    </xf>
    <xf numFmtId="4" fontId="59" fillId="0" borderId="11" xfId="174" applyNumberFormat="1" applyFont="1" applyFill="1" applyBorder="1" applyAlignment="1">
      <alignment horizontal="right" vertical="center" wrapText="1"/>
    </xf>
    <xf numFmtId="4" fontId="59" fillId="0" borderId="11" xfId="174" applyNumberFormat="1" applyFont="1" applyFill="1" applyBorder="1" applyAlignment="1">
      <alignment horizontal="right" wrapText="1"/>
    </xf>
    <xf numFmtId="0" fontId="69" fillId="0" borderId="11" xfId="171" applyFont="1" applyBorder="1" applyAlignment="1">
      <alignment horizontal="left"/>
    </xf>
    <xf numFmtId="0" fontId="69" fillId="0" borderId="11" xfId="171" applyFont="1" applyBorder="1" applyAlignment="1">
      <alignment horizontal="center"/>
    </xf>
    <xf numFmtId="0" fontId="69" fillId="0" borderId="11" xfId="171" applyFont="1" applyBorder="1" applyAlignment="1"/>
    <xf numFmtId="0" fontId="57" fillId="0" borderId="11" xfId="171" applyFont="1" applyBorder="1" applyAlignment="1">
      <alignment horizontal="left"/>
    </xf>
    <xf numFmtId="0" fontId="57" fillId="24" borderId="11" xfId="164" applyFont="1" applyFill="1" applyBorder="1" applyAlignment="1">
      <alignment horizontal="left" vertical="center"/>
    </xf>
    <xf numFmtId="4" fontId="57" fillId="24" borderId="30" xfId="164" applyNumberFormat="1" applyFont="1" applyFill="1" applyBorder="1" applyAlignment="1">
      <alignment horizontal="right" vertical="center" wrapText="1"/>
    </xf>
    <xf numFmtId="4" fontId="57" fillId="24" borderId="31" xfId="164" applyNumberFormat="1" applyFont="1" applyFill="1" applyBorder="1" applyAlignment="1">
      <alignment horizontal="right" wrapText="1"/>
    </xf>
    <xf numFmtId="4" fontId="57" fillId="24" borderId="54" xfId="164" applyNumberFormat="1" applyFont="1" applyFill="1" applyBorder="1" applyAlignment="1">
      <alignment horizontal="right" vertical="center" wrapText="1"/>
    </xf>
    <xf numFmtId="49" fontId="57" fillId="0" borderId="31" xfId="164" applyNumberFormat="1" applyFont="1" applyFill="1" applyBorder="1" applyAlignment="1">
      <alignment horizontal="center" vertical="center" wrapText="1"/>
    </xf>
    <xf numFmtId="4" fontId="57" fillId="0" borderId="22" xfId="164" applyNumberFormat="1" applyFont="1" applyFill="1" applyBorder="1" applyAlignment="1">
      <alignment horizontal="right" wrapText="1"/>
    </xf>
    <xf numFmtId="49" fontId="59" fillId="0" borderId="23" xfId="164" applyNumberFormat="1" applyFont="1" applyFill="1" applyBorder="1" applyAlignment="1">
      <alignment horizontal="left" vertical="center" wrapText="1"/>
    </xf>
    <xf numFmtId="4" fontId="59" fillId="0" borderId="31" xfId="164" applyNumberFormat="1" applyFont="1" applyFill="1" applyBorder="1" applyAlignment="1">
      <alignment horizontal="right" wrapText="1"/>
    </xf>
    <xf numFmtId="4" fontId="57" fillId="0" borderId="31" xfId="164" applyNumberFormat="1" applyFont="1" applyFill="1" applyBorder="1" applyAlignment="1">
      <alignment horizontal="right" wrapText="1"/>
    </xf>
    <xf numFmtId="0" fontId="62" fillId="0" borderId="0" xfId="177" applyFont="1" applyAlignment="1">
      <alignment horizontal="right"/>
    </xf>
    <xf numFmtId="0" fontId="70" fillId="0" borderId="0" xfId="0" applyFont="1" applyAlignment="1">
      <alignment vertical="center"/>
    </xf>
    <xf numFmtId="0" fontId="57" fillId="0" borderId="0" xfId="179" applyFont="1"/>
    <xf numFmtId="0" fontId="62" fillId="0" borderId="0" xfId="179" applyFont="1" applyAlignment="1">
      <alignment horizontal="right"/>
    </xf>
    <xf numFmtId="0" fontId="59" fillId="25" borderId="11" xfId="179" applyFont="1" applyFill="1" applyBorder="1" applyAlignment="1">
      <alignment horizontal="center" vertical="center"/>
    </xf>
    <xf numFmtId="0" fontId="57" fillId="25" borderId="11" xfId="179" applyFont="1" applyFill="1" applyBorder="1" applyAlignment="1">
      <alignment horizontal="center" vertical="center"/>
    </xf>
    <xf numFmtId="4" fontId="57" fillId="25" borderId="11" xfId="181" applyNumberFormat="1" applyFont="1" applyFill="1" applyBorder="1" applyAlignment="1">
      <alignment horizontal="center" vertical="center" wrapText="1"/>
    </xf>
    <xf numFmtId="0" fontId="57" fillId="25" borderId="11" xfId="179" applyFont="1" applyFill="1" applyBorder="1" applyAlignment="1">
      <alignment horizontal="center" vertical="center" wrapText="1"/>
    </xf>
    <xf numFmtId="0" fontId="35" fillId="0" borderId="25" xfId="180" applyFont="1" applyFill="1" applyBorder="1" applyAlignment="1">
      <alignment horizontal="left" vertical="center"/>
    </xf>
    <xf numFmtId="49" fontId="57" fillId="0" borderId="55" xfId="179" applyNumberFormat="1" applyFont="1" applyFill="1" applyBorder="1" applyAlignment="1">
      <alignment horizontal="left" vertical="center" wrapText="1"/>
    </xf>
    <xf numFmtId="4" fontId="57" fillId="0" borderId="0" xfId="0" applyNumberFormat="1" applyFont="1" applyAlignment="1">
      <alignment wrapText="1"/>
    </xf>
    <xf numFmtId="4" fontId="57" fillId="0" borderId="11" xfId="179" applyNumberFormat="1" applyFont="1" applyFill="1" applyBorder="1" applyAlignment="1">
      <alignment horizontal="center" wrapText="1"/>
    </xf>
    <xf numFmtId="4" fontId="57" fillId="0" borderId="22" xfId="179" applyNumberFormat="1" applyFont="1" applyFill="1" applyBorder="1" applyAlignment="1">
      <alignment horizontal="right" wrapText="1"/>
    </xf>
    <xf numFmtId="0" fontId="57" fillId="0" borderId="11" xfId="179" applyFont="1" applyBorder="1" applyAlignment="1">
      <alignment vertical="center"/>
    </xf>
    <xf numFmtId="4" fontId="57" fillId="0" borderId="44" xfId="179" applyNumberFormat="1" applyFont="1" applyFill="1" applyBorder="1" applyAlignment="1">
      <alignment horizontal="right" vertical="center" wrapText="1"/>
    </xf>
    <xf numFmtId="49" fontId="57" fillId="0" borderId="24" xfId="179" applyNumberFormat="1" applyFont="1" applyFill="1" applyBorder="1" applyAlignment="1">
      <alignment horizontal="center" vertical="center" wrapText="1"/>
    </xf>
    <xf numFmtId="0" fontId="57" fillId="0" borderId="11" xfId="179" applyFont="1" applyBorder="1"/>
    <xf numFmtId="49" fontId="57" fillId="0" borderId="11" xfId="179" applyNumberFormat="1" applyFont="1" applyFill="1" applyBorder="1" applyAlignment="1">
      <alignment horizontal="left" vertical="center" wrapText="1"/>
    </xf>
    <xf numFmtId="4" fontId="57" fillId="0" borderId="11" xfId="179" applyNumberFormat="1" applyFont="1" applyFill="1" applyBorder="1" applyAlignment="1">
      <alignment horizontal="right" vertical="center" wrapText="1"/>
    </xf>
    <xf numFmtId="4" fontId="57" fillId="0" borderId="31" xfId="179" applyNumberFormat="1" applyFont="1" applyFill="1" applyBorder="1" applyAlignment="1">
      <alignment horizontal="right" wrapText="1"/>
    </xf>
    <xf numFmtId="0" fontId="35" fillId="0" borderId="25" xfId="180" applyFont="1" applyFill="1" applyBorder="1" applyAlignment="1">
      <alignment horizontal="left" vertical="top"/>
    </xf>
    <xf numFmtId="4" fontId="57" fillId="0" borderId="20" xfId="179" applyNumberFormat="1" applyFont="1" applyFill="1" applyBorder="1" applyAlignment="1">
      <alignment horizontal="right" vertical="center" wrapText="1"/>
    </xf>
    <xf numFmtId="4" fontId="57" fillId="0" borderId="11" xfId="179" applyNumberFormat="1" applyFont="1" applyFill="1" applyBorder="1" applyAlignment="1">
      <alignment horizontal="right" wrapText="1"/>
    </xf>
    <xf numFmtId="44" fontId="57" fillId="0" borderId="0" xfId="48" applyFont="1"/>
    <xf numFmtId="44" fontId="61" fillId="0" borderId="0" xfId="48" applyFont="1" applyFill="1" applyBorder="1" applyAlignment="1">
      <alignment vertical="top"/>
    </xf>
    <xf numFmtId="44" fontId="59" fillId="25" borderId="59" xfId="48" applyFont="1" applyFill="1" applyBorder="1" applyAlignment="1">
      <alignment horizontal="center" vertical="center" wrapText="1"/>
    </xf>
    <xf numFmtId="0" fontId="70" fillId="27" borderId="61" xfId="0" applyFont="1" applyFill="1" applyBorder="1" applyAlignment="1">
      <alignment horizontal="center" vertical="top" wrapText="1"/>
    </xf>
    <xf numFmtId="0" fontId="70" fillId="27" borderId="11" xfId="0" applyFont="1" applyFill="1" applyBorder="1" applyAlignment="1">
      <alignment vertical="top" wrapText="1"/>
    </xf>
    <xf numFmtId="0" fontId="70" fillId="27" borderId="62" xfId="0" applyFont="1" applyFill="1" applyBorder="1" applyAlignment="1">
      <alignment vertical="top" wrapText="1"/>
    </xf>
    <xf numFmtId="0" fontId="70" fillId="27" borderId="62" xfId="0" applyFont="1" applyFill="1" applyBorder="1" applyAlignment="1">
      <alignment vertical="center" wrapText="1"/>
    </xf>
    <xf numFmtId="0" fontId="72" fillId="27" borderId="11" xfId="0" applyFont="1" applyFill="1" applyBorder="1" applyAlignment="1">
      <alignment vertical="top" wrapText="1"/>
    </xf>
    <xf numFmtId="44" fontId="57" fillId="0" borderId="11" xfId="48" applyFont="1" applyFill="1" applyBorder="1"/>
    <xf numFmtId="0" fontId="72" fillId="27" borderId="63" xfId="0" applyFont="1" applyFill="1" applyBorder="1" applyAlignment="1">
      <alignment horizontal="center" vertical="top" wrapText="1"/>
    </xf>
    <xf numFmtId="0" fontId="72" fillId="27" borderId="64" xfId="0" applyFont="1" applyFill="1" applyBorder="1" applyAlignment="1">
      <alignment vertical="top" wrapText="1"/>
    </xf>
    <xf numFmtId="44" fontId="72" fillId="27" borderId="64" xfId="48" applyFont="1" applyFill="1" applyBorder="1" applyAlignment="1">
      <alignment vertical="top" wrapText="1"/>
    </xf>
    <xf numFmtId="0" fontId="35" fillId="0" borderId="0" xfId="0" applyFont="1"/>
    <xf numFmtId="0" fontId="70" fillId="27" borderId="61" xfId="0" applyFont="1" applyFill="1" applyBorder="1" applyAlignment="1">
      <alignment horizontal="center" vertical="center" wrapText="1"/>
    </xf>
    <xf numFmtId="168" fontId="70" fillId="0" borderId="11" xfId="48" applyNumberFormat="1" applyFont="1" applyFill="1" applyBorder="1" applyAlignment="1">
      <alignment vertical="center" wrapText="1"/>
    </xf>
    <xf numFmtId="168" fontId="72" fillId="0" borderId="11" xfId="48" applyNumberFormat="1" applyFont="1" applyFill="1" applyBorder="1" applyAlignment="1">
      <alignment vertical="top" wrapText="1"/>
    </xf>
    <xf numFmtId="0" fontId="70" fillId="0" borderId="0" xfId="0" applyFont="1"/>
    <xf numFmtId="168" fontId="70" fillId="0" borderId="67" xfId="48" applyNumberFormat="1" applyFont="1" applyFill="1" applyBorder="1" applyAlignment="1">
      <alignment vertical="top" wrapText="1"/>
    </xf>
    <xf numFmtId="0" fontId="70" fillId="27" borderId="67" xfId="0" applyFont="1" applyFill="1" applyBorder="1" applyAlignment="1">
      <alignment vertical="top" wrapText="1"/>
    </xf>
    <xf numFmtId="168" fontId="70" fillId="27" borderId="68" xfId="0" applyNumberFormat="1" applyFont="1" applyFill="1" applyBorder="1" applyAlignment="1">
      <alignment vertical="top" wrapText="1"/>
    </xf>
    <xf numFmtId="168" fontId="70" fillId="27" borderId="62" xfId="0" applyNumberFormat="1" applyFont="1" applyFill="1" applyBorder="1" applyAlignment="1">
      <alignment vertical="top" wrapText="1"/>
    </xf>
    <xf numFmtId="7" fontId="72" fillId="27" borderId="64" xfId="48" applyNumberFormat="1" applyFont="1" applyFill="1" applyBorder="1" applyAlignment="1">
      <alignment vertical="top" wrapText="1"/>
    </xf>
    <xf numFmtId="44" fontId="67" fillId="25" borderId="11" xfId="48" applyFont="1" applyFill="1" applyBorder="1" applyAlignment="1">
      <alignment horizontal="center" vertical="center" wrapText="1"/>
    </xf>
    <xf numFmtId="0" fontId="64" fillId="0" borderId="0" xfId="179" applyFont="1" applyAlignment="1">
      <alignment horizontal="right"/>
    </xf>
    <xf numFmtId="0" fontId="11" fillId="0" borderId="0" xfId="204"/>
    <xf numFmtId="0" fontId="59" fillId="0" borderId="0" xfId="204" applyFont="1" applyAlignment="1">
      <alignment horizontal="center"/>
    </xf>
    <xf numFmtId="0" fontId="59" fillId="25" borderId="11" xfId="204" applyFont="1" applyFill="1" applyBorder="1" applyAlignment="1">
      <alignment horizontal="center" vertical="center"/>
    </xf>
    <xf numFmtId="0" fontId="59" fillId="25" borderId="12" xfId="204" applyFont="1" applyFill="1" applyBorder="1" applyAlignment="1">
      <alignment horizontal="center" vertical="center"/>
    </xf>
    <xf numFmtId="0" fontId="59" fillId="25" borderId="11" xfId="190" applyNumberFormat="1" applyFont="1" applyFill="1" applyBorder="1" applyAlignment="1">
      <alignment horizontal="center" vertical="center" wrapText="1"/>
    </xf>
    <xf numFmtId="0" fontId="57" fillId="0" borderId="69" xfId="204" applyFont="1" applyBorder="1" applyAlignment="1">
      <alignment horizontal="center"/>
    </xf>
    <xf numFmtId="0" fontId="57" fillId="0" borderId="69" xfId="204" applyFont="1" applyBorder="1" applyAlignment="1">
      <alignment horizontal="left"/>
    </xf>
    <xf numFmtId="44" fontId="57" fillId="0" borderId="69" xfId="48" applyFont="1" applyBorder="1" applyAlignment="1">
      <alignment horizontal="center"/>
    </xf>
    <xf numFmtId="0" fontId="57" fillId="0" borderId="70" xfId="204" applyFont="1" applyBorder="1" applyAlignment="1">
      <alignment horizontal="center"/>
    </xf>
    <xf numFmtId="43" fontId="57" fillId="0" borderId="11" xfId="47" applyFont="1" applyBorder="1" applyAlignment="1">
      <alignment horizontal="center"/>
    </xf>
    <xf numFmtId="0" fontId="57" fillId="0" borderId="10" xfId="204" applyFont="1" applyBorder="1" applyAlignment="1">
      <alignment horizontal="center"/>
    </xf>
    <xf numFmtId="0" fontId="57" fillId="0" borderId="11" xfId="204" applyFont="1" applyBorder="1" applyAlignment="1">
      <alignment horizontal="center"/>
    </xf>
    <xf numFmtId="0" fontId="57" fillId="0" borderId="71" xfId="204" applyFont="1" applyBorder="1" applyAlignment="1">
      <alignment horizontal="center"/>
    </xf>
    <xf numFmtId="0" fontId="57" fillId="0" borderId="69" xfId="204" applyFont="1" applyBorder="1" applyAlignment="1"/>
    <xf numFmtId="0" fontId="57" fillId="0" borderId="49" xfId="204" applyFont="1" applyBorder="1" applyAlignment="1">
      <alignment horizontal="center"/>
    </xf>
    <xf numFmtId="0" fontId="59" fillId="0" borderId="20" xfId="204" applyFont="1" applyFill="1" applyBorder="1" applyAlignment="1">
      <alignment horizontal="center" vertical="center" wrapText="1"/>
    </xf>
    <xf numFmtId="0" fontId="57" fillId="0" borderId="0" xfId="205" applyFont="1" applyAlignment="1">
      <alignment horizontal="center"/>
    </xf>
    <xf numFmtId="0" fontId="57" fillId="0" borderId="0" xfId="205" applyFont="1"/>
    <xf numFmtId="0" fontId="62" fillId="0" borderId="0" xfId="206" applyFont="1" applyAlignment="1">
      <alignment horizontal="right"/>
    </xf>
    <xf numFmtId="0" fontId="10" fillId="0" borderId="0" xfId="205"/>
    <xf numFmtId="0" fontId="61" fillId="0" borderId="0" xfId="207" applyFont="1" applyFill="1" applyBorder="1" applyAlignment="1">
      <alignment vertical="top"/>
    </xf>
    <xf numFmtId="0" fontId="62" fillId="0" borderId="0" xfId="208" applyFont="1" applyAlignment="1">
      <alignment horizontal="right"/>
    </xf>
    <xf numFmtId="0" fontId="59" fillId="25" borderId="58" xfId="205" applyFont="1" applyFill="1" applyBorder="1" applyAlignment="1">
      <alignment horizontal="center" vertical="center"/>
    </xf>
    <xf numFmtId="0" fontId="59" fillId="25" borderId="59" xfId="205" applyFont="1" applyFill="1" applyBorder="1" applyAlignment="1">
      <alignment horizontal="center" vertical="center"/>
    </xf>
    <xf numFmtId="4" fontId="59" fillId="25" borderId="59" xfId="209" applyNumberFormat="1" applyFont="1" applyFill="1" applyBorder="1" applyAlignment="1">
      <alignment horizontal="center" vertical="center" wrapText="1"/>
    </xf>
    <xf numFmtId="4" fontId="59" fillId="25" borderId="60" xfId="209" applyNumberFormat="1" applyFont="1" applyFill="1" applyBorder="1" applyAlignment="1">
      <alignment horizontal="center" vertical="center" wrapText="1"/>
    </xf>
    <xf numFmtId="4" fontId="57" fillId="0" borderId="11" xfId="205" applyNumberFormat="1" applyFont="1" applyFill="1" applyBorder="1" applyAlignment="1">
      <alignment horizontal="right" wrapText="1"/>
    </xf>
    <xf numFmtId="0" fontId="57" fillId="0" borderId="61" xfId="205" applyFont="1" applyBorder="1" applyAlignment="1">
      <alignment horizontal="center"/>
    </xf>
    <xf numFmtId="0" fontId="57" fillId="0" borderId="11" xfId="205" applyFont="1" applyBorder="1"/>
    <xf numFmtId="0" fontId="57" fillId="0" borderId="62" xfId="205" applyFont="1" applyBorder="1"/>
    <xf numFmtId="0" fontId="57" fillId="0" borderId="64" xfId="205" applyFont="1" applyBorder="1" applyAlignment="1">
      <alignment horizontal="center" vertical="center"/>
    </xf>
    <xf numFmtId="0" fontId="57" fillId="0" borderId="65" xfId="205" applyFont="1" applyBorder="1"/>
    <xf numFmtId="0" fontId="59" fillId="0" borderId="0" xfId="205" applyFont="1" applyAlignment="1">
      <alignment horizontal="center"/>
    </xf>
    <xf numFmtId="4" fontId="57" fillId="0" borderId="11" xfId="205" applyNumberFormat="1" applyFont="1" applyFill="1" applyBorder="1" applyAlignment="1">
      <alignment horizontal="center" vertical="center" wrapText="1"/>
    </xf>
    <xf numFmtId="0" fontId="64" fillId="0" borderId="0" xfId="206" applyFont="1" applyAlignment="1">
      <alignment horizontal="right"/>
    </xf>
    <xf numFmtId="0" fontId="10" fillId="0" borderId="0" xfId="216"/>
    <xf numFmtId="0" fontId="66" fillId="0" borderId="0" xfId="217" applyFont="1" applyFill="1" applyBorder="1" applyAlignment="1">
      <alignment horizontal="left" vertical="top"/>
    </xf>
    <xf numFmtId="0" fontId="66" fillId="0" borderId="0" xfId="217" applyFont="1" applyFill="1" applyBorder="1" applyAlignment="1">
      <alignment vertical="top"/>
    </xf>
    <xf numFmtId="0" fontId="64" fillId="0" borderId="0" xfId="216" applyFont="1" applyAlignment="1">
      <alignment horizontal="right"/>
    </xf>
    <xf numFmtId="0" fontId="67" fillId="24" borderId="11" xfId="216" applyFont="1" applyFill="1" applyBorder="1" applyAlignment="1">
      <alignment horizontal="center" vertical="center"/>
    </xf>
    <xf numFmtId="0" fontId="67" fillId="24" borderId="11" xfId="218" applyNumberFormat="1" applyFont="1" applyFill="1" applyBorder="1" applyAlignment="1">
      <alignment horizontal="center" vertical="center" wrapText="1"/>
    </xf>
    <xf numFmtId="4" fontId="57" fillId="0" borderId="19" xfId="204" applyNumberFormat="1" applyFont="1" applyBorder="1" applyAlignment="1">
      <alignment horizontal="right"/>
    </xf>
    <xf numFmtId="0" fontId="57" fillId="24" borderId="19" xfId="204" applyFont="1" applyFill="1" applyBorder="1" applyAlignment="1">
      <alignment horizontal="left"/>
    </xf>
    <xf numFmtId="0" fontId="57" fillId="0" borderId="10" xfId="204" applyFont="1" applyBorder="1"/>
    <xf numFmtId="44" fontId="59" fillId="0" borderId="10" xfId="48" applyFont="1" applyFill="1" applyBorder="1" applyAlignment="1">
      <alignment horizontal="right" vertical="center" wrapText="1"/>
    </xf>
    <xf numFmtId="0" fontId="57" fillId="0" borderId="73" xfId="204" applyFont="1" applyBorder="1" applyAlignment="1">
      <alignment horizontal="center"/>
    </xf>
    <xf numFmtId="0" fontId="57" fillId="0" borderId="72" xfId="204" applyFont="1" applyBorder="1" applyAlignment="1">
      <alignment horizontal="center"/>
    </xf>
    <xf numFmtId="0" fontId="57" fillId="0" borderId="50" xfId="204" applyFont="1" applyBorder="1" applyAlignment="1">
      <alignment horizontal="center"/>
    </xf>
    <xf numFmtId="0" fontId="57" fillId="0" borderId="71" xfId="204" applyFont="1" applyBorder="1" applyAlignment="1">
      <alignment horizontal="left"/>
    </xf>
    <xf numFmtId="169" fontId="57" fillId="0" borderId="11" xfId="204" applyNumberFormat="1" applyFont="1" applyBorder="1" applyAlignment="1">
      <alignment horizontal="right"/>
    </xf>
    <xf numFmtId="169" fontId="57" fillId="0" borderId="69" xfId="204" applyNumberFormat="1" applyFont="1" applyBorder="1" applyAlignment="1">
      <alignment horizontal="right"/>
    </xf>
    <xf numFmtId="4" fontId="57" fillId="0" borderId="21" xfId="0" applyNumberFormat="1" applyFont="1" applyBorder="1" applyAlignment="1">
      <alignment horizontal="right" vertical="center" wrapText="1"/>
    </xf>
    <xf numFmtId="0" fontId="57" fillId="0" borderId="74" xfId="162" applyFont="1" applyBorder="1" applyAlignment="1">
      <alignment horizontal="center" vertical="center"/>
    </xf>
    <xf numFmtId="4" fontId="57" fillId="0" borderId="42" xfId="162" applyNumberFormat="1" applyFont="1" applyFill="1" applyBorder="1" applyAlignment="1">
      <alignment horizontal="right" vertical="center" wrapText="1"/>
    </xf>
    <xf numFmtId="0" fontId="57" fillId="0" borderId="74" xfId="162" applyFont="1" applyBorder="1" applyAlignment="1">
      <alignment wrapText="1"/>
    </xf>
    <xf numFmtId="4" fontId="57" fillId="0" borderId="40" xfId="162" applyNumberFormat="1" applyFont="1" applyFill="1" applyBorder="1" applyAlignment="1">
      <alignment horizontal="center" vertical="center" wrapText="1"/>
    </xf>
    <xf numFmtId="0" fontId="59" fillId="0" borderId="53" xfId="171" applyFont="1" applyFill="1" applyBorder="1" applyAlignment="1">
      <alignment horizontal="left" vertical="center" wrapText="1"/>
    </xf>
    <xf numFmtId="4" fontId="59" fillId="0" borderId="11" xfId="171" applyNumberFormat="1" applyFont="1" applyFill="1" applyBorder="1" applyAlignment="1">
      <alignment horizontal="right" vertical="center" wrapText="1"/>
    </xf>
    <xf numFmtId="0" fontId="59" fillId="0" borderId="23" xfId="162" applyFont="1" applyFill="1" applyBorder="1" applyAlignment="1">
      <alignment horizontal="left" vertical="center" wrapText="1"/>
    </xf>
    <xf numFmtId="4" fontId="59" fillId="0" borderId="11" xfId="162" applyNumberFormat="1" applyFont="1" applyFill="1" applyBorder="1" applyAlignment="1">
      <alignment horizontal="right" vertical="center" wrapText="1"/>
    </xf>
    <xf numFmtId="0" fontId="61" fillId="0" borderId="0" xfId="60" applyFont="1" applyAlignment="1">
      <alignment vertical="center"/>
    </xf>
    <xf numFmtId="0" fontId="57" fillId="0" borderId="11" xfId="167" applyFont="1" applyBorder="1" applyAlignment="1">
      <alignment vertical="top"/>
    </xf>
    <xf numFmtId="0" fontId="59" fillId="0" borderId="10" xfId="167" applyFont="1" applyBorder="1"/>
    <xf numFmtId="0" fontId="67" fillId="24" borderId="11" xfId="162" applyFont="1" applyFill="1" applyBorder="1" applyAlignment="1">
      <alignment horizontal="center" vertical="center" wrapText="1"/>
    </xf>
    <xf numFmtId="4" fontId="59" fillId="24" borderId="11" xfId="166" applyNumberFormat="1" applyFont="1" applyFill="1" applyBorder="1" applyAlignment="1">
      <alignment horizontal="center" vertical="center" wrapText="1"/>
    </xf>
    <xf numFmtId="0" fontId="59" fillId="24" borderId="11" xfId="171" applyFont="1" applyFill="1" applyBorder="1" applyAlignment="1">
      <alignment horizontal="center" vertical="center"/>
    </xf>
    <xf numFmtId="0" fontId="59" fillId="24" borderId="12" xfId="171" applyFont="1" applyFill="1" applyBorder="1" applyAlignment="1">
      <alignment horizontal="center" vertical="center"/>
    </xf>
    <xf numFmtId="4" fontId="59" fillId="24" borderId="11" xfId="173" applyNumberFormat="1" applyFont="1" applyFill="1" applyBorder="1" applyAlignment="1">
      <alignment horizontal="center" vertical="center" wrapText="1"/>
    </xf>
    <xf numFmtId="0" fontId="59" fillId="24" borderId="11" xfId="162" applyFont="1" applyFill="1" applyBorder="1" applyAlignment="1">
      <alignment horizontal="center" vertical="center"/>
    </xf>
    <xf numFmtId="0" fontId="59" fillId="24" borderId="12" xfId="162" applyFont="1" applyFill="1" applyBorder="1" applyAlignment="1">
      <alignment horizontal="center" vertical="center"/>
    </xf>
    <xf numFmtId="4" fontId="59" fillId="24" borderId="11" xfId="163" applyNumberFormat="1" applyFont="1" applyFill="1" applyBorder="1" applyAlignment="1">
      <alignment horizontal="center" vertical="center" wrapText="1"/>
    </xf>
    <xf numFmtId="0" fontId="59" fillId="24" borderId="11" xfId="174" applyFont="1" applyFill="1" applyBorder="1" applyAlignment="1">
      <alignment horizontal="center" vertical="center"/>
    </xf>
    <xf numFmtId="4" fontId="59" fillId="24" borderId="11" xfId="169" applyNumberFormat="1" applyFont="1" applyFill="1" applyBorder="1" applyAlignment="1">
      <alignment horizontal="center" vertical="center" wrapText="1"/>
    </xf>
    <xf numFmtId="0" fontId="57" fillId="0" borderId="0" xfId="225" applyFont="1"/>
    <xf numFmtId="0" fontId="62" fillId="0" borderId="0" xfId="225" applyFont="1" applyAlignment="1">
      <alignment horizontal="right"/>
    </xf>
    <xf numFmtId="0" fontId="7" fillId="0" borderId="0" xfId="225"/>
    <xf numFmtId="0" fontId="57" fillId="25" borderId="11" xfId="225" applyFont="1" applyFill="1" applyBorder="1" applyAlignment="1">
      <alignment horizontal="center" vertical="center" wrapText="1"/>
    </xf>
    <xf numFmtId="0" fontId="57" fillId="24" borderId="11" xfId="225" applyFont="1" applyFill="1" applyBorder="1" applyAlignment="1">
      <alignment horizontal="center" vertical="center"/>
    </xf>
    <xf numFmtId="0" fontId="57" fillId="24" borderId="11" xfId="225" applyFont="1" applyFill="1" applyBorder="1" applyAlignment="1">
      <alignment horizontal="left" vertical="center" wrapText="1"/>
    </xf>
    <xf numFmtId="4" fontId="57" fillId="24" borderId="10" xfId="226" applyNumberFormat="1" applyFont="1" applyFill="1" applyBorder="1" applyAlignment="1">
      <alignment horizontal="right" vertical="center" wrapText="1"/>
    </xf>
    <xf numFmtId="49" fontId="57" fillId="0" borderId="24" xfId="225" applyNumberFormat="1" applyFont="1" applyFill="1" applyBorder="1" applyAlignment="1">
      <alignment horizontal="center" vertical="center" wrapText="1"/>
    </xf>
    <xf numFmtId="4" fontId="57" fillId="0" borderId="22" xfId="225" applyNumberFormat="1" applyFont="1" applyFill="1" applyBorder="1" applyAlignment="1">
      <alignment horizontal="right" wrapText="1"/>
    </xf>
    <xf numFmtId="4" fontId="57" fillId="24" borderId="10" xfId="226" applyNumberFormat="1" applyFont="1" applyFill="1" applyBorder="1" applyAlignment="1">
      <alignment horizontal="left" vertical="center" wrapText="1"/>
    </xf>
    <xf numFmtId="0" fontId="57" fillId="24" borderId="11" xfId="225" applyFont="1" applyFill="1" applyBorder="1" applyAlignment="1">
      <alignment horizontal="left" vertical="center"/>
    </xf>
    <xf numFmtId="0" fontId="57" fillId="24" borderId="10" xfId="225" applyFont="1" applyFill="1" applyBorder="1" applyAlignment="1">
      <alignment horizontal="center" vertical="center"/>
    </xf>
    <xf numFmtId="4" fontId="57" fillId="24" borderId="30" xfId="225" applyNumberFormat="1" applyFont="1" applyFill="1" applyBorder="1" applyAlignment="1">
      <alignment horizontal="right" vertical="center" wrapText="1"/>
    </xf>
    <xf numFmtId="49" fontId="57" fillId="0" borderId="31" xfId="225" applyNumberFormat="1" applyFont="1" applyFill="1" applyBorder="1" applyAlignment="1">
      <alignment horizontal="center" vertical="center" wrapText="1"/>
    </xf>
    <xf numFmtId="0" fontId="57" fillId="0" borderId="11" xfId="225" applyFont="1" applyBorder="1"/>
    <xf numFmtId="49" fontId="59" fillId="0" borderId="23" xfId="225" applyNumberFormat="1" applyFont="1" applyFill="1" applyBorder="1" applyAlignment="1">
      <alignment horizontal="left" vertical="center" wrapText="1"/>
    </xf>
    <xf numFmtId="4" fontId="59" fillId="0" borderId="31" xfId="225" applyNumberFormat="1" applyFont="1" applyFill="1" applyBorder="1" applyAlignment="1">
      <alignment horizontal="right" wrapText="1"/>
    </xf>
    <xf numFmtId="4" fontId="57" fillId="0" borderId="31" xfId="225" applyNumberFormat="1" applyFont="1" applyFill="1" applyBorder="1" applyAlignment="1">
      <alignment horizontal="right" wrapText="1"/>
    </xf>
    <xf numFmtId="0" fontId="59" fillId="24" borderId="11" xfId="107" applyFont="1" applyFill="1" applyBorder="1" applyAlignment="1">
      <alignment horizontal="center" vertical="center"/>
    </xf>
    <xf numFmtId="0" fontId="59" fillId="24" borderId="12" xfId="107" applyFont="1" applyFill="1" applyBorder="1" applyAlignment="1">
      <alignment horizontal="center" vertical="center"/>
    </xf>
    <xf numFmtId="4" fontId="59" fillId="24" borderId="11" xfId="107" applyNumberFormat="1" applyFont="1" applyFill="1" applyBorder="1" applyAlignment="1">
      <alignment horizontal="center" vertical="center" wrapText="1"/>
    </xf>
    <xf numFmtId="44" fontId="70" fillId="0" borderId="11" xfId="48" applyFont="1" applyFill="1" applyBorder="1" applyAlignment="1">
      <alignment horizontal="right" vertical="top" wrapText="1"/>
    </xf>
    <xf numFmtId="44" fontId="72" fillId="0" borderId="11" xfId="48" applyFont="1" applyFill="1" applyBorder="1" applyAlignment="1">
      <alignment horizontal="right" vertical="top" wrapText="1"/>
    </xf>
    <xf numFmtId="10" fontId="35" fillId="0" borderId="11" xfId="165" applyNumberFormat="1" applyFont="1" applyFill="1" applyBorder="1" applyAlignment="1">
      <alignment horizontal="center"/>
    </xf>
    <xf numFmtId="0" fontId="37" fillId="0" borderId="0" xfId="46" applyFont="1"/>
    <xf numFmtId="0" fontId="73" fillId="0" borderId="0" xfId="0" applyFont="1" applyAlignment="1">
      <alignment horizontal="justify"/>
    </xf>
    <xf numFmtId="0" fontId="65" fillId="0" borderId="0" xfId="101" applyFont="1" applyAlignment="1">
      <alignment horizontal="center"/>
    </xf>
    <xf numFmtId="0" fontId="73" fillId="0" borderId="0" xfId="109" applyFont="1" applyFill="1" applyBorder="1" applyAlignment="1">
      <alignment vertical="top"/>
    </xf>
    <xf numFmtId="0" fontId="71" fillId="0" borderId="0" xfId="107" applyFont="1" applyFill="1"/>
    <xf numFmtId="0" fontId="71" fillId="0" borderId="0" xfId="107" applyFont="1"/>
    <xf numFmtId="0" fontId="59" fillId="0" borderId="0" xfId="0" applyFont="1" applyAlignment="1">
      <alignment horizontal="left" wrapText="1"/>
    </xf>
    <xf numFmtId="4" fontId="59" fillId="24" borderId="11" xfId="108" applyNumberFormat="1" applyFont="1" applyFill="1" applyBorder="1" applyAlignment="1">
      <alignment horizontal="center" vertical="center" wrapText="1"/>
    </xf>
    <xf numFmtId="0" fontId="65" fillId="0" borderId="0" xfId="107" applyFont="1" applyAlignment="1">
      <alignment horizontal="center"/>
    </xf>
    <xf numFmtId="0" fontId="59" fillId="0" borderId="0" xfId="119" applyFont="1" applyAlignment="1">
      <alignment horizontal="left" vertical="justify"/>
    </xf>
    <xf numFmtId="4" fontId="57" fillId="0" borderId="49" xfId="107" applyNumberFormat="1" applyFont="1" applyFill="1" applyBorder="1" applyAlignment="1">
      <alignment horizontal="right" vertical="center" wrapText="1"/>
    </xf>
    <xf numFmtId="0" fontId="57" fillId="0" borderId="11" xfId="107" applyFont="1" applyBorder="1" applyAlignment="1">
      <alignment vertical="center"/>
    </xf>
    <xf numFmtId="4" fontId="61" fillId="0" borderId="11" xfId="0" applyNumberFormat="1" applyFont="1" applyBorder="1" applyAlignment="1">
      <alignment horizontal="right" wrapText="1"/>
    </xf>
    <xf numFmtId="168" fontId="70" fillId="0" borderId="11" xfId="48" applyNumberFormat="1" applyFont="1" applyFill="1" applyBorder="1" applyAlignment="1">
      <alignment wrapText="1"/>
    </xf>
    <xf numFmtId="44" fontId="59" fillId="0" borderId="69" xfId="48" applyFont="1" applyBorder="1" applyAlignment="1">
      <alignment horizontal="center"/>
    </xf>
    <xf numFmtId="168" fontId="57" fillId="0" borderId="19" xfId="48" applyNumberFormat="1" applyFont="1" applyBorder="1" applyAlignment="1">
      <alignment horizontal="right"/>
    </xf>
    <xf numFmtId="4" fontId="57" fillId="0" borderId="11" xfId="48" applyNumberFormat="1" applyFont="1" applyBorder="1" applyAlignment="1">
      <alignment horizontal="right"/>
    </xf>
    <xf numFmtId="44" fontId="59" fillId="0" borderId="11" xfId="48" applyFont="1" applyFill="1" applyBorder="1" applyAlignment="1">
      <alignment horizontal="right" vertical="center" wrapText="1"/>
    </xf>
    <xf numFmtId="0" fontId="59" fillId="24" borderId="11" xfId="216" applyFont="1" applyFill="1" applyBorder="1" applyAlignment="1">
      <alignment horizontal="left" vertical="center" wrapText="1"/>
    </xf>
    <xf numFmtId="0" fontId="57" fillId="0" borderId="11" xfId="216" applyFont="1" applyBorder="1" applyAlignment="1">
      <alignment horizontal="left" wrapText="1"/>
    </xf>
    <xf numFmtId="0" fontId="57" fillId="0" borderId="11" xfId="216" applyFont="1" applyBorder="1" applyAlignment="1">
      <alignment horizontal="left"/>
    </xf>
    <xf numFmtId="0" fontId="57" fillId="0" borderId="10" xfId="216" applyFont="1" applyBorder="1" applyAlignment="1">
      <alignment horizontal="left" wrapText="1"/>
    </xf>
    <xf numFmtId="0" fontId="57" fillId="0" borderId="10" xfId="216" applyFont="1" applyBorder="1" applyAlignment="1">
      <alignment horizontal="left"/>
    </xf>
    <xf numFmtId="0" fontId="57" fillId="0" borderId="49" xfId="216" applyFont="1" applyBorder="1" applyAlignment="1">
      <alignment horizontal="left" wrapText="1"/>
    </xf>
    <xf numFmtId="0" fontId="59" fillId="0" borderId="11" xfId="216" applyFont="1" applyBorder="1" applyAlignment="1">
      <alignment horizontal="left"/>
    </xf>
    <xf numFmtId="4" fontId="59" fillId="0" borderId="11" xfId="48" applyNumberFormat="1" applyFont="1" applyBorder="1" applyAlignment="1">
      <alignment horizontal="right"/>
    </xf>
    <xf numFmtId="0" fontId="73" fillId="0" borderId="0" xfId="0" applyFont="1" applyAlignment="1">
      <alignment horizontal="justify" wrapText="1"/>
    </xf>
    <xf numFmtId="10" fontId="59" fillId="24" borderId="11" xfId="48" applyNumberFormat="1" applyFont="1" applyFill="1" applyBorder="1" applyAlignment="1">
      <alignment horizontal="center" vertical="center" wrapText="1"/>
    </xf>
    <xf numFmtId="0" fontId="72" fillId="0" borderId="11" xfId="0" applyFont="1" applyFill="1" applyBorder="1" applyAlignment="1">
      <alignment vertical="top" wrapText="1"/>
    </xf>
    <xf numFmtId="0" fontId="70" fillId="0" borderId="11" xfId="0" applyFont="1" applyFill="1" applyBorder="1" applyAlignment="1">
      <alignment vertical="center" wrapText="1"/>
    </xf>
    <xf numFmtId="0" fontId="70" fillId="0" borderId="11" xfId="0" applyFont="1" applyFill="1" applyBorder="1" applyAlignment="1">
      <alignment horizontal="left" vertical="center" wrapText="1"/>
    </xf>
    <xf numFmtId="44" fontId="70" fillId="27" borderId="11" xfId="0" applyNumberFormat="1" applyFont="1" applyFill="1" applyBorder="1" applyAlignment="1">
      <alignment vertical="top" wrapText="1"/>
    </xf>
    <xf numFmtId="0" fontId="70" fillId="0" borderId="11" xfId="0" applyFont="1" applyFill="1" applyBorder="1" applyAlignment="1">
      <alignment vertical="top" wrapText="1"/>
    </xf>
    <xf numFmtId="10" fontId="72" fillId="0" borderId="11" xfId="48" applyNumberFormat="1" applyFont="1" applyFill="1" applyBorder="1" applyAlignment="1">
      <alignment horizontal="center" vertical="top" wrapText="1"/>
    </xf>
    <xf numFmtId="10" fontId="59" fillId="0" borderId="11" xfId="48" applyNumberFormat="1" applyFont="1" applyFill="1" applyBorder="1" applyAlignment="1">
      <alignment horizontal="center" vertical="center" wrapText="1"/>
    </xf>
    <xf numFmtId="44" fontId="57" fillId="0" borderId="11" xfId="48" applyFont="1" applyFill="1" applyBorder="1" applyAlignment="1">
      <alignment horizontal="right" vertical="center" wrapText="1"/>
    </xf>
    <xf numFmtId="7" fontId="57" fillId="0" borderId="11" xfId="48" applyNumberFormat="1" applyFont="1" applyFill="1" applyBorder="1" applyAlignment="1">
      <alignment horizontal="right" vertical="center" wrapText="1"/>
    </xf>
    <xf numFmtId="44" fontId="59" fillId="24" borderId="11" xfId="48" applyFont="1" applyFill="1" applyBorder="1" applyAlignment="1">
      <alignment horizontal="right" vertical="center" wrapText="1"/>
    </xf>
    <xf numFmtId="44" fontId="70" fillId="0" borderId="11" xfId="48" applyFont="1" applyFill="1" applyBorder="1" applyAlignment="1">
      <alignment horizontal="right" vertical="center" wrapText="1"/>
    </xf>
    <xf numFmtId="7" fontId="70" fillId="0" borderId="11" xfId="48" applyNumberFormat="1" applyFont="1" applyFill="1" applyBorder="1" applyAlignment="1">
      <alignment horizontal="right" vertical="top" wrapText="1"/>
    </xf>
    <xf numFmtId="7" fontId="59" fillId="0" borderId="11" xfId="48" applyNumberFormat="1" applyFont="1" applyFill="1" applyBorder="1" applyAlignment="1">
      <alignment horizontal="right" vertical="center" wrapText="1"/>
    </xf>
    <xf numFmtId="44" fontId="72" fillId="27" borderId="11" xfId="48" applyFont="1" applyFill="1" applyBorder="1" applyAlignment="1">
      <alignment horizontal="right" vertical="top" wrapText="1"/>
    </xf>
    <xf numFmtId="0" fontId="57" fillId="0" borderId="0" xfId="247" applyFont="1"/>
    <xf numFmtId="0" fontId="59" fillId="0" borderId="0" xfId="247" applyFont="1" applyAlignment="1">
      <alignment horizontal="right"/>
    </xf>
    <xf numFmtId="0" fontId="2" fillId="0" borderId="0" xfId="247"/>
    <xf numFmtId="0" fontId="65" fillId="0" borderId="0" xfId="247" applyFont="1" applyAlignment="1"/>
    <xf numFmtId="0" fontId="67" fillId="24" borderId="11" xfId="247" applyFont="1" applyFill="1" applyBorder="1" applyAlignment="1">
      <alignment horizontal="center" vertical="center" wrapText="1"/>
    </xf>
    <xf numFmtId="0" fontId="68" fillId="24" borderId="27" xfId="247" applyFont="1" applyFill="1" applyBorder="1" applyAlignment="1">
      <alignment horizontal="left" vertical="center" wrapText="1"/>
    </xf>
    <xf numFmtId="4" fontId="67" fillId="0" borderId="11" xfId="247" applyNumberFormat="1" applyFont="1" applyFill="1" applyBorder="1" applyAlignment="1">
      <alignment horizontal="right" vertical="center" wrapText="1"/>
    </xf>
    <xf numFmtId="4" fontId="68" fillId="24" borderId="10" xfId="248" applyNumberFormat="1" applyFont="1" applyFill="1" applyBorder="1" applyAlignment="1">
      <alignment horizontal="center" vertical="center" wrapText="1"/>
    </xf>
    <xf numFmtId="4" fontId="68" fillId="24" borderId="11" xfId="247" applyNumberFormat="1" applyFont="1" applyFill="1" applyBorder="1" applyAlignment="1">
      <alignment horizontal="center" vertical="center" wrapText="1"/>
    </xf>
    <xf numFmtId="0" fontId="68" fillId="0" borderId="10" xfId="247" applyFont="1" applyBorder="1"/>
    <xf numFmtId="49" fontId="59" fillId="0" borderId="11" xfId="247" applyNumberFormat="1" applyFont="1" applyFill="1" applyBorder="1" applyAlignment="1">
      <alignment horizontal="left" vertical="center" wrapText="1"/>
    </xf>
    <xf numFmtId="4" fontId="67" fillId="24" borderId="11" xfId="248" applyNumberFormat="1" applyFont="1" applyFill="1" applyBorder="1" applyAlignment="1">
      <alignment horizontal="right" vertical="center" wrapText="1"/>
    </xf>
    <xf numFmtId="0" fontId="68" fillId="0" borderId="0" xfId="247" applyFont="1" applyBorder="1"/>
    <xf numFmtId="49" fontId="68" fillId="0" borderId="0" xfId="247" applyNumberFormat="1" applyFont="1" applyFill="1" applyBorder="1" applyAlignment="1">
      <alignment horizontal="left" vertical="center" wrapText="1"/>
    </xf>
    <xf numFmtId="4" fontId="68" fillId="0" borderId="0" xfId="247" applyNumberFormat="1" applyFont="1" applyFill="1" applyBorder="1" applyAlignment="1">
      <alignment horizontal="right" vertical="center" wrapText="1"/>
    </xf>
    <xf numFmtId="0" fontId="57" fillId="0" borderId="11" xfId="247" applyFont="1" applyBorder="1"/>
    <xf numFmtId="49" fontId="59" fillId="0" borderId="78" xfId="247" applyNumberFormat="1" applyFont="1" applyFill="1" applyBorder="1" applyAlignment="1">
      <alignment horizontal="left" vertical="center" wrapText="1"/>
    </xf>
    <xf numFmtId="4" fontId="59" fillId="0" borderId="77" xfId="247" applyNumberFormat="1" applyFont="1" applyFill="1" applyBorder="1" applyAlignment="1">
      <alignment horizontal="right" vertical="center" wrapText="1"/>
    </xf>
    <xf numFmtId="4" fontId="59" fillId="0" borderId="36" xfId="247" applyNumberFormat="1" applyFont="1" applyFill="1" applyBorder="1" applyAlignment="1">
      <alignment horizontal="right" vertical="center" wrapText="1"/>
    </xf>
    <xf numFmtId="0" fontId="57" fillId="0" borderId="78" xfId="247" applyFont="1" applyBorder="1"/>
    <xf numFmtId="49" fontId="57" fillId="0" borderId="78" xfId="247" applyNumberFormat="1" applyFont="1" applyFill="1" applyBorder="1" applyAlignment="1">
      <alignment horizontal="center" vertical="center" wrapText="1"/>
    </xf>
    <xf numFmtId="4" fontId="61" fillId="0" borderId="78" xfId="0" applyNumberFormat="1" applyFont="1" applyBorder="1" applyAlignment="1">
      <alignment horizontal="right" wrapText="1"/>
    </xf>
    <xf numFmtId="4" fontId="59" fillId="0" borderId="78" xfId="247" applyNumberFormat="1" applyFont="1" applyFill="1" applyBorder="1" applyAlignment="1">
      <alignment horizontal="right" vertical="center" wrapText="1"/>
    </xf>
    <xf numFmtId="4" fontId="59" fillId="0" borderId="12" xfId="247" applyNumberFormat="1" applyFont="1" applyFill="1" applyBorder="1" applyAlignment="1">
      <alignment horizontal="right" vertical="center" wrapText="1"/>
    </xf>
    <xf numFmtId="0" fontId="59" fillId="0" borderId="78" xfId="247" applyFont="1" applyBorder="1" applyAlignment="1"/>
    <xf numFmtId="0" fontId="61" fillId="0" borderId="78" xfId="0" applyFont="1" applyBorder="1" applyAlignment="1">
      <alignment horizontal="justify" wrapText="1"/>
    </xf>
    <xf numFmtId="0" fontId="61" fillId="0" borderId="12" xfId="0" applyFont="1" applyBorder="1" applyAlignment="1">
      <alignment horizontal="justify" wrapText="1"/>
    </xf>
    <xf numFmtId="0" fontId="57" fillId="0" borderId="19" xfId="247" applyFont="1" applyBorder="1" applyAlignment="1">
      <alignment vertical="center"/>
    </xf>
    <xf numFmtId="4" fontId="57" fillId="24" borderId="79" xfId="248" applyNumberFormat="1" applyFont="1" applyFill="1" applyBorder="1" applyAlignment="1">
      <alignment horizontal="right" vertical="center" wrapText="1"/>
    </xf>
    <xf numFmtId="4" fontId="68" fillId="24" borderId="32" xfId="248" applyNumberFormat="1" applyFont="1" applyFill="1" applyBorder="1" applyAlignment="1">
      <alignment horizontal="center" vertical="center" wrapText="1"/>
    </xf>
    <xf numFmtId="4" fontId="57" fillId="0" borderId="41" xfId="247" applyNumberFormat="1" applyFont="1" applyFill="1" applyBorder="1" applyAlignment="1">
      <alignment horizontal="center" wrapText="1"/>
    </xf>
    <xf numFmtId="0" fontId="57" fillId="0" borderId="11" xfId="247" applyFont="1" applyBorder="1" applyAlignment="1">
      <alignment vertical="center"/>
    </xf>
    <xf numFmtId="4" fontId="59" fillId="24" borderId="11" xfId="248" applyNumberFormat="1" applyFont="1" applyFill="1" applyBorder="1" applyAlignment="1">
      <alignment horizontal="right" vertical="center" wrapText="1"/>
    </xf>
    <xf numFmtId="4" fontId="68" fillId="24" borderId="11" xfId="248" applyNumberFormat="1" applyFont="1" applyFill="1" applyBorder="1" applyAlignment="1">
      <alignment horizontal="center" vertical="center" wrapText="1"/>
    </xf>
    <xf numFmtId="4" fontId="57" fillId="0" borderId="11" xfId="247" applyNumberFormat="1" applyFont="1" applyFill="1" applyBorder="1" applyAlignment="1">
      <alignment horizontal="center" wrapText="1"/>
    </xf>
    <xf numFmtId="0" fontId="57" fillId="0" borderId="11" xfId="247" applyFont="1" applyBorder="1" applyAlignment="1">
      <alignment horizontal="left" vertical="center"/>
    </xf>
    <xf numFmtId="4" fontId="59" fillId="0" borderId="34" xfId="0" applyNumberFormat="1" applyFont="1" applyBorder="1" applyAlignment="1">
      <alignment horizontal="right" vertical="center" wrapText="1"/>
    </xf>
    <xf numFmtId="4" fontId="57" fillId="0" borderId="77" xfId="247" applyNumberFormat="1" applyFont="1" applyFill="1" applyBorder="1" applyAlignment="1">
      <alignment horizontal="right" vertical="center" wrapText="1"/>
    </xf>
    <xf numFmtId="49" fontId="57" fillId="0" borderId="80" xfId="162" applyNumberFormat="1" applyFont="1" applyFill="1" applyBorder="1" applyAlignment="1">
      <alignment horizontal="left" vertical="center" wrapText="1"/>
    </xf>
    <xf numFmtId="4" fontId="68" fillId="0" borderId="41" xfId="0" applyNumberFormat="1" applyFont="1" applyBorder="1" applyAlignment="1">
      <alignment horizontal="right" vertical="center" wrapText="1"/>
    </xf>
    <xf numFmtId="4" fontId="57" fillId="0" borderId="41" xfId="0" applyNumberFormat="1" applyFont="1" applyBorder="1" applyAlignment="1">
      <alignment horizontal="right" vertical="center" wrapText="1"/>
    </xf>
    <xf numFmtId="4" fontId="57" fillId="0" borderId="42" xfId="0" applyNumberFormat="1" applyFont="1" applyBorder="1" applyAlignment="1">
      <alignment horizontal="right" vertical="center" wrapText="1"/>
    </xf>
    <xf numFmtId="0" fontId="57" fillId="0" borderId="30" xfId="162" applyFont="1" applyBorder="1" applyAlignment="1">
      <alignment horizontal="center" vertical="center"/>
    </xf>
    <xf numFmtId="0" fontId="57" fillId="0" borderId="47" xfId="162" applyFont="1" applyBorder="1" applyAlignment="1">
      <alignment wrapText="1"/>
    </xf>
    <xf numFmtId="0" fontId="57" fillId="0" borderId="50" xfId="162" applyFont="1" applyBorder="1" applyAlignment="1">
      <alignment wrapText="1"/>
    </xf>
    <xf numFmtId="4" fontId="59" fillId="0" borderId="77" xfId="0" applyNumberFormat="1" applyFont="1" applyBorder="1" applyAlignment="1">
      <alignment horizontal="right" vertical="center" wrapText="1"/>
    </xf>
    <xf numFmtId="4" fontId="57" fillId="0" borderId="33" xfId="0" applyNumberFormat="1" applyFont="1" applyBorder="1" applyAlignment="1">
      <alignment horizontal="right" vertical="center" wrapText="1"/>
    </xf>
    <xf numFmtId="4" fontId="59" fillId="0" borderId="81" xfId="0" applyNumberFormat="1" applyFont="1" applyBorder="1" applyAlignment="1">
      <alignment horizontal="right" vertical="center" wrapText="1"/>
    </xf>
    <xf numFmtId="0" fontId="57" fillId="0" borderId="0" xfId="162" applyFont="1" applyBorder="1" applyAlignment="1">
      <alignment horizontal="center" vertical="center"/>
    </xf>
    <xf numFmtId="0" fontId="57" fillId="0" borderId="11" xfId="247" applyFont="1" applyBorder="1" applyAlignment="1">
      <alignment vertical="top"/>
    </xf>
    <xf numFmtId="49" fontId="57" fillId="0" borderId="23" xfId="247" applyNumberFormat="1" applyFont="1" applyFill="1" applyBorder="1" applyAlignment="1">
      <alignment horizontal="left" vertical="center" wrapText="1"/>
    </xf>
    <xf numFmtId="44" fontId="2" fillId="0" borderId="0" xfId="48" applyFont="1"/>
    <xf numFmtId="0" fontId="57" fillId="0" borderId="65" xfId="249" applyFont="1" applyBorder="1"/>
    <xf numFmtId="0" fontId="57" fillId="0" borderId="64" xfId="249" applyFont="1" applyBorder="1" applyAlignment="1">
      <alignment horizontal="center" vertical="center"/>
    </xf>
    <xf numFmtId="0" fontId="57" fillId="0" borderId="62" xfId="249" applyFont="1" applyBorder="1"/>
    <xf numFmtId="0" fontId="57" fillId="0" borderId="11" xfId="249" applyFont="1" applyBorder="1"/>
    <xf numFmtId="0" fontId="57" fillId="0" borderId="61" xfId="249" applyFont="1" applyBorder="1" applyAlignment="1">
      <alignment horizontal="center"/>
    </xf>
    <xf numFmtId="4" fontId="57" fillId="0" borderId="11" xfId="249" applyNumberFormat="1" applyFont="1" applyFill="1" applyBorder="1" applyAlignment="1">
      <alignment horizontal="right" wrapText="1"/>
    </xf>
    <xf numFmtId="4" fontId="57" fillId="0" borderId="11" xfId="249" applyNumberFormat="1" applyFont="1" applyFill="1" applyBorder="1" applyAlignment="1">
      <alignment horizontal="center" wrapText="1"/>
    </xf>
    <xf numFmtId="4" fontId="59" fillId="25" borderId="60" xfId="251" applyNumberFormat="1" applyFont="1" applyFill="1" applyBorder="1" applyAlignment="1">
      <alignment horizontal="center" vertical="center" wrapText="1"/>
    </xf>
    <xf numFmtId="4" fontId="59" fillId="25" borderId="59" xfId="251" applyNumberFormat="1" applyFont="1" applyFill="1" applyBorder="1" applyAlignment="1">
      <alignment horizontal="center" vertical="center" wrapText="1"/>
    </xf>
    <xf numFmtId="0" fontId="59" fillId="25" borderId="59" xfId="249" applyFont="1" applyFill="1" applyBorder="1" applyAlignment="1">
      <alignment horizontal="center" vertical="center"/>
    </xf>
    <xf numFmtId="0" fontId="59" fillId="25" borderId="58" xfId="249" applyFont="1" applyFill="1" applyBorder="1" applyAlignment="1">
      <alignment horizontal="center" vertical="center"/>
    </xf>
    <xf numFmtId="0" fontId="62" fillId="0" borderId="0" xfId="252" applyFont="1" applyAlignment="1">
      <alignment horizontal="right"/>
    </xf>
    <xf numFmtId="0" fontId="57" fillId="0" borderId="0" xfId="249" applyFont="1"/>
    <xf numFmtId="0" fontId="57" fillId="0" borderId="0" xfId="249" applyFont="1" applyAlignment="1">
      <alignment horizontal="center"/>
    </xf>
    <xf numFmtId="0" fontId="57" fillId="0" borderId="0" xfId="254" applyFont="1" applyAlignment="1">
      <alignment horizontal="center"/>
    </xf>
    <xf numFmtId="0" fontId="57" fillId="0" borderId="0" xfId="254" applyFont="1"/>
    <xf numFmtId="0" fontId="64" fillId="0" borderId="0" xfId="252" applyFont="1" applyAlignment="1">
      <alignment horizontal="right"/>
    </xf>
    <xf numFmtId="0" fontId="35" fillId="0" borderId="57" xfId="255" applyFont="1" applyFill="1" applyBorder="1" applyAlignment="1">
      <alignment horizontal="left" vertical="top" wrapText="1"/>
    </xf>
    <xf numFmtId="0" fontId="59" fillId="25" borderId="58" xfId="254" applyFont="1" applyFill="1" applyBorder="1" applyAlignment="1">
      <alignment horizontal="center" vertical="center"/>
    </xf>
    <xf numFmtId="0" fontId="59" fillId="25" borderId="59" xfId="254" applyFont="1" applyFill="1" applyBorder="1" applyAlignment="1">
      <alignment horizontal="center" vertical="center"/>
    </xf>
    <xf numFmtId="4" fontId="59" fillId="25" borderId="59" xfId="256" applyNumberFormat="1" applyFont="1" applyFill="1" applyBorder="1" applyAlignment="1">
      <alignment horizontal="center" vertical="center" wrapText="1"/>
    </xf>
    <xf numFmtId="4" fontId="59" fillId="25" borderId="60" xfId="256" applyNumberFormat="1" applyFont="1" applyFill="1" applyBorder="1" applyAlignment="1">
      <alignment horizontal="center" vertical="center" wrapText="1"/>
    </xf>
    <xf numFmtId="4" fontId="57" fillId="0" borderId="11" xfId="254" applyNumberFormat="1" applyFont="1" applyFill="1" applyBorder="1" applyAlignment="1">
      <alignment horizontal="left" wrapText="1"/>
    </xf>
    <xf numFmtId="168" fontId="70" fillId="0" borderId="11" xfId="48" applyNumberFormat="1" applyFont="1" applyFill="1" applyBorder="1" applyAlignment="1">
      <alignment vertical="top" wrapText="1"/>
    </xf>
    <xf numFmtId="0" fontId="57" fillId="0" borderId="61" xfId="254" applyFont="1" applyBorder="1" applyAlignment="1">
      <alignment horizontal="center"/>
    </xf>
    <xf numFmtId="0" fontId="57" fillId="0" borderId="11" xfId="254" applyFont="1" applyBorder="1"/>
    <xf numFmtId="168" fontId="57" fillId="0" borderId="11" xfId="48" applyNumberFormat="1" applyFont="1" applyFill="1" applyBorder="1" applyAlignment="1">
      <alignment horizontal="right"/>
    </xf>
    <xf numFmtId="168" fontId="57" fillId="0" borderId="62" xfId="254" applyNumberFormat="1" applyFont="1" applyBorder="1"/>
    <xf numFmtId="0" fontId="57" fillId="0" borderId="64" xfId="254" applyFont="1" applyBorder="1" applyAlignment="1">
      <alignment horizontal="center" vertical="center"/>
    </xf>
    <xf numFmtId="0" fontId="57" fillId="0" borderId="65" xfId="254" applyFont="1" applyBorder="1"/>
    <xf numFmtId="0" fontId="2" fillId="0" borderId="0" xfId="258"/>
    <xf numFmtId="0" fontId="2" fillId="0" borderId="0" xfId="258" applyAlignment="1">
      <alignment horizontal="center"/>
    </xf>
    <xf numFmtId="4" fontId="57" fillId="0" borderId="11" xfId="258" applyNumberFormat="1" applyFont="1" applyFill="1" applyBorder="1" applyAlignment="1">
      <alignment horizontal="right" wrapText="1"/>
    </xf>
    <xf numFmtId="10" fontId="59" fillId="0" borderId="11" xfId="258" applyNumberFormat="1" applyFont="1" applyFill="1" applyBorder="1" applyAlignment="1">
      <alignment horizontal="center" wrapText="1"/>
    </xf>
    <xf numFmtId="10" fontId="57" fillId="0" borderId="11" xfId="258" applyNumberFormat="1" applyFont="1" applyBorder="1" applyAlignment="1">
      <alignment horizontal="center"/>
    </xf>
    <xf numFmtId="49" fontId="57" fillId="0" borderId="11" xfId="258" applyNumberFormat="1" applyFont="1" applyFill="1" applyBorder="1" applyAlignment="1">
      <alignment horizontal="left" vertical="center" wrapText="1"/>
    </xf>
    <xf numFmtId="0" fontId="57" fillId="0" borderId="11" xfId="258" applyFont="1" applyBorder="1"/>
    <xf numFmtId="49" fontId="59" fillId="0" borderId="11" xfId="258" applyNumberFormat="1" applyFont="1" applyFill="1" applyBorder="1" applyAlignment="1">
      <alignment horizontal="left" vertical="center" wrapText="1"/>
    </xf>
    <xf numFmtId="0" fontId="59" fillId="0" borderId="11" xfId="258" applyFont="1" applyBorder="1"/>
    <xf numFmtId="10" fontId="59" fillId="0" borderId="11" xfId="258" applyNumberFormat="1" applyFont="1" applyBorder="1" applyAlignment="1">
      <alignment horizontal="center"/>
    </xf>
    <xf numFmtId="10" fontId="57" fillId="0" borderId="11" xfId="258" applyNumberFormat="1" applyFont="1" applyBorder="1" applyAlignment="1">
      <alignment horizontal="center" vertical="center"/>
    </xf>
    <xf numFmtId="4" fontId="59" fillId="24" borderId="11" xfId="259" applyNumberFormat="1" applyFont="1" applyFill="1" applyBorder="1" applyAlignment="1">
      <alignment horizontal="center" vertical="center" wrapText="1"/>
    </xf>
    <xf numFmtId="0" fontId="59" fillId="24" borderId="12" xfId="258" applyFont="1" applyFill="1" applyBorder="1" applyAlignment="1">
      <alignment horizontal="left" vertical="center"/>
    </xf>
    <xf numFmtId="0" fontId="59" fillId="24" borderId="11" xfId="258" applyFont="1" applyFill="1" applyBorder="1" applyAlignment="1">
      <alignment horizontal="left" vertical="center"/>
    </xf>
    <xf numFmtId="4" fontId="67" fillId="25" borderId="11" xfId="259" applyNumberFormat="1" applyFont="1" applyFill="1" applyBorder="1" applyAlignment="1">
      <alignment horizontal="center" vertical="center" wrapText="1"/>
    </xf>
    <xf numFmtId="0" fontId="67" fillId="25" borderId="12" xfId="258" applyFont="1" applyFill="1" applyBorder="1" applyAlignment="1">
      <alignment horizontal="center" vertical="center"/>
    </xf>
    <xf numFmtId="0" fontId="67" fillId="25" borderId="11" xfId="258" applyFont="1" applyFill="1" applyBorder="1" applyAlignment="1">
      <alignment horizontal="center" vertical="center"/>
    </xf>
    <xf numFmtId="0" fontId="67" fillId="0" borderId="0" xfId="258" applyFont="1" applyAlignment="1">
      <alignment horizontal="center"/>
    </xf>
    <xf numFmtId="0" fontId="57" fillId="0" borderId="0" xfId="261" applyFont="1"/>
    <xf numFmtId="0" fontId="62" fillId="0" borderId="0" xfId="262" applyFont="1" applyAlignment="1">
      <alignment horizontal="right"/>
    </xf>
    <xf numFmtId="0" fontId="61" fillId="0" borderId="0" xfId="264" applyFont="1" applyFill="1" applyBorder="1" applyAlignment="1">
      <alignment vertical="top"/>
    </xf>
    <xf numFmtId="0" fontId="69" fillId="0" borderId="0" xfId="261" applyFont="1"/>
    <xf numFmtId="0" fontId="35" fillId="0" borderId="28" xfId="264" applyFont="1" applyFill="1" applyBorder="1" applyAlignment="1">
      <alignment vertical="top"/>
    </xf>
    <xf numFmtId="0" fontId="61" fillId="0" borderId="28" xfId="264" applyFont="1" applyFill="1" applyBorder="1" applyAlignment="1">
      <alignment vertical="top"/>
    </xf>
    <xf numFmtId="0" fontId="59" fillId="25" borderId="11" xfId="261" applyFont="1" applyFill="1" applyBorder="1" applyAlignment="1">
      <alignment horizontal="center" vertical="center"/>
    </xf>
    <xf numFmtId="0" fontId="59" fillId="25" borderId="12" xfId="261" applyFont="1" applyFill="1" applyBorder="1" applyAlignment="1">
      <alignment horizontal="center" vertical="center"/>
    </xf>
    <xf numFmtId="4" fontId="59" fillId="25" borderId="11" xfId="265" applyNumberFormat="1" applyFont="1" applyFill="1" applyBorder="1" applyAlignment="1">
      <alignment horizontal="center" vertical="center" wrapText="1"/>
    </xf>
    <xf numFmtId="0" fontId="57" fillId="0" borderId="11" xfId="261" applyFont="1" applyBorder="1" applyAlignment="1">
      <alignment horizontal="center" vertical="center"/>
    </xf>
    <xf numFmtId="49" fontId="57" fillId="0" borderId="20" xfId="261" applyNumberFormat="1" applyFont="1" applyFill="1" applyBorder="1" applyAlignment="1">
      <alignment horizontal="left" vertical="center" wrapText="1"/>
    </xf>
    <xf numFmtId="4" fontId="57" fillId="0" borderId="11" xfId="261" applyNumberFormat="1" applyFont="1" applyFill="1" applyBorder="1" applyAlignment="1">
      <alignment horizontal="right" vertical="center" wrapText="1"/>
    </xf>
    <xf numFmtId="4" fontId="57" fillId="0" borderId="11" xfId="261" applyNumberFormat="1" applyFont="1" applyFill="1" applyBorder="1" applyAlignment="1">
      <alignment horizontal="center" vertical="center" wrapText="1"/>
    </xf>
    <xf numFmtId="0" fontId="57" fillId="0" borderId="11" xfId="261" applyFont="1" applyBorder="1" applyAlignment="1">
      <alignment horizontal="center" vertical="justify"/>
    </xf>
    <xf numFmtId="4" fontId="57" fillId="0" borderId="11" xfId="261" applyNumberFormat="1" applyFont="1" applyFill="1" applyBorder="1" applyAlignment="1">
      <alignment horizontal="right" wrapText="1"/>
    </xf>
    <xf numFmtId="4" fontId="57" fillId="0" borderId="11" xfId="261" applyNumberFormat="1" applyFont="1" applyFill="1" applyBorder="1" applyAlignment="1">
      <alignment horizontal="center" wrapText="1"/>
    </xf>
    <xf numFmtId="49" fontId="57" fillId="0" borderId="20" xfId="261" applyNumberFormat="1" applyFont="1" applyFill="1" applyBorder="1" applyAlignment="1">
      <alignment horizontal="center" vertical="center" wrapText="1"/>
    </xf>
    <xf numFmtId="0" fontId="59" fillId="0" borderId="23" xfId="261" applyFont="1" applyFill="1" applyBorder="1" applyAlignment="1">
      <alignment horizontal="center" vertical="center" wrapText="1"/>
    </xf>
    <xf numFmtId="4" fontId="59" fillId="0" borderId="11" xfId="261" applyNumberFormat="1" applyFont="1" applyFill="1" applyBorder="1" applyAlignment="1">
      <alignment horizontal="right" vertical="center" wrapText="1"/>
    </xf>
    <xf numFmtId="0" fontId="57" fillId="0" borderId="0" xfId="257" applyFont="1"/>
    <xf numFmtId="0" fontId="61" fillId="0" borderId="0" xfId="268" applyFont="1" applyFill="1" applyBorder="1" applyAlignment="1">
      <alignment vertical="top"/>
    </xf>
    <xf numFmtId="0" fontId="61" fillId="0" borderId="28" xfId="268" applyFont="1" applyFill="1" applyBorder="1" applyAlignment="1">
      <alignment vertical="top"/>
    </xf>
    <xf numFmtId="0" fontId="57" fillId="25" borderId="11" xfId="257" applyFont="1" applyFill="1" applyBorder="1" applyAlignment="1">
      <alignment horizontal="center" vertical="center"/>
    </xf>
    <xf numFmtId="0" fontId="57" fillId="25" borderId="12" xfId="257" applyFont="1" applyFill="1" applyBorder="1" applyAlignment="1">
      <alignment horizontal="center" vertical="center"/>
    </xf>
    <xf numFmtId="4" fontId="57" fillId="25" borderId="11" xfId="269" applyNumberFormat="1" applyFont="1" applyFill="1" applyBorder="1" applyAlignment="1">
      <alignment horizontal="center" vertical="center" wrapText="1"/>
    </xf>
    <xf numFmtId="0" fontId="57" fillId="0" borderId="11" xfId="257" applyFont="1" applyBorder="1" applyAlignment="1">
      <alignment vertical="center"/>
    </xf>
    <xf numFmtId="49" fontId="57" fillId="0" borderId="20" xfId="257" applyNumberFormat="1" applyFont="1" applyFill="1" applyBorder="1" applyAlignment="1">
      <alignment horizontal="left" vertical="center" wrapText="1"/>
    </xf>
    <xf numFmtId="4" fontId="57" fillId="0" borderId="11" xfId="257" applyNumberFormat="1" applyFont="1" applyFill="1" applyBorder="1" applyAlignment="1">
      <alignment horizontal="right" vertical="center" wrapText="1"/>
    </xf>
    <xf numFmtId="11" fontId="57" fillId="0" borderId="11" xfId="257" applyNumberFormat="1" applyFont="1" applyBorder="1" applyAlignment="1">
      <alignment vertical="center" wrapText="1"/>
    </xf>
    <xf numFmtId="0" fontId="57" fillId="0" borderId="11" xfId="257" applyFont="1" applyBorder="1" applyAlignment="1">
      <alignment horizontal="left" vertical="center"/>
    </xf>
    <xf numFmtId="0" fontId="57" fillId="0" borderId="11" xfId="257" applyFont="1" applyBorder="1"/>
    <xf numFmtId="49" fontId="59" fillId="0" borderId="20" xfId="257" applyNumberFormat="1" applyFont="1" applyFill="1" applyBorder="1" applyAlignment="1">
      <alignment horizontal="left" vertical="center" wrapText="1"/>
    </xf>
    <xf numFmtId="4" fontId="59" fillId="0" borderId="11" xfId="257" applyNumberFormat="1" applyFont="1" applyFill="1" applyBorder="1" applyAlignment="1">
      <alignment horizontal="right" vertical="center" wrapText="1"/>
    </xf>
    <xf numFmtId="0" fontId="57" fillId="0" borderId="75" xfId="257" applyFont="1" applyBorder="1"/>
    <xf numFmtId="49" fontId="57" fillId="0" borderId="0" xfId="257" applyNumberFormat="1" applyFont="1" applyFill="1" applyBorder="1" applyAlignment="1">
      <alignment horizontal="left" vertical="center" wrapText="1"/>
    </xf>
    <xf numFmtId="4" fontId="57" fillId="0" borderId="75" xfId="257" applyNumberFormat="1" applyFont="1" applyFill="1" applyBorder="1" applyAlignment="1">
      <alignment horizontal="right" vertical="center" wrapText="1"/>
    </xf>
    <xf numFmtId="4" fontId="57" fillId="0" borderId="75" xfId="257" applyNumberFormat="1" applyFont="1" applyFill="1" applyBorder="1" applyAlignment="1">
      <alignment horizontal="right" wrapText="1"/>
    </xf>
    <xf numFmtId="0" fontId="57" fillId="0" borderId="11" xfId="257" applyFont="1" applyBorder="1" applyAlignment="1">
      <alignment vertical="justify"/>
    </xf>
    <xf numFmtId="0" fontId="57" fillId="0" borderId="11" xfId="257" applyFont="1" applyBorder="1" applyAlignment="1">
      <alignment horizontal="center" vertical="center"/>
    </xf>
    <xf numFmtId="49" fontId="57" fillId="0" borderId="56" xfId="257" applyNumberFormat="1" applyFont="1" applyFill="1" applyBorder="1" applyAlignment="1">
      <alignment horizontal="left" vertical="center" wrapText="1"/>
    </xf>
    <xf numFmtId="49" fontId="59" fillId="0" borderId="28" xfId="257" applyNumberFormat="1" applyFont="1" applyFill="1" applyBorder="1" applyAlignment="1">
      <alignment horizontal="left" vertical="center" wrapText="1"/>
    </xf>
    <xf numFmtId="0" fontId="57" fillId="0" borderId="0" xfId="257" applyFont="1" applyBorder="1"/>
    <xf numFmtId="49" fontId="59" fillId="0" borderId="0" xfId="257" applyNumberFormat="1" applyFont="1" applyFill="1" applyBorder="1" applyAlignment="1">
      <alignment horizontal="left" vertical="center" wrapText="1"/>
    </xf>
    <xf numFmtId="4" fontId="59" fillId="0" borderId="0" xfId="257" applyNumberFormat="1" applyFont="1" applyFill="1" applyBorder="1" applyAlignment="1">
      <alignment horizontal="right" vertical="center" wrapText="1"/>
    </xf>
    <xf numFmtId="0" fontId="57" fillId="0" borderId="23" xfId="257" applyFont="1" applyFill="1" applyBorder="1" applyAlignment="1">
      <alignment horizontal="left" vertical="center" wrapText="1"/>
    </xf>
    <xf numFmtId="0" fontId="57" fillId="0" borderId="0" xfId="257" applyFont="1" applyFill="1" applyBorder="1" applyAlignment="1">
      <alignment horizontal="left" vertical="center" wrapText="1"/>
    </xf>
    <xf numFmtId="4" fontId="59" fillId="0" borderId="10" xfId="257" applyNumberFormat="1" applyFont="1" applyFill="1" applyBorder="1" applyAlignment="1">
      <alignment horizontal="right" vertical="center" wrapText="1"/>
    </xf>
    <xf numFmtId="0" fontId="57" fillId="0" borderId="10" xfId="257" applyFont="1" applyBorder="1"/>
    <xf numFmtId="0" fontId="57" fillId="0" borderId="11" xfId="257" applyFont="1" applyFill="1" applyBorder="1" applyAlignment="1">
      <alignment horizontal="left" vertical="center" wrapText="1"/>
    </xf>
    <xf numFmtId="4" fontId="59" fillId="0" borderId="31" xfId="0" applyNumberFormat="1" applyFont="1" applyBorder="1" applyAlignment="1">
      <alignment horizontal="right" vertical="center" wrapText="1"/>
    </xf>
    <xf numFmtId="0" fontId="57" fillId="0" borderId="31" xfId="162" applyFont="1" applyBorder="1" applyAlignment="1">
      <alignment horizontal="center" vertical="center"/>
    </xf>
    <xf numFmtId="4" fontId="57" fillId="0" borderId="31" xfId="162" applyNumberFormat="1" applyFont="1" applyBorder="1" applyAlignment="1">
      <alignment vertical="center" wrapText="1"/>
    </xf>
    <xf numFmtId="4" fontId="57" fillId="0" borderId="31" xfId="162" applyNumberFormat="1" applyFont="1" applyBorder="1" applyAlignment="1">
      <alignment wrapText="1"/>
    </xf>
    <xf numFmtId="0" fontId="57" fillId="0" borderId="0" xfId="270" applyFont="1"/>
    <xf numFmtId="0" fontId="62" fillId="0" borderId="0" xfId="270" applyFont="1" applyAlignment="1">
      <alignment horizontal="right"/>
    </xf>
    <xf numFmtId="0" fontId="57" fillId="24" borderId="10" xfId="270" applyFont="1" applyFill="1" applyBorder="1" applyAlignment="1">
      <alignment vertical="top"/>
    </xf>
    <xf numFmtId="0" fontId="57" fillId="24" borderId="11" xfId="270" applyFont="1" applyFill="1" applyBorder="1" applyAlignment="1">
      <alignment horizontal="left" vertical="center"/>
    </xf>
    <xf numFmtId="4" fontId="57" fillId="0" borderId="30" xfId="270" applyNumberFormat="1" applyFont="1" applyFill="1" applyBorder="1" applyAlignment="1">
      <alignment horizontal="right" vertical="center" wrapText="1"/>
    </xf>
    <xf numFmtId="4" fontId="57" fillId="0" borderId="31" xfId="270" applyNumberFormat="1" applyFont="1" applyFill="1" applyBorder="1" applyAlignment="1">
      <alignment horizontal="right" wrapText="1"/>
    </xf>
    <xf numFmtId="4" fontId="57" fillId="0" borderId="37" xfId="270" applyNumberFormat="1" applyFont="1" applyFill="1" applyBorder="1" applyAlignment="1">
      <alignment horizontal="right" vertical="center" wrapText="1"/>
    </xf>
    <xf numFmtId="0" fontId="57" fillId="0" borderId="10" xfId="270" applyFont="1" applyBorder="1" applyAlignment="1">
      <alignment vertical="top"/>
    </xf>
    <xf numFmtId="49" fontId="57" fillId="0" borderId="20" xfId="270" applyNumberFormat="1" applyFont="1" applyFill="1" applyBorder="1" applyAlignment="1">
      <alignment horizontal="left" vertical="center" wrapText="1"/>
    </xf>
    <xf numFmtId="4" fontId="57" fillId="0" borderId="21" xfId="270" applyNumberFormat="1" applyFont="1" applyFill="1" applyBorder="1" applyAlignment="1">
      <alignment horizontal="right" wrapText="1"/>
    </xf>
    <xf numFmtId="4" fontId="57" fillId="0" borderId="22" xfId="270" applyNumberFormat="1" applyFont="1" applyFill="1" applyBorder="1" applyAlignment="1">
      <alignment horizontal="right" wrapText="1"/>
    </xf>
    <xf numFmtId="49" fontId="57" fillId="0" borderId="23" xfId="270" applyNumberFormat="1" applyFont="1" applyFill="1" applyBorder="1" applyAlignment="1">
      <alignment horizontal="left" vertical="center" wrapText="1"/>
    </xf>
    <xf numFmtId="49" fontId="57" fillId="0" borderId="23" xfId="270" applyNumberFormat="1" applyFont="1" applyFill="1" applyBorder="1" applyAlignment="1">
      <alignment horizontal="left" vertical="top" wrapText="1"/>
    </xf>
    <xf numFmtId="0" fontId="57" fillId="0" borderId="10" xfId="270" applyFont="1" applyBorder="1" applyAlignment="1">
      <alignment vertical="center"/>
    </xf>
    <xf numFmtId="0" fontId="57" fillId="0" borderId="11" xfId="270" applyFont="1" applyBorder="1" applyAlignment="1">
      <alignment vertical="top"/>
    </xf>
    <xf numFmtId="0" fontId="57" fillId="0" borderId="11" xfId="270" applyFont="1" applyBorder="1" applyAlignment="1">
      <alignment horizontal="center" vertical="top"/>
    </xf>
    <xf numFmtId="4" fontId="57" fillId="0" borderId="42" xfId="270" applyNumberFormat="1" applyFont="1" applyFill="1" applyBorder="1" applyAlignment="1">
      <alignment horizontal="right" wrapText="1"/>
    </xf>
    <xf numFmtId="4" fontId="57" fillId="0" borderId="41" xfId="270" applyNumberFormat="1" applyFont="1" applyFill="1" applyBorder="1" applyAlignment="1">
      <alignment horizontal="right" wrapText="1"/>
    </xf>
    <xf numFmtId="0" fontId="57" fillId="0" borderId="11" xfId="270" applyFont="1" applyBorder="1"/>
    <xf numFmtId="11" fontId="57" fillId="0" borderId="11" xfId="270" applyNumberFormat="1" applyFont="1" applyFill="1" applyBorder="1" applyAlignment="1">
      <alignment horizontal="right" wrapText="1"/>
    </xf>
    <xf numFmtId="0" fontId="59" fillId="0" borderId="24" xfId="270" applyFont="1" applyFill="1" applyBorder="1" applyAlignment="1">
      <alignment horizontal="left" vertical="center" wrapText="1"/>
    </xf>
    <xf numFmtId="4" fontId="59" fillId="0" borderId="10" xfId="270" applyNumberFormat="1" applyFont="1" applyFill="1" applyBorder="1" applyAlignment="1">
      <alignment horizontal="right" vertical="center" wrapText="1"/>
    </xf>
    <xf numFmtId="0" fontId="57" fillId="0" borderId="0" xfId="270" applyFont="1" applyAlignment="1">
      <alignment horizontal="justify"/>
    </xf>
    <xf numFmtId="0" fontId="59" fillId="0" borderId="0" xfId="179" applyFont="1" applyAlignment="1">
      <alignment horizontal="center"/>
    </xf>
    <xf numFmtId="4" fontId="57" fillId="0" borderId="78" xfId="164" applyNumberFormat="1" applyFont="1" applyFill="1" applyBorder="1" applyAlignment="1">
      <alignment horizontal="right" wrapText="1"/>
    </xf>
    <xf numFmtId="0" fontId="57" fillId="0" borderId="10" xfId="164" applyFont="1" applyBorder="1" applyAlignment="1">
      <alignment horizontal="center" vertical="center"/>
    </xf>
    <xf numFmtId="0" fontId="61" fillId="0" borderId="0" xfId="0" applyFont="1"/>
    <xf numFmtId="0" fontId="59" fillId="0" borderId="0" xfId="270" applyFont="1" applyAlignment="1">
      <alignment horizontal="center"/>
    </xf>
    <xf numFmtId="0" fontId="57" fillId="0" borderId="11" xfId="171" applyFont="1" applyBorder="1" applyAlignment="1">
      <alignment horizontal="left" vertical="top"/>
    </xf>
    <xf numFmtId="0" fontId="59" fillId="0" borderId="11" xfId="107" applyFont="1" applyFill="1" applyBorder="1" applyAlignment="1">
      <alignment horizontal="left" vertical="center" wrapText="1"/>
    </xf>
    <xf numFmtId="4" fontId="59" fillId="0" borderId="11" xfId="107" applyNumberFormat="1" applyFont="1" applyFill="1" applyBorder="1" applyAlignment="1">
      <alignment horizontal="right" vertical="center" wrapText="1"/>
    </xf>
    <xf numFmtId="0" fontId="59" fillId="0" borderId="24" xfId="107" applyFont="1" applyFill="1" applyBorder="1" applyAlignment="1">
      <alignment horizontal="left" vertical="center" wrapText="1"/>
    </xf>
    <xf numFmtId="4" fontId="59" fillId="0" borderId="21" xfId="107" applyNumberFormat="1" applyFont="1" applyFill="1" applyBorder="1" applyAlignment="1">
      <alignment horizontal="right" vertical="center" wrapText="1"/>
    </xf>
    <xf numFmtId="4" fontId="59" fillId="0" borderId="22" xfId="107" applyNumberFormat="1" applyFont="1" applyFill="1" applyBorder="1" applyAlignment="1">
      <alignment horizontal="right" vertical="center" wrapText="1"/>
    </xf>
    <xf numFmtId="7" fontId="59" fillId="0" borderId="10" xfId="48" applyNumberFormat="1" applyFont="1" applyFill="1" applyBorder="1" applyAlignment="1">
      <alignment horizontal="right" vertical="center" wrapText="1"/>
    </xf>
    <xf numFmtId="0" fontId="59" fillId="0" borderId="0" xfId="119" applyFont="1" applyAlignment="1">
      <alignment horizontal="left" vertical="justify"/>
    </xf>
    <xf numFmtId="0" fontId="65" fillId="0" borderId="0" xfId="107" applyFont="1" applyAlignment="1">
      <alignment horizontal="center"/>
    </xf>
    <xf numFmtId="0" fontId="59" fillId="0" borderId="0" xfId="174" applyFont="1" applyAlignment="1">
      <alignment horizontal="center"/>
    </xf>
    <xf numFmtId="0" fontId="35" fillId="0" borderId="0" xfId="189" applyFont="1" applyFill="1" applyBorder="1" applyAlignment="1">
      <alignment horizontal="left" vertical="top"/>
    </xf>
    <xf numFmtId="0" fontId="57" fillId="24" borderId="69" xfId="204" applyFont="1" applyFill="1" applyBorder="1" applyAlignment="1">
      <alignment horizontal="left"/>
    </xf>
    <xf numFmtId="0" fontId="57" fillId="24" borderId="46" xfId="204" applyFont="1" applyFill="1" applyBorder="1" applyAlignment="1">
      <alignment horizontal="center"/>
    </xf>
    <xf numFmtId="44" fontId="57" fillId="0" borderId="32" xfId="48" applyFont="1" applyBorder="1" applyAlignment="1">
      <alignment horizontal="center"/>
    </xf>
    <xf numFmtId="0" fontId="57" fillId="0" borderId="32" xfId="204" applyFont="1" applyBorder="1" applyAlignment="1">
      <alignment horizontal="center"/>
    </xf>
    <xf numFmtId="0" fontId="68" fillId="24" borderId="10" xfId="247" applyFont="1" applyFill="1" applyBorder="1" applyAlignment="1">
      <alignment horizontal="center" vertical="center"/>
    </xf>
    <xf numFmtId="4" fontId="68" fillId="0" borderId="11" xfId="247" applyNumberFormat="1" applyFont="1" applyFill="1" applyBorder="1" applyAlignment="1">
      <alignment horizontal="right" vertical="center" wrapText="1"/>
    </xf>
    <xf numFmtId="4" fontId="57" fillId="0" borderId="31" xfId="247" applyNumberFormat="1" applyFont="1" applyFill="1" applyBorder="1" applyAlignment="1">
      <alignment horizontal="right" vertical="center" wrapText="1"/>
    </xf>
    <xf numFmtId="4" fontId="57" fillId="0" borderId="21" xfId="247" applyNumberFormat="1" applyFont="1" applyFill="1" applyBorder="1" applyAlignment="1">
      <alignment horizontal="right" vertical="center" wrapText="1"/>
    </xf>
    <xf numFmtId="4" fontId="57" fillId="0" borderId="21" xfId="247" applyNumberFormat="1" applyFont="1" applyFill="1" applyBorder="1" applyAlignment="1">
      <alignment horizontal="center" vertical="center" wrapText="1"/>
    </xf>
    <xf numFmtId="0" fontId="57" fillId="0" borderId="10" xfId="247" applyFont="1" applyBorder="1" applyAlignment="1">
      <alignment vertical="center"/>
    </xf>
    <xf numFmtId="49" fontId="57" fillId="0" borderId="20" xfId="247" applyNumberFormat="1" applyFont="1" applyFill="1" applyBorder="1" applyAlignment="1">
      <alignment horizontal="left" vertical="center" wrapText="1"/>
    </xf>
    <xf numFmtId="0" fontId="57" fillId="24" borderId="46" xfId="247" applyFont="1" applyFill="1" applyBorder="1" applyAlignment="1">
      <alignment horizontal="left" vertical="center" wrapText="1"/>
    </xf>
    <xf numFmtId="0" fontId="61" fillId="0" borderId="12" xfId="165" applyFont="1" applyFill="1" applyBorder="1" applyAlignment="1">
      <alignment horizontal="left"/>
    </xf>
    <xf numFmtId="0" fontId="59" fillId="24" borderId="10" xfId="164" applyFont="1" applyFill="1" applyBorder="1" applyAlignment="1">
      <alignment horizontal="center" vertical="center"/>
    </xf>
    <xf numFmtId="0" fontId="59" fillId="24" borderId="11" xfId="164" applyFont="1" applyFill="1" applyBorder="1" applyAlignment="1">
      <alignment horizontal="left" vertical="center"/>
    </xf>
    <xf numFmtId="0" fontId="59" fillId="24" borderId="10" xfId="270" applyFont="1" applyFill="1" applyBorder="1" applyAlignment="1">
      <alignment vertical="top"/>
    </xf>
    <xf numFmtId="0" fontId="59" fillId="24" borderId="11" xfId="270" applyFont="1" applyFill="1" applyBorder="1" applyAlignment="1">
      <alignment horizontal="left" vertical="center"/>
    </xf>
    <xf numFmtId="0" fontId="59" fillId="24" borderId="11" xfId="225" applyFont="1" applyFill="1" applyBorder="1" applyAlignment="1">
      <alignment horizontal="center" vertical="center"/>
    </xf>
    <xf numFmtId="0" fontId="59" fillId="24" borderId="11" xfId="225" applyFont="1" applyFill="1" applyBorder="1" applyAlignment="1">
      <alignment horizontal="left" vertical="center" wrapText="1"/>
    </xf>
    <xf numFmtId="4" fontId="59" fillId="24" borderId="10" xfId="226" applyNumberFormat="1" applyFont="1" applyFill="1" applyBorder="1" applyAlignment="1">
      <alignment horizontal="right" vertical="center" wrapText="1"/>
    </xf>
    <xf numFmtId="49" fontId="59" fillId="0" borderId="24" xfId="225" applyNumberFormat="1" applyFont="1" applyFill="1" applyBorder="1" applyAlignment="1">
      <alignment horizontal="center" vertical="center" wrapText="1"/>
    </xf>
    <xf numFmtId="4" fontId="59" fillId="0" borderId="22" xfId="225" applyNumberFormat="1" applyFont="1" applyFill="1" applyBorder="1" applyAlignment="1">
      <alignment horizontal="right" wrapText="1"/>
    </xf>
    <xf numFmtId="0" fontId="61" fillId="0" borderId="25" xfId="180" applyFont="1" applyFill="1" applyBorder="1" applyAlignment="1">
      <alignment horizontal="left" vertical="center"/>
    </xf>
    <xf numFmtId="49" fontId="59" fillId="0" borderId="55" xfId="179" applyNumberFormat="1" applyFont="1" applyFill="1" applyBorder="1" applyAlignment="1">
      <alignment horizontal="left" vertical="center" wrapText="1"/>
    </xf>
    <xf numFmtId="4" fontId="59" fillId="0" borderId="11" xfId="0" applyNumberFormat="1" applyFont="1" applyBorder="1" applyAlignment="1">
      <alignment wrapText="1"/>
    </xf>
    <xf numFmtId="0" fontId="72" fillId="27" borderId="66" xfId="0" applyFont="1" applyFill="1" applyBorder="1" applyAlignment="1">
      <alignment horizontal="center" vertical="center" wrapText="1"/>
    </xf>
    <xf numFmtId="0" fontId="72" fillId="0" borderId="67" xfId="0" applyFont="1" applyBorder="1"/>
    <xf numFmtId="168" fontId="70" fillId="0" borderId="10" xfId="48" applyNumberFormat="1" applyFont="1" applyFill="1" applyBorder="1" applyAlignment="1">
      <alignment vertical="top" wrapText="1"/>
    </xf>
    <xf numFmtId="0" fontId="70" fillId="27" borderId="10" xfId="0" applyFont="1" applyFill="1" applyBorder="1" applyAlignment="1">
      <alignment vertical="top" wrapText="1"/>
    </xf>
    <xf numFmtId="0" fontId="72" fillId="27" borderId="61" xfId="0" applyFont="1" applyFill="1" applyBorder="1" applyAlignment="1">
      <alignment horizontal="center" vertical="center" wrapText="1"/>
    </xf>
    <xf numFmtId="168" fontId="72" fillId="0" borderId="11" xfId="48" applyNumberFormat="1" applyFont="1" applyFill="1" applyBorder="1" applyAlignment="1">
      <alignment vertical="center" wrapText="1"/>
    </xf>
    <xf numFmtId="4" fontId="59" fillId="0" borderId="11" xfId="205" applyNumberFormat="1" applyFont="1" applyFill="1" applyBorder="1" applyAlignment="1">
      <alignment horizontal="center" vertical="center" wrapText="1"/>
    </xf>
    <xf numFmtId="0" fontId="72" fillId="27" borderId="62" xfId="0" applyFont="1" applyFill="1" applyBorder="1" applyAlignment="1">
      <alignment vertical="center" wrapText="1"/>
    </xf>
    <xf numFmtId="0" fontId="72" fillId="27" borderId="61" xfId="0" applyFont="1" applyFill="1" applyBorder="1" applyAlignment="1">
      <alignment horizontal="center" vertical="top" wrapText="1"/>
    </xf>
    <xf numFmtId="4" fontId="59" fillId="0" borderId="11" xfId="249" applyNumberFormat="1" applyFont="1" applyFill="1" applyBorder="1" applyAlignment="1">
      <alignment horizontal="center" wrapText="1"/>
    </xf>
    <xf numFmtId="0" fontId="70" fillId="27" borderId="82" xfId="0" applyFont="1" applyFill="1" applyBorder="1" applyAlignment="1">
      <alignment horizontal="center" vertical="center" wrapText="1"/>
    </xf>
    <xf numFmtId="0" fontId="61" fillId="0" borderId="11" xfId="165" applyFont="1" applyFill="1" applyBorder="1" applyAlignment="1">
      <alignment horizontal="left"/>
    </xf>
    <xf numFmtId="0" fontId="61" fillId="0" borderId="11" xfId="165" applyFont="1" applyFill="1" applyBorder="1" applyAlignment="1">
      <alignment horizontal="left" wrapText="1"/>
    </xf>
    <xf numFmtId="0" fontId="61" fillId="0" borderId="76" xfId="165" applyFont="1" applyFill="1" applyBorder="1" applyAlignment="1">
      <alignment horizontal="left" vertical="top"/>
    </xf>
    <xf numFmtId="0" fontId="35" fillId="0" borderId="0" xfId="0" applyFont="1" applyAlignment="1">
      <alignment horizontal="left" vertical="justify" wrapText="1"/>
    </xf>
    <xf numFmtId="0" fontId="65" fillId="0" borderId="0" xfId="164" applyFont="1" applyAlignment="1">
      <alignment horizontal="center" vertical="center"/>
    </xf>
    <xf numFmtId="4" fontId="57" fillId="24" borderId="11" xfId="16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justify" wrapText="1"/>
    </xf>
    <xf numFmtId="0" fontId="65" fillId="0" borderId="0" xfId="174" applyFont="1" applyAlignment="1">
      <alignment horizontal="center" vertical="center"/>
    </xf>
    <xf numFmtId="0" fontId="61" fillId="0" borderId="0" xfId="0" applyFont="1" applyAlignment="1">
      <alignment horizontal="left" vertical="justify"/>
    </xf>
    <xf numFmtId="0" fontId="59" fillId="0" borderId="0" xfId="164" applyFont="1" applyAlignment="1">
      <alignment horizontal="center"/>
    </xf>
    <xf numFmtId="0" fontId="59" fillId="24" borderId="11" xfId="164" applyFont="1" applyFill="1" applyBorder="1" applyAlignment="1">
      <alignment horizontal="center" vertical="center"/>
    </xf>
    <xf numFmtId="0" fontId="57" fillId="24" borderId="11" xfId="164" applyFont="1" applyFill="1" applyBorder="1" applyAlignment="1">
      <alignment horizontal="center" vertical="center"/>
    </xf>
    <xf numFmtId="4" fontId="57" fillId="24" borderId="11" xfId="166" applyNumberFormat="1" applyFont="1" applyFill="1" applyBorder="1" applyAlignment="1">
      <alignment horizontal="center" vertical="center" wrapText="1"/>
    </xf>
    <xf numFmtId="0" fontId="65" fillId="0" borderId="0" xfId="270" applyFont="1" applyAlignment="1">
      <alignment horizontal="center"/>
    </xf>
    <xf numFmtId="0" fontId="35" fillId="0" borderId="0" xfId="0" applyFont="1" applyAlignment="1">
      <alignment horizontal="left" wrapText="1"/>
    </xf>
    <xf numFmtId="0" fontId="65" fillId="0" borderId="0" xfId="179" applyFont="1" applyAlignment="1">
      <alignment horizontal="center"/>
    </xf>
    <xf numFmtId="0" fontId="61" fillId="0" borderId="0" xfId="0" applyFont="1" applyAlignment="1">
      <alignment horizontal="justify" wrapText="1"/>
    </xf>
    <xf numFmtId="0" fontId="65" fillId="0" borderId="0" xfId="254" applyFont="1" applyAlignment="1">
      <alignment horizontal="center"/>
    </xf>
    <xf numFmtId="0" fontId="35" fillId="0" borderId="0" xfId="255" applyFont="1" applyFill="1" applyBorder="1" applyAlignment="1">
      <alignment horizontal="left" vertical="top" wrapText="1"/>
    </xf>
    <xf numFmtId="0" fontId="61" fillId="0" borderId="28" xfId="260" applyFont="1" applyFill="1" applyBorder="1" applyAlignment="1">
      <alignment horizontal="left" vertical="top" wrapText="1"/>
    </xf>
    <xf numFmtId="0" fontId="65" fillId="0" borderId="0" xfId="258" applyFont="1" applyAlignment="1">
      <alignment horizontal="center"/>
    </xf>
    <xf numFmtId="0" fontId="65" fillId="0" borderId="0" xfId="257" applyFont="1" applyAlignment="1">
      <alignment horizontal="center"/>
    </xf>
    <xf numFmtId="0" fontId="65" fillId="0" borderId="0" xfId="204" applyFont="1" applyAlignment="1">
      <alignment horizontal="center"/>
    </xf>
    <xf numFmtId="0" fontId="59" fillId="0" borderId="0" xfId="204" applyFont="1" applyAlignment="1">
      <alignment horizontal="left" vertical="justify" wrapText="1"/>
    </xf>
    <xf numFmtId="0" fontId="61" fillId="0" borderId="0" xfId="189" applyFont="1" applyFill="1" applyBorder="1" applyAlignment="1">
      <alignment horizontal="left" vertical="top"/>
    </xf>
    <xf numFmtId="0" fontId="22" fillId="0" borderId="12" xfId="107" applyBorder="1"/>
    <xf numFmtId="0" fontId="35" fillId="0" borderId="76" xfId="0" applyFont="1" applyBorder="1" applyAlignment="1">
      <alignment wrapText="1"/>
    </xf>
    <xf numFmtId="0" fontId="57" fillId="0" borderId="76" xfId="171" applyFont="1" applyBorder="1"/>
    <xf numFmtId="0" fontId="65" fillId="0" borderId="0" xfId="216" applyFont="1" applyAlignment="1">
      <alignment horizontal="center" vertical="center"/>
    </xf>
    <xf numFmtId="0" fontId="65" fillId="0" borderId="0" xfId="216" applyFont="1" applyAlignment="1">
      <alignment horizontal="center" wrapText="1"/>
    </xf>
    <xf numFmtId="0" fontId="65" fillId="0" borderId="0" xfId="216" applyFont="1" applyAlignment="1">
      <alignment horizontal="center"/>
    </xf>
    <xf numFmtId="0" fontId="37" fillId="26" borderId="0" xfId="0" applyFont="1" applyFill="1" applyBorder="1" applyAlignment="1" applyProtection="1">
      <alignment horizontal="left" vertical="top" wrapText="1"/>
    </xf>
    <xf numFmtId="0" fontId="57" fillId="25" borderId="25" xfId="204" applyFont="1" applyFill="1" applyBorder="1" applyAlignment="1">
      <alignment horizontal="left"/>
    </xf>
    <xf numFmtId="0" fontId="57" fillId="25" borderId="12" xfId="204" applyFont="1" applyFill="1" applyBorder="1" applyAlignment="1">
      <alignment horizontal="left"/>
    </xf>
    <xf numFmtId="0" fontId="35" fillId="26" borderId="0" xfId="0" applyFont="1" applyFill="1" applyBorder="1" applyAlignment="1" applyProtection="1">
      <alignment horizontal="left" vertical="top" wrapText="1"/>
    </xf>
    <xf numFmtId="0" fontId="59" fillId="0" borderId="0" xfId="204" applyFont="1" applyAlignment="1">
      <alignment horizontal="left" vertical="justify" wrapText="1"/>
    </xf>
    <xf numFmtId="0" fontId="57" fillId="0" borderId="0" xfId="204" applyFont="1" applyAlignment="1">
      <alignment horizontal="justify" vertical="justify" wrapText="1"/>
    </xf>
    <xf numFmtId="0" fontId="65" fillId="0" borderId="0" xfId="204" applyFont="1" applyAlignment="1">
      <alignment horizontal="center"/>
    </xf>
    <xf numFmtId="0" fontId="61" fillId="0" borderId="0" xfId="189" applyFont="1" applyFill="1" applyBorder="1" applyAlignment="1">
      <alignment horizontal="left" vertical="top"/>
    </xf>
    <xf numFmtId="0" fontId="35" fillId="0" borderId="0" xfId="0" applyFont="1" applyAlignment="1">
      <alignment horizontal="left" vertical="justify" wrapText="1"/>
    </xf>
    <xf numFmtId="0" fontId="61" fillId="26" borderId="75" xfId="0" applyFont="1" applyFill="1" applyBorder="1" applyAlignment="1" applyProtection="1">
      <alignment horizontal="left" vertical="top" wrapText="1"/>
    </xf>
    <xf numFmtId="0" fontId="65" fillId="0" borderId="0" xfId="204" applyFont="1" applyAlignment="1">
      <alignment horizontal="center" vertical="center"/>
    </xf>
    <xf numFmtId="0" fontId="65" fillId="0" borderId="0" xfId="266" applyFont="1" applyAlignment="1">
      <alignment horizontal="center" vertical="center"/>
    </xf>
    <xf numFmtId="0" fontId="71" fillId="0" borderId="0" xfId="257" applyFont="1" applyAlignment="1">
      <alignment horizontal="center" vertical="center"/>
    </xf>
    <xf numFmtId="0" fontId="65" fillId="0" borderId="0" xfId="257" applyFont="1" applyAlignment="1">
      <alignment horizontal="center" vertical="center"/>
    </xf>
    <xf numFmtId="0" fontId="65" fillId="0" borderId="0" xfId="262" applyFont="1" applyAlignment="1">
      <alignment horizontal="center"/>
    </xf>
    <xf numFmtId="0" fontId="65" fillId="0" borderId="0" xfId="257" applyFont="1" applyAlignment="1">
      <alignment horizontal="center"/>
    </xf>
    <xf numFmtId="0" fontId="65" fillId="0" borderId="0" xfId="261" applyFont="1" applyAlignment="1">
      <alignment horizontal="center" vertical="center"/>
    </xf>
    <xf numFmtId="0" fontId="65" fillId="0" borderId="0" xfId="247" applyFont="1" applyAlignment="1">
      <alignment horizontal="center"/>
    </xf>
    <xf numFmtId="0" fontId="65" fillId="0" borderId="0" xfId="261" applyFont="1" applyAlignment="1">
      <alignment horizontal="center"/>
    </xf>
    <xf numFmtId="0" fontId="61" fillId="0" borderId="28" xfId="260" applyFont="1" applyFill="1" applyBorder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  <xf numFmtId="0" fontId="65" fillId="0" borderId="0" xfId="263" applyFont="1" applyAlignment="1">
      <alignment horizontal="center" vertical="center"/>
    </xf>
    <xf numFmtId="0" fontId="65" fillId="0" borderId="0" xfId="258" applyFont="1" applyAlignment="1">
      <alignment horizontal="center"/>
    </xf>
    <xf numFmtId="0" fontId="66" fillId="0" borderId="0" xfId="260" applyFont="1" applyFill="1" applyBorder="1" applyAlignment="1">
      <alignment horizontal="left" vertical="top" wrapText="1"/>
    </xf>
    <xf numFmtId="0" fontId="35" fillId="0" borderId="0" xfId="0" applyFont="1" applyAlignment="1">
      <alignment horizontal="left" vertical="center" wrapText="1"/>
    </xf>
    <xf numFmtId="0" fontId="65" fillId="0" borderId="0" xfId="258" applyFont="1" applyAlignment="1">
      <alignment horizontal="center" vertical="center"/>
    </xf>
    <xf numFmtId="0" fontId="71" fillId="0" borderId="0" xfId="258" applyFont="1" applyAlignment="1">
      <alignment horizontal="center" vertical="center"/>
    </xf>
    <xf numFmtId="0" fontId="0" fillId="0" borderId="0" xfId="0" applyAlignment="1">
      <alignment horizontal="left" vertical="justify" wrapText="1"/>
    </xf>
    <xf numFmtId="0" fontId="35" fillId="0" borderId="0" xfId="255" applyFont="1" applyFill="1" applyBorder="1" applyAlignment="1">
      <alignment horizontal="left" vertical="top" wrapText="1"/>
    </xf>
    <xf numFmtId="0" fontId="35" fillId="0" borderId="0" xfId="0" applyFont="1" applyAlignment="1">
      <alignment horizontal="left" wrapText="1"/>
    </xf>
    <xf numFmtId="0" fontId="65" fillId="0" borderId="0" xfId="254" applyFont="1" applyAlignment="1">
      <alignment horizontal="center" vertical="center"/>
    </xf>
    <xf numFmtId="0" fontId="65" fillId="0" borderId="0" xfId="254" applyFont="1" applyAlignment="1">
      <alignment horizontal="center"/>
    </xf>
    <xf numFmtId="0" fontId="65" fillId="0" borderId="0" xfId="205" applyFont="1" applyAlignment="1">
      <alignment horizontal="center"/>
    </xf>
    <xf numFmtId="0" fontId="61" fillId="0" borderId="0" xfId="207" applyFont="1" applyFill="1" applyBorder="1" applyAlignment="1">
      <alignment horizontal="left" vertical="top"/>
    </xf>
    <xf numFmtId="0" fontId="61" fillId="0" borderId="0" xfId="0" applyFont="1" applyAlignment="1">
      <alignment horizontal="left" vertical="center" wrapText="1"/>
    </xf>
    <xf numFmtId="0" fontId="65" fillId="0" borderId="0" xfId="210" applyFont="1" applyAlignment="1">
      <alignment horizontal="center" vertical="center"/>
    </xf>
    <xf numFmtId="0" fontId="65" fillId="0" borderId="0" xfId="205" applyFont="1" applyAlignment="1">
      <alignment horizontal="center" vertical="center"/>
    </xf>
    <xf numFmtId="0" fontId="65" fillId="0" borderId="0" xfId="249" applyFont="1" applyAlignment="1">
      <alignment horizontal="center"/>
    </xf>
    <xf numFmtId="0" fontId="73" fillId="0" borderId="0" xfId="0" applyFont="1" applyAlignment="1">
      <alignment horizontal="center" wrapText="1"/>
    </xf>
    <xf numFmtId="0" fontId="61" fillId="0" borderId="0" xfId="0" applyFont="1" applyAlignment="1">
      <alignment horizontal="justify" wrapText="1"/>
    </xf>
    <xf numFmtId="0" fontId="61" fillId="0" borderId="0" xfId="61" applyFont="1" applyAlignment="1">
      <alignment horizontal="justify" vertical="center" wrapText="1"/>
    </xf>
    <xf numFmtId="0" fontId="65" fillId="0" borderId="0" xfId="249" applyFont="1" applyAlignment="1">
      <alignment horizontal="center" vertical="center"/>
    </xf>
    <xf numFmtId="0" fontId="65" fillId="0" borderId="0" xfId="179" applyFont="1" applyAlignment="1">
      <alignment horizontal="center"/>
    </xf>
    <xf numFmtId="0" fontId="35" fillId="0" borderId="0" xfId="0" applyFont="1" applyAlignment="1">
      <alignment horizontal="left" vertical="justify"/>
    </xf>
    <xf numFmtId="0" fontId="65" fillId="0" borderId="0" xfId="179" applyFont="1" applyAlignment="1">
      <alignment horizontal="center" vertical="center"/>
    </xf>
    <xf numFmtId="0" fontId="65" fillId="0" borderId="0" xfId="225" applyFont="1" applyAlignment="1">
      <alignment horizontal="center"/>
    </xf>
    <xf numFmtId="0" fontId="59" fillId="25" borderId="19" xfId="225" applyFont="1" applyFill="1" applyBorder="1" applyAlignment="1">
      <alignment horizontal="center" vertical="center"/>
    </xf>
    <xf numFmtId="0" fontId="59" fillId="25" borderId="10" xfId="225" applyFont="1" applyFill="1" applyBorder="1" applyAlignment="1">
      <alignment horizontal="center" vertical="center"/>
    </xf>
    <xf numFmtId="0" fontId="57" fillId="25" borderId="19" xfId="225" applyFont="1" applyFill="1" applyBorder="1" applyAlignment="1">
      <alignment horizontal="center" vertical="center"/>
    </xf>
    <xf numFmtId="0" fontId="57" fillId="25" borderId="10" xfId="225" applyFont="1" applyFill="1" applyBorder="1" applyAlignment="1">
      <alignment horizontal="center" vertical="center"/>
    </xf>
    <xf numFmtId="4" fontId="57" fillId="25" borderId="19" xfId="226" applyNumberFormat="1" applyFont="1" applyFill="1" applyBorder="1" applyAlignment="1">
      <alignment horizontal="center" vertical="center" wrapText="1"/>
    </xf>
    <xf numFmtId="4" fontId="57" fillId="25" borderId="10" xfId="226" applyNumberFormat="1" applyFont="1" applyFill="1" applyBorder="1" applyAlignment="1">
      <alignment horizontal="center" vertical="center" wrapText="1"/>
    </xf>
    <xf numFmtId="0" fontId="57" fillId="25" borderId="19" xfId="225" applyFont="1" applyFill="1" applyBorder="1" applyAlignment="1">
      <alignment horizontal="center" vertical="center" wrapText="1"/>
    </xf>
    <xf numFmtId="0" fontId="57" fillId="25" borderId="29" xfId="225" applyFont="1" applyFill="1" applyBorder="1" applyAlignment="1">
      <alignment horizontal="center" vertical="center" wrapText="1"/>
    </xf>
    <xf numFmtId="0" fontId="57" fillId="25" borderId="25" xfId="225" applyFont="1" applyFill="1" applyBorder="1" applyAlignment="1">
      <alignment horizontal="center" vertical="center" wrapText="1"/>
    </xf>
    <xf numFmtId="0" fontId="57" fillId="25" borderId="12" xfId="225" applyFont="1" applyFill="1" applyBorder="1" applyAlignment="1">
      <alignment horizontal="center" vertical="center" wrapText="1"/>
    </xf>
    <xf numFmtId="0" fontId="65" fillId="0" borderId="0" xfId="225" applyFont="1" applyAlignment="1">
      <alignment horizontal="center" vertical="center"/>
    </xf>
    <xf numFmtId="0" fontId="65" fillId="0" borderId="0" xfId="270" applyFont="1" applyAlignment="1">
      <alignment horizontal="center"/>
    </xf>
    <xf numFmtId="0" fontId="61" fillId="0" borderId="0" xfId="0" applyFont="1" applyAlignment="1">
      <alignment horizontal="left" wrapText="1"/>
    </xf>
    <xf numFmtId="0" fontId="59" fillId="25" borderId="11" xfId="270" applyFont="1" applyFill="1" applyBorder="1" applyAlignment="1">
      <alignment horizontal="center" vertical="center"/>
    </xf>
    <xf numFmtId="0" fontId="57" fillId="25" borderId="11" xfId="270" applyFont="1" applyFill="1" applyBorder="1" applyAlignment="1">
      <alignment horizontal="center" vertical="center"/>
    </xf>
    <xf numFmtId="4" fontId="57" fillId="25" borderId="11" xfId="272" applyNumberFormat="1" applyFont="1" applyFill="1" applyBorder="1" applyAlignment="1">
      <alignment horizontal="center" vertical="center" wrapText="1"/>
    </xf>
    <xf numFmtId="0" fontId="57" fillId="25" borderId="19" xfId="270" applyFont="1" applyFill="1" applyBorder="1" applyAlignment="1">
      <alignment horizontal="center" vertical="center" wrapText="1"/>
    </xf>
    <xf numFmtId="0" fontId="57" fillId="25" borderId="29" xfId="270" applyFont="1" applyFill="1" applyBorder="1" applyAlignment="1">
      <alignment horizontal="center" vertical="center" wrapText="1"/>
    </xf>
    <xf numFmtId="0" fontId="57" fillId="25" borderId="10" xfId="270" applyFont="1" applyFill="1" applyBorder="1" applyAlignment="1">
      <alignment horizontal="center" vertical="center" wrapText="1"/>
    </xf>
    <xf numFmtId="0" fontId="65" fillId="0" borderId="0" xfId="270" applyFont="1" applyAlignment="1">
      <alignment horizontal="center" vertical="center"/>
    </xf>
    <xf numFmtId="0" fontId="65" fillId="0" borderId="0" xfId="164" applyFont="1" applyAlignment="1">
      <alignment horizontal="center"/>
    </xf>
    <xf numFmtId="0" fontId="65" fillId="0" borderId="0" xfId="164" applyFont="1" applyAlignment="1">
      <alignment horizontal="left"/>
    </xf>
    <xf numFmtId="0" fontId="61" fillId="0" borderId="28" xfId="165" applyFont="1" applyFill="1" applyBorder="1" applyAlignment="1">
      <alignment horizontal="left" vertical="top" wrapText="1"/>
    </xf>
    <xf numFmtId="0" fontId="59" fillId="24" borderId="11" xfId="164" applyFont="1" applyFill="1" applyBorder="1" applyAlignment="1">
      <alignment horizontal="center" vertical="center"/>
    </xf>
    <xf numFmtId="0" fontId="57" fillId="24" borderId="11" xfId="164" applyFont="1" applyFill="1" applyBorder="1" applyAlignment="1">
      <alignment horizontal="center" vertical="center"/>
    </xf>
    <xf numFmtId="4" fontId="57" fillId="24" borderId="11" xfId="166" applyNumberFormat="1" applyFont="1" applyFill="1" applyBorder="1" applyAlignment="1">
      <alignment horizontal="center" vertical="center" wrapText="1"/>
    </xf>
    <xf numFmtId="0" fontId="57" fillId="24" borderId="19" xfId="164" applyFont="1" applyFill="1" applyBorder="1" applyAlignment="1">
      <alignment horizontal="center" vertical="center" wrapText="1"/>
    </xf>
    <xf numFmtId="0" fontId="57" fillId="24" borderId="29" xfId="164" applyFont="1" applyFill="1" applyBorder="1" applyAlignment="1">
      <alignment horizontal="center" vertical="center" wrapText="1"/>
    </xf>
    <xf numFmtId="0" fontId="57" fillId="24" borderId="10" xfId="164" applyFont="1" applyFill="1" applyBorder="1" applyAlignment="1">
      <alignment horizontal="center" vertical="center" wrapText="1"/>
    </xf>
    <xf numFmtId="0" fontId="65" fillId="0" borderId="0" xfId="164" applyFont="1" applyAlignment="1">
      <alignment horizontal="center" vertical="center"/>
    </xf>
    <xf numFmtId="0" fontId="65" fillId="0" borderId="0" xfId="171" applyFont="1" applyAlignment="1">
      <alignment horizontal="left" vertical="center"/>
    </xf>
    <xf numFmtId="0" fontId="35" fillId="0" borderId="11" xfId="0" applyFont="1" applyBorder="1" applyAlignment="1">
      <alignment horizontal="center" vertical="top" wrapText="1"/>
    </xf>
    <xf numFmtId="0" fontId="59" fillId="24" borderId="11" xfId="171" applyFont="1" applyFill="1" applyBorder="1" applyAlignment="1">
      <alignment horizontal="center" vertical="center"/>
    </xf>
    <xf numFmtId="0" fontId="61" fillId="0" borderId="75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justify"/>
    </xf>
    <xf numFmtId="0" fontId="65" fillId="0" borderId="0" xfId="171" applyFont="1" applyAlignment="1">
      <alignment horizontal="center" vertical="center"/>
    </xf>
    <xf numFmtId="0" fontId="61" fillId="0" borderId="0" xfId="0" applyFont="1" applyAlignment="1">
      <alignment horizontal="left" vertical="center"/>
    </xf>
    <xf numFmtId="0" fontId="65" fillId="0" borderId="0" xfId="174" applyFont="1" applyAlignment="1">
      <alignment horizontal="center"/>
    </xf>
    <xf numFmtId="0" fontId="35" fillId="0" borderId="0" xfId="0" applyFont="1" applyAlignment="1">
      <alignment vertical="justify" wrapText="1"/>
    </xf>
    <xf numFmtId="0" fontId="35" fillId="0" borderId="0" xfId="0" applyFont="1" applyAlignment="1">
      <alignment horizontal="justify" wrapText="1"/>
    </xf>
    <xf numFmtId="0" fontId="61" fillId="0" borderId="0" xfId="168" applyFont="1" applyFill="1" applyBorder="1" applyAlignment="1">
      <alignment horizontal="left" vertical="top"/>
    </xf>
    <xf numFmtId="0" fontId="61" fillId="0" borderId="28" xfId="168" applyFont="1" applyFill="1" applyBorder="1" applyAlignment="1">
      <alignment horizontal="left"/>
    </xf>
    <xf numFmtId="0" fontId="65" fillId="0" borderId="0" xfId="174" applyFont="1" applyAlignment="1">
      <alignment horizontal="center" vertical="center"/>
    </xf>
    <xf numFmtId="0" fontId="61" fillId="0" borderId="0" xfId="165" applyFont="1" applyFill="1" applyBorder="1" applyAlignment="1">
      <alignment horizontal="left" vertical="top"/>
    </xf>
    <xf numFmtId="0" fontId="61" fillId="0" borderId="0" xfId="172" applyFont="1" applyFill="1" applyBorder="1" applyAlignment="1">
      <alignment horizontal="left" vertical="top" wrapText="1"/>
    </xf>
    <xf numFmtId="0" fontId="61" fillId="0" borderId="28" xfId="172" applyFont="1" applyFill="1" applyBorder="1" applyAlignment="1">
      <alignment horizontal="left" vertical="top" wrapText="1"/>
    </xf>
    <xf numFmtId="0" fontId="61" fillId="0" borderId="0" xfId="0" applyFont="1" applyBorder="1" applyAlignment="1">
      <alignment horizontal="left" vertical="center" wrapText="1"/>
    </xf>
    <xf numFmtId="0" fontId="65" fillId="0" borderId="0" xfId="171" applyFont="1" applyAlignment="1">
      <alignment horizontal="center"/>
    </xf>
    <xf numFmtId="0" fontId="65" fillId="0" borderId="0" xfId="162" applyFont="1" applyAlignment="1">
      <alignment horizontal="center"/>
    </xf>
    <xf numFmtId="0" fontId="59" fillId="0" borderId="0" xfId="162" applyFont="1" applyAlignment="1">
      <alignment horizontal="left" vertical="justify" wrapText="1"/>
    </xf>
    <xf numFmtId="0" fontId="65" fillId="0" borderId="0" xfId="162" applyFont="1" applyAlignment="1">
      <alignment horizontal="center" vertical="center"/>
    </xf>
    <xf numFmtId="0" fontId="73" fillId="0" borderId="0" xfId="162" applyFont="1" applyAlignment="1">
      <alignment horizontal="center"/>
    </xf>
    <xf numFmtId="0" fontId="59" fillId="24" borderId="11" xfId="167" applyFont="1" applyFill="1" applyBorder="1" applyAlignment="1">
      <alignment horizontal="center" vertical="center"/>
    </xf>
    <xf numFmtId="0" fontId="57" fillId="24" borderId="11" xfId="167" applyFont="1" applyFill="1" applyBorder="1" applyAlignment="1">
      <alignment horizontal="center" vertical="center"/>
    </xf>
    <xf numFmtId="0" fontId="57" fillId="24" borderId="19" xfId="167" applyFont="1" applyFill="1" applyBorder="1" applyAlignment="1">
      <alignment horizontal="center" vertical="center"/>
    </xf>
    <xf numFmtId="4" fontId="57" fillId="24" borderId="11" xfId="169" applyNumberFormat="1" applyFont="1" applyFill="1" applyBorder="1" applyAlignment="1">
      <alignment horizontal="center" vertical="center" wrapText="1"/>
    </xf>
    <xf numFmtId="4" fontId="57" fillId="24" borderId="19" xfId="169" applyNumberFormat="1" applyFont="1" applyFill="1" applyBorder="1" applyAlignment="1">
      <alignment horizontal="center" vertical="center" wrapText="1"/>
    </xf>
    <xf numFmtId="0" fontId="57" fillId="24" borderId="46" xfId="167" applyFont="1" applyFill="1" applyBorder="1" applyAlignment="1">
      <alignment horizontal="center" vertical="center" wrapText="1"/>
    </xf>
    <xf numFmtId="0" fontId="57" fillId="24" borderId="18" xfId="167" applyFont="1" applyFill="1" applyBorder="1" applyAlignment="1">
      <alignment horizontal="center" vertical="center" wrapText="1"/>
    </xf>
    <xf numFmtId="0" fontId="57" fillId="24" borderId="47" xfId="167" applyFont="1" applyFill="1" applyBorder="1" applyAlignment="1">
      <alignment horizontal="center" vertical="center" wrapText="1"/>
    </xf>
    <xf numFmtId="0" fontId="57" fillId="24" borderId="49" xfId="167" applyFont="1" applyFill="1" applyBorder="1" applyAlignment="1">
      <alignment horizontal="center" vertical="center" wrapText="1"/>
    </xf>
    <xf numFmtId="0" fontId="57" fillId="24" borderId="0" xfId="167" applyFont="1" applyFill="1" applyBorder="1" applyAlignment="1">
      <alignment horizontal="center" vertical="center" wrapText="1"/>
    </xf>
    <xf numFmtId="0" fontId="57" fillId="24" borderId="50" xfId="167" applyFont="1" applyFill="1" applyBorder="1" applyAlignment="1">
      <alignment horizontal="center" vertical="center" wrapText="1"/>
    </xf>
    <xf numFmtId="0" fontId="65" fillId="0" borderId="0" xfId="167" applyFont="1" applyAlignment="1">
      <alignment horizontal="center"/>
    </xf>
    <xf numFmtId="0" fontId="61" fillId="0" borderId="0" xfId="168" applyFont="1" applyFill="1" applyBorder="1" applyAlignment="1">
      <alignment horizontal="left" vertical="top" wrapText="1"/>
    </xf>
    <xf numFmtId="0" fontId="57" fillId="24" borderId="46" xfId="164" applyFont="1" applyFill="1" applyBorder="1" applyAlignment="1">
      <alignment horizontal="center" vertical="center" wrapText="1"/>
    </xf>
    <xf numFmtId="0" fontId="57" fillId="24" borderId="18" xfId="164" applyFont="1" applyFill="1" applyBorder="1" applyAlignment="1">
      <alignment horizontal="center" vertical="center" wrapText="1"/>
    </xf>
    <xf numFmtId="0" fontId="57" fillId="24" borderId="47" xfId="164" applyFont="1" applyFill="1" applyBorder="1" applyAlignment="1">
      <alignment horizontal="center" vertical="center" wrapText="1"/>
    </xf>
    <xf numFmtId="0" fontId="65" fillId="0" borderId="0" xfId="167" applyFont="1" applyAlignment="1">
      <alignment horizontal="center" vertical="center"/>
    </xf>
    <xf numFmtId="0" fontId="59" fillId="0" borderId="0" xfId="164" applyFont="1" applyAlignment="1">
      <alignment horizontal="left" wrapText="1"/>
    </xf>
    <xf numFmtId="0" fontId="61" fillId="0" borderId="18" xfId="0" applyFont="1" applyBorder="1" applyAlignment="1">
      <alignment horizontal="left" vertical="center" wrapText="1"/>
    </xf>
    <xf numFmtId="0" fontId="67" fillId="24" borderId="11" xfId="162" applyFont="1" applyFill="1" applyBorder="1" applyAlignment="1">
      <alignment horizontal="center" vertical="center"/>
    </xf>
    <xf numFmtId="0" fontId="68" fillId="24" borderId="11" xfId="162" applyFont="1" applyFill="1" applyBorder="1" applyAlignment="1">
      <alignment horizontal="center" vertical="center"/>
    </xf>
    <xf numFmtId="4" fontId="68" fillId="24" borderId="11" xfId="163" applyNumberFormat="1" applyFont="1" applyFill="1" applyBorder="1" applyAlignment="1">
      <alignment horizontal="center" vertical="center" wrapText="1"/>
    </xf>
    <xf numFmtId="0" fontId="68" fillId="24" borderId="19" xfId="162" applyFont="1" applyFill="1" applyBorder="1" applyAlignment="1">
      <alignment horizontal="center" vertical="center" wrapText="1"/>
    </xf>
    <xf numFmtId="0" fontId="68" fillId="24" borderId="29" xfId="162" applyFont="1" applyFill="1" applyBorder="1" applyAlignment="1">
      <alignment horizontal="center" vertical="center" wrapText="1"/>
    </xf>
    <xf numFmtId="0" fontId="67" fillId="24" borderId="25" xfId="162" applyFont="1" applyFill="1" applyBorder="1" applyAlignment="1">
      <alignment horizontal="center" vertical="center" wrapText="1"/>
    </xf>
    <xf numFmtId="0" fontId="67" fillId="24" borderId="12" xfId="162" applyFont="1" applyFill="1" applyBorder="1" applyAlignment="1">
      <alignment horizontal="center" vertical="center" wrapText="1"/>
    </xf>
    <xf numFmtId="0" fontId="67" fillId="24" borderId="11" xfId="247" applyFont="1" applyFill="1" applyBorder="1" applyAlignment="1">
      <alignment horizontal="center" vertical="center"/>
    </xf>
    <xf numFmtId="4" fontId="67" fillId="24" borderId="11" xfId="248" applyNumberFormat="1" applyFont="1" applyFill="1" applyBorder="1" applyAlignment="1">
      <alignment horizontal="center" vertical="center" wrapText="1"/>
    </xf>
    <xf numFmtId="0" fontId="67" fillId="24" borderId="76" xfId="247" applyFont="1" applyFill="1" applyBorder="1" applyAlignment="1">
      <alignment horizontal="center" vertical="center" wrapText="1"/>
    </xf>
    <xf numFmtId="0" fontId="67" fillId="24" borderId="12" xfId="247" applyFont="1" applyFill="1" applyBorder="1" applyAlignment="1">
      <alignment horizontal="center" vertical="center" wrapText="1"/>
    </xf>
    <xf numFmtId="0" fontId="65" fillId="0" borderId="0" xfId="247" applyFont="1" applyAlignment="1">
      <alignment horizontal="center" vertical="center"/>
    </xf>
    <xf numFmtId="0" fontId="61" fillId="0" borderId="0" xfId="109" applyFont="1" applyFill="1" applyBorder="1" applyAlignment="1">
      <alignment vertical="top"/>
    </xf>
    <xf numFmtId="0" fontId="59" fillId="0" borderId="0" xfId="0" applyFont="1" applyAlignment="1">
      <alignment horizontal="left" wrapText="1"/>
    </xf>
    <xf numFmtId="0" fontId="61" fillId="0" borderId="0" xfId="109" applyFont="1" applyFill="1" applyBorder="1" applyAlignment="1">
      <alignment horizontal="left" vertical="top"/>
    </xf>
    <xf numFmtId="0" fontId="59" fillId="24" borderId="19" xfId="107" applyFont="1" applyFill="1" applyBorder="1" applyAlignment="1">
      <alignment horizontal="center" vertical="center"/>
    </xf>
    <xf numFmtId="0" fontId="59" fillId="24" borderId="10" xfId="107" applyFont="1" applyFill="1" applyBorder="1" applyAlignment="1">
      <alignment horizontal="center" vertical="center"/>
    </xf>
    <xf numFmtId="4" fontId="59" fillId="24" borderId="19" xfId="108" applyNumberFormat="1" applyFont="1" applyFill="1" applyBorder="1" applyAlignment="1">
      <alignment horizontal="center" vertical="center" wrapText="1"/>
    </xf>
    <xf numFmtId="4" fontId="59" fillId="24" borderId="10" xfId="108" applyNumberFormat="1" applyFont="1" applyFill="1" applyBorder="1" applyAlignment="1">
      <alignment horizontal="center" vertical="center" wrapText="1"/>
    </xf>
    <xf numFmtId="4" fontId="59" fillId="24" borderId="76" xfId="108" applyNumberFormat="1" applyFont="1" applyFill="1" applyBorder="1" applyAlignment="1">
      <alignment horizontal="center" vertical="center" wrapText="1"/>
    </xf>
    <xf numFmtId="4" fontId="59" fillId="24" borderId="78" xfId="108" applyNumberFormat="1" applyFont="1" applyFill="1" applyBorder="1" applyAlignment="1">
      <alignment horizontal="center" vertical="center" wrapText="1"/>
    </xf>
    <xf numFmtId="4" fontId="59" fillId="24" borderId="12" xfId="108" applyNumberFormat="1" applyFont="1" applyFill="1" applyBorder="1" applyAlignment="1">
      <alignment horizontal="center" vertical="center" wrapText="1"/>
    </xf>
    <xf numFmtId="0" fontId="65" fillId="0" borderId="0" xfId="107" applyFont="1" applyAlignment="1">
      <alignment horizontal="center"/>
    </xf>
    <xf numFmtId="0" fontId="65" fillId="0" borderId="0" xfId="107" applyFont="1" applyAlignment="1">
      <alignment horizontal="center" vertical="center"/>
    </xf>
  </cellXfs>
  <cellStyles count="275">
    <cellStyle name="=C:\WINNT\SYSTEM32\COMMAND.COM" xfId="110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álculo 2" xfId="73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4"/>
    <cellStyle name="Euro" xfId="45"/>
    <cellStyle name="Euro 2" xfId="79"/>
    <cellStyle name="Hipervínculo 2" xfId="59"/>
    <cellStyle name="Incorrecto" xfId="31" builtinId="27" customBuiltin="1"/>
    <cellStyle name="Millares 2" xfId="43"/>
    <cellStyle name="Millares 2 2" xfId="47"/>
    <cellStyle name="Millares 2 2 2" xfId="64"/>
    <cellStyle name="Millares 2 2 2 2" xfId="87"/>
    <cellStyle name="Millares 2 3" xfId="90"/>
    <cellStyle name="Millares 3" xfId="51"/>
    <cellStyle name="Millares 4" xfId="63"/>
    <cellStyle name="Millares 4 2" xfId="67"/>
    <cellStyle name="Millares 4 3" xfId="86"/>
    <cellStyle name="Millares 5" xfId="89"/>
    <cellStyle name="Millares 5 2" xfId="220"/>
    <cellStyle name="Millares 5 2 2" xfId="231"/>
    <cellStyle name="Millares 5 2 3" xfId="234"/>
    <cellStyle name="Millares 6" xfId="97"/>
    <cellStyle name="Millares 6 10" xfId="224"/>
    <cellStyle name="Millares 6 11" xfId="229"/>
    <cellStyle name="Millares 6 11 3" xfId="272"/>
    <cellStyle name="Millares 6 2" xfId="102"/>
    <cellStyle name="Millares 6 2 2" xfId="108"/>
    <cellStyle name="Millares 6 2 2 2" xfId="125"/>
    <cellStyle name="Millares 6 2 2 2 2" xfId="163"/>
    <cellStyle name="Millares 6 2 2 2 2 2" xfId="248"/>
    <cellStyle name="Millares 6 2 2 3" xfId="129"/>
    <cellStyle name="Millares 6 2 2 3 2" xfId="173"/>
    <cellStyle name="Millares 6 2 2 4" xfId="149"/>
    <cellStyle name="Millares 6 2 2 4 2" xfId="200"/>
    <cellStyle name="Millares 6 2 2 4 3" xfId="215"/>
    <cellStyle name="Millares 6 2 2 4 3 2" xfId="239"/>
    <cellStyle name="Millares 6 2 2 4 3 3" xfId="259"/>
    <cellStyle name="Millares 6 2 3" xfId="118"/>
    <cellStyle name="Millares 6 2 3 2" xfId="131"/>
    <cellStyle name="Millares 6 2 4" xfId="121"/>
    <cellStyle name="Millares 6 2 4 2" xfId="136"/>
    <cellStyle name="Millares 6 2 4 3" xfId="139"/>
    <cellStyle name="Millares 6 2 4 3 2" xfId="194"/>
    <cellStyle name="Millares 6 2 4 3 3" xfId="209"/>
    <cellStyle name="Millares 6 2 4 3 3 2" xfId="251"/>
    <cellStyle name="Millares 6 3" xfId="111"/>
    <cellStyle name="Millares 6 4" xfId="146"/>
    <cellStyle name="Millares 6 4 2" xfId="197"/>
    <cellStyle name="Millares 6 4 3" xfId="212"/>
    <cellStyle name="Millares 6 4 3 2" xfId="256"/>
    <cellStyle name="Millares 6 5" xfId="154"/>
    <cellStyle name="Millares 6 5 2" xfId="185"/>
    <cellStyle name="Millares 6 5 2 2" xfId="265"/>
    <cellStyle name="Millares 6 6" xfId="160"/>
    <cellStyle name="Millares 6 6 2" xfId="190"/>
    <cellStyle name="Millares 6 6 2 2" xfId="245"/>
    <cellStyle name="Millares 6 6 2 3" xfId="269"/>
    <cellStyle name="Millares 6 7" xfId="166"/>
    <cellStyle name="Millares 6 7 2" xfId="203"/>
    <cellStyle name="Millares 6 7 3" xfId="218"/>
    <cellStyle name="Millares 6 8" xfId="169"/>
    <cellStyle name="Millares 6 8 2" xfId="178"/>
    <cellStyle name="Millares 6 8 3" xfId="226"/>
    <cellStyle name="Millares 6 9" xfId="181"/>
    <cellStyle name="Moneda 2" xfId="44"/>
    <cellStyle name="Moneda 2 2" xfId="48"/>
    <cellStyle name="Moneda 3" xfId="112"/>
    <cellStyle name="Moneda 3 2" xfId="221"/>
    <cellStyle name="Moneda 3 3" xfId="232"/>
    <cellStyle name="Moneda 3 4" xfId="235"/>
    <cellStyle name="Neutral" xfId="32" builtinId="28" customBuiltin="1"/>
    <cellStyle name="Normal" xfId="0" builtinId="0"/>
    <cellStyle name="Normal 10" xfId="88"/>
    <cellStyle name="Normal 10 2" xfId="219"/>
    <cellStyle name="Normal 10 2 2" xfId="230"/>
    <cellStyle name="Normal 10 2 3" xfId="233"/>
    <cellStyle name="Normal 11" xfId="95"/>
    <cellStyle name="Normal 11 10" xfId="174"/>
    <cellStyle name="Normal 11 11" xfId="179"/>
    <cellStyle name="Normal 11 11 2" xfId="241"/>
    <cellStyle name="Normal 11 11 3" xfId="262"/>
    <cellStyle name="Normal 11 12" xfId="222"/>
    <cellStyle name="Normal 11 13" xfId="227"/>
    <cellStyle name="Normal 11 13 3" xfId="270"/>
    <cellStyle name="Normal 11 2" xfId="100"/>
    <cellStyle name="Normal 11 2 2" xfId="107"/>
    <cellStyle name="Normal 11 2 2 2" xfId="124"/>
    <cellStyle name="Normal 11 2 2 2 2" xfId="162"/>
    <cellStyle name="Normal 11 2 2 2 2 2" xfId="247"/>
    <cellStyle name="Normal 11 2 2 3" xfId="127"/>
    <cellStyle name="Normal 11 2 2 3 2" xfId="171"/>
    <cellStyle name="Normal 11 2 2 4" xfId="133"/>
    <cellStyle name="Normal 11 2 2 5" xfId="141"/>
    <cellStyle name="Normal 11 2 2 5 2" xfId="191"/>
    <cellStyle name="Normal 11 2 2 5 3" xfId="205"/>
    <cellStyle name="Normal 11 2 2 5 3 2" xfId="249"/>
    <cellStyle name="Normal 11 2 3" xfId="116"/>
    <cellStyle name="Normal 11 2 3 2" xfId="130"/>
    <cellStyle name="Normal 11 2 3 3" xfId="140"/>
    <cellStyle name="Normal 11 2 4" xfId="119"/>
    <cellStyle name="Normal 11 2 4 2" xfId="134"/>
    <cellStyle name="Normal 11 2 4 3" xfId="137"/>
    <cellStyle name="Normal 11 2 4 4" xfId="144"/>
    <cellStyle name="Normal 11 2 4 5" xfId="151"/>
    <cellStyle name="Normal 11 2 4 6" xfId="156"/>
    <cellStyle name="Normal 11 2 4 6 2" xfId="204"/>
    <cellStyle name="Normal 11 2 4 6 2 2" xfId="250"/>
    <cellStyle name="Normal 11 2 5" xfId="161"/>
    <cellStyle name="Normal 11 3" xfId="104"/>
    <cellStyle name="Normal 11 3 2" xfId="105"/>
    <cellStyle name="Normal 11 3 3" xfId="158"/>
    <cellStyle name="Normal 11 3 3 2" xfId="188"/>
    <cellStyle name="Normal 11 3 3 2 2" xfId="243"/>
    <cellStyle name="Normal 11 3 3 2 3" xfId="267"/>
    <cellStyle name="Normal 11 4" xfId="101"/>
    <cellStyle name="Normal 11 4 2" xfId="122"/>
    <cellStyle name="Normal 11 4 2 2" xfId="147"/>
    <cellStyle name="Normal 11 4 2 2 2" xfId="198"/>
    <cellStyle name="Normal 11 4 2 2 3" xfId="213"/>
    <cellStyle name="Normal 11 4 2 2 3 2" xfId="236"/>
    <cellStyle name="Normal 11 4 2 2 3 3" xfId="258"/>
    <cellStyle name="Normal 11 4 3" xfId="142"/>
    <cellStyle name="Normal 11 4 3 2" xfId="193"/>
    <cellStyle name="Normal 11 4 3 3" xfId="208"/>
    <cellStyle name="Normal 11 4 4" xfId="152"/>
    <cellStyle name="Normal 11 4 4 2" xfId="183"/>
    <cellStyle name="Normal 11 4 4 2 2" xfId="263"/>
    <cellStyle name="Normal 11 4 5" xfId="157"/>
    <cellStyle name="Normal 11 4 5 2" xfId="187"/>
    <cellStyle name="Normal 11 4 5 2 2" xfId="242"/>
    <cellStyle name="Normal 11 4 5 2 3" xfId="266"/>
    <cellStyle name="Normal 11 4 6" xfId="175"/>
    <cellStyle name="Normal 11 5" xfId="143"/>
    <cellStyle name="Normal 11 5 2" xfId="195"/>
    <cellStyle name="Normal 11 5 3" xfId="210"/>
    <cellStyle name="Normal 11 5 3 2" xfId="254"/>
    <cellStyle name="Normal 11 6" xfId="150"/>
    <cellStyle name="Normal 11 6 2" xfId="182"/>
    <cellStyle name="Normal 11 6 2 2" xfId="246"/>
    <cellStyle name="Normal 11 6 2 3" xfId="261"/>
    <cellStyle name="Normal 11 7" xfId="155"/>
    <cellStyle name="Normal 11 7 2" xfId="186"/>
    <cellStyle name="Normal 11 7 2 2" xfId="240"/>
    <cellStyle name="Normal 11 7 2 3" xfId="257"/>
    <cellStyle name="Normal 11 8" xfId="164"/>
    <cellStyle name="Normal 11 8 2" xfId="201"/>
    <cellStyle name="Normal 11 8 2 3" xfId="274"/>
    <cellStyle name="Normal 11 8 3" xfId="216"/>
    <cellStyle name="Normal 11 9" xfId="167"/>
    <cellStyle name="Normal 11 9 2" xfId="177"/>
    <cellStyle name="Normal 11 9 3" xfId="206"/>
    <cellStyle name="Normal 11 9 3 2" xfId="237"/>
    <cellStyle name="Normal 11 9 3 3" xfId="252"/>
    <cellStyle name="Normal 11 9 4" xfId="225"/>
    <cellStyle name="Normal 11 9 4 3" xfId="273"/>
    <cellStyle name="Normal 13" xfId="113"/>
    <cellStyle name="Normal 15" xfId="61"/>
    <cellStyle name="Normal 2" xfId="42"/>
    <cellStyle name="Normal 2 13" xfId="60"/>
    <cellStyle name="Normal 2 2" xfId="46"/>
    <cellStyle name="Normal 2 3" xfId="65"/>
    <cellStyle name="Normal 2 4" xfId="91"/>
    <cellStyle name="Normal 2 5" xfId="96"/>
    <cellStyle name="Normal 2 5 10" xfId="228"/>
    <cellStyle name="Normal 2 5 10 3" xfId="271"/>
    <cellStyle name="Normal 2 5 2" xfId="103"/>
    <cellStyle name="Normal 2 5 2 2" xfId="109"/>
    <cellStyle name="Normal 2 5 2 2 2" xfId="126"/>
    <cellStyle name="Normal 2 5 2 2 2 2" xfId="170"/>
    <cellStyle name="Normal 2 5 2 2 3" xfId="128"/>
    <cellStyle name="Normal 2 5 2 2 3 2" xfId="172"/>
    <cellStyle name="Normal 2 5 2 2 4" xfId="148"/>
    <cellStyle name="Normal 2 5 2 2 4 2" xfId="199"/>
    <cellStyle name="Normal 2 5 2 2 4 3" xfId="214"/>
    <cellStyle name="Normal 2 5 2 2 4 3 2" xfId="238"/>
    <cellStyle name="Normal 2 5 2 2 4 3 3" xfId="260"/>
    <cellStyle name="Normal 2 5 2 3" xfId="117"/>
    <cellStyle name="Normal 2 5 2 3 2" xfId="132"/>
    <cellStyle name="Normal 2 5 2 4" xfId="120"/>
    <cellStyle name="Normal 2 5 2 4 2" xfId="135"/>
    <cellStyle name="Normal 2 5 2 4 3" xfId="138"/>
    <cellStyle name="Normal 2 5 2 4 3 2" xfId="192"/>
    <cellStyle name="Normal 2 5 2 4 3 3" xfId="207"/>
    <cellStyle name="Normal 2 5 2 4 3 3 2" xfId="253"/>
    <cellStyle name="Normal 2 5 2 5" xfId="159"/>
    <cellStyle name="Normal 2 5 2 5 2" xfId="189"/>
    <cellStyle name="Normal 2 5 2 5 2 2" xfId="244"/>
    <cellStyle name="Normal 2 5 2 5 2 3" xfId="268"/>
    <cellStyle name="Normal 2 5 3" xfId="106"/>
    <cellStyle name="Normal 2 5 4" xfId="145"/>
    <cellStyle name="Normal 2 5 4 2" xfId="196"/>
    <cellStyle name="Normal 2 5 4 3" xfId="211"/>
    <cellStyle name="Normal 2 5 4 3 2" xfId="255"/>
    <cellStyle name="Normal 2 5 5" xfId="153"/>
    <cellStyle name="Normal 2 5 5 2" xfId="184"/>
    <cellStyle name="Normal 2 5 5 2 2" xfId="264"/>
    <cellStyle name="Normal 2 5 6" xfId="165"/>
    <cellStyle name="Normal 2 5 6 2" xfId="202"/>
    <cellStyle name="Normal 2 5 6 3" xfId="217"/>
    <cellStyle name="Normal 2 5 7" xfId="168"/>
    <cellStyle name="Normal 2 5 8" xfId="180"/>
    <cellStyle name="Normal 2 5 9" xfId="223"/>
    <cellStyle name="Normal 2 6" xfId="176"/>
    <cellStyle name="Normal 3" xfId="49"/>
    <cellStyle name="Normal 3 2" xfId="114"/>
    <cellStyle name="Normal 4" xfId="52"/>
    <cellStyle name="Normal 4 2" xfId="98"/>
    <cellStyle name="Normal 5" xfId="53"/>
    <cellStyle name="Normal 6" xfId="54"/>
    <cellStyle name="Normal 6 2" xfId="57"/>
    <cellStyle name="Normal 6 2 2" xfId="83"/>
    <cellStyle name="Normal 6 3" xfId="62"/>
    <cellStyle name="Normal 6 3 2" xfId="68"/>
    <cellStyle name="Normal 6 3 2 2 3" xfId="115"/>
    <cellStyle name="Normal 6 3 3" xfId="85"/>
    <cellStyle name="Normal 6 4" xfId="69"/>
    <cellStyle name="Normal 6 5" xfId="70"/>
    <cellStyle name="Normal 6 6" xfId="80"/>
    <cellStyle name="Normal 6 7" xfId="93"/>
    <cellStyle name="Normal 6 7 2" xfId="99"/>
    <cellStyle name="Normal 7" xfId="55"/>
    <cellStyle name="Normal 7 2" xfId="66"/>
    <cellStyle name="Normal 7 3" xfId="81"/>
    <cellStyle name="Normal 7 4" xfId="94"/>
    <cellStyle name="Normal 7 5" xfId="123"/>
    <cellStyle name="Normal 8" xfId="56"/>
    <cellStyle name="Normal 8 2" xfId="71"/>
    <cellStyle name="Normal 8 3" xfId="82"/>
    <cellStyle name="Normal 9" xfId="58"/>
    <cellStyle name="Normal 9 2" xfId="72"/>
    <cellStyle name="Normal 9 3" xfId="84"/>
    <cellStyle name="Normal 9 4" xfId="92"/>
    <cellStyle name="Notas" xfId="33" builtinId="10" customBuiltin="1"/>
    <cellStyle name="Notas 2" xfId="75"/>
    <cellStyle name="Porcentual 2" xfId="50"/>
    <cellStyle name="Salida" xfId="34" builtinId="21" customBuiltin="1"/>
    <cellStyle name="Salida 2" xfId="76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7"/>
    <cellStyle name="Total" xfId="41" builtinId="25" customBuiltin="1"/>
    <cellStyle name="Total 2" xfId="78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0"/>
  <sheetViews>
    <sheetView tabSelected="1" topLeftCell="A627" zoomScaleNormal="100" workbookViewId="0">
      <selection activeCell="A633" sqref="A633:XFD702"/>
    </sheetView>
  </sheetViews>
  <sheetFormatPr baseColWidth="10" defaultRowHeight="15" x14ac:dyDescent="0.25"/>
  <cols>
    <col min="1" max="1" width="23.28515625" style="1" customWidth="1"/>
    <col min="2" max="2" width="34.28515625" style="1" customWidth="1"/>
    <col min="3" max="3" width="23.7109375" style="1" customWidth="1"/>
    <col min="4" max="4" width="15.5703125" style="1" customWidth="1"/>
    <col min="5" max="5" width="19.85546875" style="1" customWidth="1"/>
    <col min="6" max="6" width="13.7109375" style="1" customWidth="1"/>
    <col min="7" max="7" width="15.7109375" style="1" customWidth="1"/>
    <col min="8" max="16384" width="11.42578125" style="1"/>
  </cols>
  <sheetData>
    <row r="1" spans="1:7" x14ac:dyDescent="0.25">
      <c r="A1" s="4"/>
      <c r="B1" s="4"/>
      <c r="C1" s="4"/>
      <c r="D1" s="4"/>
      <c r="E1" s="7"/>
      <c r="F1" s="7"/>
      <c r="G1" s="8" t="s">
        <v>19</v>
      </c>
    </row>
    <row r="2" spans="1:7" x14ac:dyDescent="0.25">
      <c r="A2" s="747" t="s">
        <v>305</v>
      </c>
      <c r="B2" s="747"/>
      <c r="C2" s="747"/>
      <c r="D2" s="747"/>
      <c r="E2" s="747"/>
      <c r="F2" s="747"/>
      <c r="G2" s="747"/>
    </row>
    <row r="3" spans="1:7" ht="15.75" customHeight="1" x14ac:dyDescent="0.25">
      <c r="A3" s="747" t="s">
        <v>3</v>
      </c>
      <c r="B3" s="747"/>
      <c r="C3" s="747"/>
      <c r="D3" s="747"/>
      <c r="E3" s="747"/>
      <c r="F3" s="747"/>
      <c r="G3" s="747"/>
    </row>
    <row r="4" spans="1:7" x14ac:dyDescent="0.25">
      <c r="A4" s="747" t="s">
        <v>4</v>
      </c>
      <c r="B4" s="747"/>
      <c r="C4" s="747"/>
      <c r="D4" s="747"/>
      <c r="E4" s="747"/>
      <c r="F4" s="747"/>
      <c r="G4" s="747"/>
    </row>
    <row r="5" spans="1:7" x14ac:dyDescent="0.25">
      <c r="A5" s="746" t="s">
        <v>5</v>
      </c>
      <c r="B5" s="746"/>
      <c r="C5" s="746"/>
      <c r="D5" s="746"/>
      <c r="E5" s="746"/>
      <c r="F5" s="746"/>
      <c r="G5" s="746"/>
    </row>
    <row r="6" spans="1:7" ht="18" customHeight="1" x14ac:dyDescent="0.25">
      <c r="A6" s="746" t="s">
        <v>2</v>
      </c>
      <c r="B6" s="746"/>
      <c r="C6" s="746"/>
      <c r="D6" s="746"/>
      <c r="E6" s="746"/>
      <c r="F6" s="746"/>
      <c r="G6" s="746"/>
    </row>
    <row r="7" spans="1:7" ht="18" customHeight="1" x14ac:dyDescent="0.25">
      <c r="A7" s="746" t="s">
        <v>509</v>
      </c>
      <c r="B7" s="746"/>
      <c r="C7" s="746"/>
      <c r="D7" s="746"/>
      <c r="E7" s="746"/>
      <c r="F7" s="746"/>
      <c r="G7" s="746"/>
    </row>
    <row r="8" spans="1:7" ht="5.0999999999999996" customHeight="1" x14ac:dyDescent="0.25">
      <c r="A8" s="307"/>
      <c r="B8" s="307"/>
      <c r="C8" s="308"/>
      <c r="D8" s="308"/>
      <c r="E8" s="314"/>
      <c r="F8" s="314"/>
      <c r="G8" s="314"/>
    </row>
    <row r="9" spans="1:7" ht="15.75" customHeight="1" x14ac:dyDescent="0.25">
      <c r="A9" s="736" t="s">
        <v>476</v>
      </c>
      <c r="B9" s="736"/>
      <c r="C9" s="736"/>
      <c r="D9" s="736"/>
      <c r="E9" s="736"/>
      <c r="F9" s="537"/>
      <c r="G9" s="537"/>
    </row>
    <row r="10" spans="1:7" ht="29.25" customHeight="1" x14ac:dyDescent="0.25">
      <c r="A10" s="615" t="s">
        <v>472</v>
      </c>
      <c r="B10" s="615"/>
      <c r="C10" s="615"/>
      <c r="D10" s="615"/>
      <c r="E10" s="615"/>
      <c r="F10" s="615"/>
      <c r="G10" s="615"/>
    </row>
    <row r="11" spans="1:7" ht="26.25" customHeight="1" x14ac:dyDescent="0.25">
      <c r="A11" s="615" t="s">
        <v>471</v>
      </c>
      <c r="B11" s="615"/>
      <c r="C11" s="615"/>
      <c r="D11" s="615"/>
      <c r="E11" s="615"/>
      <c r="F11" s="615"/>
      <c r="G11" s="615"/>
    </row>
    <row r="12" spans="1:7" ht="5.0999999999999996" customHeight="1" x14ac:dyDescent="0.25">
      <c r="A12" s="307"/>
      <c r="B12" s="307"/>
      <c r="C12" s="308"/>
      <c r="D12" s="308"/>
      <c r="E12" s="537"/>
      <c r="F12" s="537"/>
      <c r="G12" s="537"/>
    </row>
    <row r="13" spans="1:7" ht="15" customHeight="1" x14ac:dyDescent="0.25">
      <c r="A13" s="739" t="s">
        <v>6</v>
      </c>
      <c r="B13" s="739" t="s">
        <v>7</v>
      </c>
      <c r="C13" s="741" t="s">
        <v>8</v>
      </c>
      <c r="D13" s="741" t="s">
        <v>1</v>
      </c>
      <c r="E13" s="743" t="s">
        <v>14</v>
      </c>
      <c r="F13" s="744"/>
      <c r="G13" s="745"/>
    </row>
    <row r="14" spans="1:7" ht="24" customHeight="1" x14ac:dyDescent="0.25">
      <c r="A14" s="740"/>
      <c r="B14" s="740"/>
      <c r="C14" s="742"/>
      <c r="D14" s="742"/>
      <c r="E14" s="302" t="s">
        <v>13</v>
      </c>
      <c r="F14" s="302" t="s">
        <v>12</v>
      </c>
      <c r="G14" s="302" t="s">
        <v>11</v>
      </c>
    </row>
    <row r="15" spans="1:7" ht="21.75" customHeight="1" x14ac:dyDescent="0.25">
      <c r="A15" s="317" t="s">
        <v>9</v>
      </c>
      <c r="B15" s="16" t="s">
        <v>15</v>
      </c>
      <c r="C15" s="17"/>
      <c r="D15" s="17"/>
      <c r="E15" s="17"/>
      <c r="F15" s="18"/>
      <c r="G15" s="10"/>
    </row>
    <row r="16" spans="1:7" ht="42.75" customHeight="1" x14ac:dyDescent="0.25">
      <c r="A16" s="19" t="s">
        <v>10</v>
      </c>
      <c r="B16" s="20" t="s">
        <v>433</v>
      </c>
      <c r="C16" s="21" t="s">
        <v>16</v>
      </c>
      <c r="D16" s="22">
        <v>30144233.329999998</v>
      </c>
      <c r="E16" s="22">
        <v>30144233.329999998</v>
      </c>
      <c r="F16" s="18"/>
      <c r="G16" s="10"/>
    </row>
    <row r="17" spans="1:7" ht="44.25" customHeight="1" x14ac:dyDescent="0.25">
      <c r="A17" s="19" t="s">
        <v>18</v>
      </c>
      <c r="B17" s="20" t="s">
        <v>432</v>
      </c>
      <c r="C17" s="21" t="s">
        <v>16</v>
      </c>
      <c r="D17" s="22">
        <v>0</v>
      </c>
      <c r="E17" s="22">
        <v>0</v>
      </c>
      <c r="F17" s="18"/>
      <c r="G17" s="10"/>
    </row>
    <row r="18" spans="1:7" ht="44.25" customHeight="1" x14ac:dyDescent="0.25">
      <c r="A18" s="19" t="s">
        <v>431</v>
      </c>
      <c r="B18" s="20" t="s">
        <v>434</v>
      </c>
      <c r="C18" s="21" t="s">
        <v>16</v>
      </c>
      <c r="D18" s="22">
        <v>14741628.960000001</v>
      </c>
      <c r="E18" s="22">
        <v>14741628.960000001</v>
      </c>
      <c r="F18" s="18"/>
      <c r="G18" s="10"/>
    </row>
    <row r="19" spans="1:7" ht="24.95" customHeight="1" x14ac:dyDescent="0.25">
      <c r="A19" s="10"/>
      <c r="B19" s="530" t="s">
        <v>0</v>
      </c>
      <c r="C19" s="531"/>
      <c r="D19" s="531">
        <f>+D16+D17+D18</f>
        <v>44885862.289999999</v>
      </c>
      <c r="E19" s="531">
        <f>+E16+E17+E18</f>
        <v>44885862.289999999</v>
      </c>
      <c r="F19" s="18"/>
      <c r="G19" s="10"/>
    </row>
    <row r="20" spans="1:7" ht="15" customHeight="1" x14ac:dyDescent="0.25">
      <c r="A20" s="315"/>
      <c r="B20" s="315"/>
      <c r="C20" s="315"/>
      <c r="D20" s="315"/>
      <c r="E20" s="315"/>
      <c r="F20" s="315"/>
      <c r="G20" s="315"/>
    </row>
    <row r="21" spans="1:7" ht="15" customHeight="1" x14ac:dyDescent="0.25">
      <c r="A21" s="738" t="s">
        <v>477</v>
      </c>
      <c r="B21" s="738"/>
      <c r="C21" s="738"/>
      <c r="D21" s="738"/>
      <c r="E21" s="536"/>
      <c r="F21" s="536"/>
      <c r="G21" s="536"/>
    </row>
    <row r="22" spans="1:7" ht="15" customHeight="1" x14ac:dyDescent="0.25">
      <c r="A22" s="197" t="s">
        <v>466</v>
      </c>
      <c r="B22" s="536"/>
      <c r="C22" s="536"/>
      <c r="D22" s="536"/>
      <c r="E22" s="536"/>
      <c r="F22" s="536"/>
      <c r="G22" s="536"/>
    </row>
    <row r="23" spans="1:7" ht="5.0999999999999996" customHeight="1" x14ac:dyDescent="0.25">
      <c r="A23" s="738"/>
      <c r="B23" s="738"/>
      <c r="C23" s="738"/>
      <c r="D23" s="738"/>
      <c r="E23" s="309"/>
      <c r="F23" s="310"/>
      <c r="G23" s="311"/>
    </row>
    <row r="24" spans="1:7" ht="24" customHeight="1" x14ac:dyDescent="0.25">
      <c r="A24" s="300" t="s">
        <v>6</v>
      </c>
      <c r="B24" s="301" t="s">
        <v>7</v>
      </c>
      <c r="C24" s="313" t="s">
        <v>8</v>
      </c>
      <c r="D24" s="313" t="s">
        <v>1</v>
      </c>
      <c r="E24" s="3"/>
      <c r="F24" s="6"/>
      <c r="G24" s="4"/>
    </row>
    <row r="25" spans="1:7" x14ac:dyDescent="0.25">
      <c r="A25" s="10" t="s">
        <v>21</v>
      </c>
      <c r="B25" s="11" t="s">
        <v>20</v>
      </c>
      <c r="C25" s="12"/>
      <c r="D25" s="13">
        <v>0</v>
      </c>
      <c r="E25" s="3"/>
      <c r="F25" s="6"/>
      <c r="G25" s="4"/>
    </row>
    <row r="26" spans="1:7" x14ac:dyDescent="0.25">
      <c r="A26" s="10"/>
      <c r="B26" s="14"/>
      <c r="C26" s="15"/>
      <c r="D26" s="13"/>
      <c r="E26" s="3"/>
      <c r="F26" s="5"/>
      <c r="G26" s="4"/>
    </row>
    <row r="27" spans="1:7" x14ac:dyDescent="0.25">
      <c r="A27" s="10"/>
      <c r="B27" s="532" t="s">
        <v>0</v>
      </c>
      <c r="C27" s="533"/>
      <c r="D27" s="534">
        <f>SUM(D25:D26)</f>
        <v>0</v>
      </c>
      <c r="E27" s="316"/>
      <c r="F27" s="5"/>
      <c r="G27" s="2"/>
    </row>
    <row r="28" spans="1:7" ht="21" customHeight="1" x14ac:dyDescent="0.25">
      <c r="A28" s="723" t="s">
        <v>347</v>
      </c>
      <c r="B28" s="723"/>
      <c r="C28" s="723"/>
      <c r="D28" s="723"/>
      <c r="E28" s="699"/>
      <c r="F28" s="699"/>
      <c r="G28" s="699"/>
    </row>
    <row r="29" spans="1:7" x14ac:dyDescent="0.25">
      <c r="A29" s="737"/>
      <c r="B29" s="737"/>
      <c r="C29" s="737"/>
      <c r="D29" s="737"/>
      <c r="E29" s="228"/>
      <c r="F29" s="26"/>
      <c r="G29" s="26"/>
    </row>
    <row r="30" spans="1:7" x14ac:dyDescent="0.25">
      <c r="A30" s="312"/>
      <c r="B30" s="312"/>
      <c r="C30" s="312"/>
      <c r="D30" s="312"/>
      <c r="E30" s="228"/>
      <c r="F30" s="26"/>
      <c r="G30" s="26"/>
    </row>
    <row r="31" spans="1:7" x14ac:dyDescent="0.25">
      <c r="A31"/>
      <c r="B31" s="306"/>
      <c r="C31" s="306"/>
      <c r="D31" s="306"/>
      <c r="E31" s="228"/>
      <c r="F31" s="26"/>
      <c r="G31" s="26"/>
    </row>
    <row r="32" spans="1:7" x14ac:dyDescent="0.25">
      <c r="A32" s="348"/>
      <c r="B32" s="348"/>
      <c r="C32" s="348"/>
      <c r="D32" s="348"/>
      <c r="E32" s="349"/>
      <c r="F32" s="349"/>
      <c r="G32" s="29" t="s">
        <v>411</v>
      </c>
    </row>
    <row r="33" spans="1:7" x14ac:dyDescent="0.25">
      <c r="A33" s="735" t="s">
        <v>305</v>
      </c>
      <c r="B33" s="735"/>
      <c r="C33" s="735"/>
      <c r="D33" s="735"/>
      <c r="E33" s="735"/>
      <c r="F33" s="735"/>
      <c r="G33" s="735"/>
    </row>
    <row r="34" spans="1:7" x14ac:dyDescent="0.25">
      <c r="A34" s="735" t="s">
        <v>3</v>
      </c>
      <c r="B34" s="735"/>
      <c r="C34" s="735"/>
      <c r="D34" s="735"/>
      <c r="E34" s="735"/>
      <c r="F34" s="735"/>
      <c r="G34" s="735"/>
    </row>
    <row r="35" spans="1:7" x14ac:dyDescent="0.25">
      <c r="A35" s="735" t="s">
        <v>4</v>
      </c>
      <c r="B35" s="735"/>
      <c r="C35" s="735"/>
      <c r="D35" s="735"/>
      <c r="E35" s="735"/>
      <c r="F35" s="735"/>
      <c r="G35" s="735"/>
    </row>
    <row r="36" spans="1:7" x14ac:dyDescent="0.25">
      <c r="A36" s="735" t="s">
        <v>5</v>
      </c>
      <c r="B36" s="735"/>
      <c r="C36" s="735"/>
      <c r="D36" s="735"/>
      <c r="E36" s="735"/>
      <c r="F36" s="735"/>
      <c r="G36" s="735"/>
    </row>
    <row r="37" spans="1:7" x14ac:dyDescent="0.25">
      <c r="A37" s="735" t="s">
        <v>348</v>
      </c>
      <c r="B37" s="735"/>
      <c r="C37" s="735"/>
      <c r="D37" s="735"/>
      <c r="E37" s="735"/>
      <c r="F37" s="735"/>
      <c r="G37" s="735"/>
    </row>
    <row r="38" spans="1:7" x14ac:dyDescent="0.25">
      <c r="A38" s="624" t="s">
        <v>509</v>
      </c>
      <c r="B38" s="624"/>
      <c r="C38" s="624"/>
      <c r="D38" s="624"/>
      <c r="E38" s="624"/>
      <c r="F38" s="624"/>
      <c r="G38" s="624"/>
    </row>
    <row r="39" spans="1:7" ht="25.5" customHeight="1" x14ac:dyDescent="0.25">
      <c r="A39" s="641" t="s">
        <v>409</v>
      </c>
      <c r="B39" s="641"/>
      <c r="C39" s="641"/>
      <c r="D39" s="641"/>
      <c r="E39" s="641"/>
      <c r="F39" s="641"/>
      <c r="G39" s="641"/>
    </row>
    <row r="40" spans="1:7" ht="5.0999999999999996" customHeight="1" x14ac:dyDescent="0.25">
      <c r="A40" s="350"/>
      <c r="B40" s="350"/>
      <c r="C40" s="350"/>
      <c r="D40" s="350"/>
      <c r="E40" s="350"/>
      <c r="F40" s="350"/>
      <c r="G40" s="350"/>
    </row>
    <row r="41" spans="1:7" ht="27" customHeight="1" x14ac:dyDescent="0.25">
      <c r="A41" s="665" t="s">
        <v>410</v>
      </c>
      <c r="B41" s="665"/>
      <c r="C41" s="665"/>
      <c r="D41" s="665"/>
      <c r="E41" s="665"/>
      <c r="F41" s="665"/>
      <c r="G41" s="665"/>
    </row>
    <row r="42" spans="1:7" ht="5.0999999999999996" customHeight="1" x14ac:dyDescent="0.25">
      <c r="A42" s="27"/>
      <c r="B42" s="27"/>
      <c r="C42" s="27"/>
      <c r="D42" s="27"/>
      <c r="E42" s="27"/>
      <c r="F42" s="27"/>
      <c r="G42" s="27"/>
    </row>
    <row r="43" spans="1:7" ht="18" customHeight="1" x14ac:dyDescent="0.25">
      <c r="A43" s="351" t="s">
        <v>349</v>
      </c>
      <c r="B43" s="27"/>
      <c r="C43" s="27"/>
      <c r="D43" s="27"/>
      <c r="E43" s="27"/>
      <c r="F43" s="27"/>
      <c r="G43" s="27"/>
    </row>
    <row r="44" spans="1:7" ht="25.5" customHeight="1" x14ac:dyDescent="0.25">
      <c r="A44" s="731" t="s">
        <v>6</v>
      </c>
      <c r="B44" s="731" t="s">
        <v>7</v>
      </c>
      <c r="C44" s="732" t="s">
        <v>1</v>
      </c>
      <c r="D44" s="733" t="s">
        <v>414</v>
      </c>
      <c r="E44" s="734"/>
      <c r="F44" s="733" t="s">
        <v>415</v>
      </c>
      <c r="G44" s="734"/>
    </row>
    <row r="45" spans="1:7" ht="24" x14ac:dyDescent="0.25">
      <c r="A45" s="731"/>
      <c r="B45" s="731"/>
      <c r="C45" s="732"/>
      <c r="D45" s="352">
        <v>2021</v>
      </c>
      <c r="E45" s="352">
        <v>2020</v>
      </c>
      <c r="F45" s="352" t="s">
        <v>8</v>
      </c>
      <c r="G45" s="352" t="s">
        <v>22</v>
      </c>
    </row>
    <row r="46" spans="1:7" ht="24" x14ac:dyDescent="0.25">
      <c r="A46" s="544" t="s">
        <v>23</v>
      </c>
      <c r="B46" s="353" t="s">
        <v>24</v>
      </c>
      <c r="C46" s="545">
        <v>1390443324.95</v>
      </c>
      <c r="D46" s="545">
        <v>1390443324.95</v>
      </c>
      <c r="E46" s="545">
        <v>1275489353.3900001</v>
      </c>
      <c r="F46" s="355" t="s">
        <v>416</v>
      </c>
      <c r="G46" s="356" t="s">
        <v>417</v>
      </c>
    </row>
    <row r="47" spans="1:7" x14ac:dyDescent="0.25">
      <c r="A47" s="357"/>
      <c r="B47" s="358" t="s">
        <v>45</v>
      </c>
      <c r="C47" s="354">
        <f>C46</f>
        <v>1390443324.95</v>
      </c>
      <c r="D47" s="354">
        <f t="shared" ref="D47:E47" si="0">D46</f>
        <v>1390443324.95</v>
      </c>
      <c r="E47" s="354">
        <f t="shared" si="0"/>
        <v>1275489353.3900001</v>
      </c>
      <c r="F47" s="354"/>
      <c r="G47" s="359"/>
    </row>
    <row r="48" spans="1:7" x14ac:dyDescent="0.25">
      <c r="A48" s="360"/>
      <c r="B48" s="361"/>
      <c r="C48" s="362"/>
      <c r="D48" s="362"/>
      <c r="E48" s="362"/>
      <c r="F48" s="362"/>
      <c r="G48" s="360"/>
    </row>
    <row r="49" spans="1:7" x14ac:dyDescent="0.25">
      <c r="A49" s="360"/>
      <c r="B49" s="361"/>
      <c r="C49" s="362"/>
      <c r="D49" s="362"/>
      <c r="E49" s="362"/>
      <c r="F49" s="362"/>
      <c r="G49" s="360"/>
    </row>
    <row r="50" spans="1:7" x14ac:dyDescent="0.25">
      <c r="A50" s="351" t="s">
        <v>350</v>
      </c>
      <c r="B50" s="27"/>
      <c r="C50" s="27"/>
      <c r="D50" s="27"/>
      <c r="E50" s="27"/>
      <c r="F50" s="27"/>
      <c r="G50" s="27"/>
    </row>
    <row r="51" spans="1:7" x14ac:dyDescent="0.25">
      <c r="A51" s="731" t="s">
        <v>6</v>
      </c>
      <c r="B51" s="731" t="s">
        <v>7</v>
      </c>
      <c r="C51" s="732" t="s">
        <v>1</v>
      </c>
      <c r="D51" s="733" t="s">
        <v>414</v>
      </c>
      <c r="E51" s="734"/>
      <c r="F51" s="733" t="s">
        <v>415</v>
      </c>
      <c r="G51" s="734"/>
    </row>
    <row r="52" spans="1:7" ht="24" x14ac:dyDescent="0.25">
      <c r="A52" s="731"/>
      <c r="B52" s="731"/>
      <c r="C52" s="732"/>
      <c r="D52" s="352">
        <v>2021</v>
      </c>
      <c r="E52" s="352">
        <v>2020</v>
      </c>
      <c r="F52" s="352" t="s">
        <v>8</v>
      </c>
      <c r="G52" s="352" t="s">
        <v>22</v>
      </c>
    </row>
    <row r="53" spans="1:7" ht="39" x14ac:dyDescent="0.25">
      <c r="A53" s="549" t="s">
        <v>28</v>
      </c>
      <c r="B53" s="550" t="s">
        <v>29</v>
      </c>
      <c r="C53" s="546">
        <v>5004030.8099999996</v>
      </c>
      <c r="D53" s="546">
        <v>5004030.01</v>
      </c>
      <c r="E53" s="547">
        <v>4406140.6900000004</v>
      </c>
      <c r="F53" s="548" t="s">
        <v>416</v>
      </c>
      <c r="G53" s="378" t="s">
        <v>519</v>
      </c>
    </row>
    <row r="54" spans="1:7" x14ac:dyDescent="0.25">
      <c r="A54" s="363"/>
      <c r="B54" s="364"/>
      <c r="C54" s="365"/>
      <c r="D54" s="365"/>
      <c r="E54" s="365"/>
      <c r="F54" s="365"/>
      <c r="G54" s="366"/>
    </row>
    <row r="55" spans="1:7" x14ac:dyDescent="0.25">
      <c r="A55" s="363"/>
      <c r="B55" s="358" t="s">
        <v>30</v>
      </c>
      <c r="C55" s="318">
        <f>SUM(C53:C54)</f>
        <v>5004030.8099999996</v>
      </c>
      <c r="D55" s="318">
        <f>SUM(D53:D53)</f>
        <v>5004030.01</v>
      </c>
      <c r="E55" s="318">
        <f>SUM(E53:E53)</f>
        <v>4406140.6900000004</v>
      </c>
      <c r="F55" s="318"/>
      <c r="G55" s="318"/>
    </row>
    <row r="56" spans="1:7" x14ac:dyDescent="0.25">
      <c r="A56" s="367"/>
      <c r="B56" s="368"/>
      <c r="C56" s="369"/>
      <c r="D56" s="370"/>
      <c r="E56" s="370"/>
      <c r="F56" s="370"/>
      <c r="G56" s="371"/>
    </row>
    <row r="57" spans="1:7" x14ac:dyDescent="0.25">
      <c r="A57" s="372" t="s">
        <v>349</v>
      </c>
      <c r="B57" s="373"/>
      <c r="C57" s="373"/>
      <c r="D57" s="373"/>
      <c r="E57" s="373"/>
      <c r="F57" s="373"/>
      <c r="G57" s="374"/>
    </row>
    <row r="58" spans="1:7" ht="21.75" customHeight="1" x14ac:dyDescent="0.25">
      <c r="A58" s="731" t="s">
        <v>6</v>
      </c>
      <c r="B58" s="731" t="s">
        <v>7</v>
      </c>
      <c r="C58" s="732" t="s">
        <v>1</v>
      </c>
      <c r="D58" s="733" t="s">
        <v>414</v>
      </c>
      <c r="E58" s="734"/>
      <c r="F58" s="733" t="s">
        <v>415</v>
      </c>
      <c r="G58" s="734"/>
    </row>
    <row r="59" spans="1:7" ht="25.5" customHeight="1" x14ac:dyDescent="0.25">
      <c r="A59" s="731"/>
      <c r="B59" s="731"/>
      <c r="C59" s="732"/>
      <c r="D59" s="352">
        <v>2021</v>
      </c>
      <c r="E59" s="352">
        <v>2020</v>
      </c>
      <c r="F59" s="352" t="s">
        <v>8</v>
      </c>
      <c r="G59" s="352" t="s">
        <v>22</v>
      </c>
    </row>
    <row r="60" spans="1:7" ht="39" x14ac:dyDescent="0.25">
      <c r="A60" s="375" t="s">
        <v>32</v>
      </c>
      <c r="B60" s="551" t="s">
        <v>33</v>
      </c>
      <c r="C60" s="376">
        <v>149602585.31</v>
      </c>
      <c r="D60" s="376">
        <v>149602585.31</v>
      </c>
      <c r="E60" s="376">
        <v>141246198.21000001</v>
      </c>
      <c r="F60" s="377" t="s">
        <v>416</v>
      </c>
      <c r="G60" s="378" t="s">
        <v>519</v>
      </c>
    </row>
    <row r="61" spans="1:7" x14ac:dyDescent="0.25">
      <c r="A61" s="379"/>
      <c r="B61" s="358" t="s">
        <v>31</v>
      </c>
      <c r="C61" s="380">
        <f>SUM(C60)</f>
        <v>149602585.31</v>
      </c>
      <c r="D61" s="380">
        <f t="shared" ref="D61:E61" si="1">SUM(D60)</f>
        <v>149602585.31</v>
      </c>
      <c r="E61" s="380">
        <f t="shared" si="1"/>
        <v>141246198.21000001</v>
      </c>
      <c r="F61" s="381"/>
      <c r="G61" s="382"/>
    </row>
    <row r="62" spans="1:7" x14ac:dyDescent="0.25">
      <c r="A62" s="363"/>
      <c r="B62" s="358" t="s">
        <v>34</v>
      </c>
      <c r="C62" s="318">
        <f>C47+C55+C61</f>
        <v>1545049941.0699999</v>
      </c>
      <c r="D62" s="318">
        <f>D47+D55+D61</f>
        <v>1545049940.27</v>
      </c>
      <c r="E62" s="318">
        <f>E47+E55+E61</f>
        <v>1421141692.2900002</v>
      </c>
      <c r="F62" s="318"/>
      <c r="G62" s="318"/>
    </row>
    <row r="63" spans="1:7" x14ac:dyDescent="0.25">
      <c r="A63" s="686" t="s">
        <v>347</v>
      </c>
      <c r="B63" s="686"/>
      <c r="C63" s="686"/>
      <c r="D63" s="686"/>
      <c r="E63" s="686"/>
      <c r="F63" s="686"/>
      <c r="G63" s="686"/>
    </row>
    <row r="67" spans="1:9" x14ac:dyDescent="0.25">
      <c r="A67" s="23"/>
      <c r="B67" s="23"/>
      <c r="C67" s="23"/>
      <c r="D67" s="23"/>
      <c r="E67" s="24"/>
      <c r="F67" s="23"/>
      <c r="G67" s="29"/>
      <c r="H67" s="26"/>
      <c r="I67" s="29" t="s">
        <v>35</v>
      </c>
    </row>
    <row r="68" spans="1:9" x14ac:dyDescent="0.25">
      <c r="A68" s="703" t="s">
        <v>305</v>
      </c>
      <c r="B68" s="703"/>
      <c r="C68" s="703"/>
      <c r="D68" s="703"/>
      <c r="E68" s="703"/>
      <c r="F68" s="703"/>
      <c r="G68" s="703"/>
      <c r="H68" s="703"/>
      <c r="I68" s="703"/>
    </row>
    <row r="69" spans="1:9" x14ac:dyDescent="0.25">
      <c r="A69" s="703" t="s">
        <v>3</v>
      </c>
      <c r="B69" s="703"/>
      <c r="C69" s="703"/>
      <c r="D69" s="703"/>
      <c r="E69" s="703"/>
      <c r="F69" s="703"/>
      <c r="G69" s="703"/>
      <c r="H69" s="703"/>
      <c r="I69" s="703"/>
    </row>
    <row r="70" spans="1:9" x14ac:dyDescent="0.25">
      <c r="A70" s="703" t="s">
        <v>4</v>
      </c>
      <c r="B70" s="703"/>
      <c r="C70" s="703"/>
      <c r="D70" s="703"/>
      <c r="E70" s="703"/>
      <c r="F70" s="703"/>
      <c r="G70" s="703"/>
      <c r="H70" s="703"/>
      <c r="I70" s="703"/>
    </row>
    <row r="71" spans="1:9" x14ac:dyDescent="0.25">
      <c r="A71" s="701" t="s">
        <v>509</v>
      </c>
      <c r="B71" s="701"/>
      <c r="C71" s="701"/>
      <c r="D71" s="701"/>
      <c r="E71" s="701"/>
      <c r="F71" s="701"/>
      <c r="G71" s="701"/>
      <c r="H71" s="701"/>
      <c r="I71" s="701"/>
    </row>
    <row r="72" spans="1:9" x14ac:dyDescent="0.25">
      <c r="A72" s="703" t="s">
        <v>348</v>
      </c>
      <c r="B72" s="703"/>
      <c r="C72" s="703"/>
      <c r="D72" s="703"/>
      <c r="E72" s="703"/>
      <c r="F72" s="703"/>
      <c r="G72" s="703"/>
      <c r="H72" s="703"/>
      <c r="I72" s="703"/>
    </row>
    <row r="73" spans="1:9" ht="21.75" customHeight="1" x14ac:dyDescent="0.25">
      <c r="A73" s="641" t="s">
        <v>400</v>
      </c>
      <c r="B73" s="641"/>
      <c r="C73" s="641"/>
      <c r="D73" s="641"/>
      <c r="E73" s="641"/>
      <c r="F73" s="641"/>
      <c r="G73" s="641"/>
      <c r="H73" s="641"/>
      <c r="I73" s="641"/>
    </row>
    <row r="74" spans="1:9" ht="5.0999999999999996" customHeight="1" x14ac:dyDescent="0.25">
      <c r="A74" s="592"/>
      <c r="B74" s="592"/>
      <c r="C74" s="592"/>
      <c r="D74" s="592"/>
      <c r="E74" s="592"/>
      <c r="F74" s="592"/>
      <c r="G74" s="592"/>
      <c r="H74" s="592"/>
      <c r="I74" s="26"/>
    </row>
    <row r="75" spans="1:9" ht="24" customHeight="1" x14ac:dyDescent="0.25">
      <c r="A75" s="665" t="s">
        <v>413</v>
      </c>
      <c r="B75" s="665"/>
      <c r="C75" s="665"/>
      <c r="D75" s="665"/>
      <c r="E75" s="665"/>
      <c r="F75" s="665"/>
      <c r="G75" s="665"/>
      <c r="H75" s="665"/>
      <c r="I75" s="665"/>
    </row>
    <row r="76" spans="1:9" x14ac:dyDescent="0.25">
      <c r="A76" s="28" t="s">
        <v>36</v>
      </c>
      <c r="B76" s="27"/>
      <c r="C76" s="26"/>
      <c r="D76" s="27"/>
      <c r="E76" s="27"/>
      <c r="F76" s="27"/>
      <c r="G76" s="25"/>
      <c r="H76" s="26"/>
      <c r="I76" s="26"/>
    </row>
    <row r="77" spans="1:9" x14ac:dyDescent="0.25">
      <c r="A77" s="724" t="s">
        <v>6</v>
      </c>
      <c r="B77" s="725" t="s">
        <v>7</v>
      </c>
      <c r="C77" s="726" t="s">
        <v>1</v>
      </c>
      <c r="D77" s="727" t="s">
        <v>26</v>
      </c>
      <c r="E77" s="727">
        <v>180</v>
      </c>
      <c r="F77" s="727">
        <v>365</v>
      </c>
      <c r="G77" s="727" t="s">
        <v>27</v>
      </c>
      <c r="H77" s="729" t="s">
        <v>37</v>
      </c>
      <c r="I77" s="730"/>
    </row>
    <row r="78" spans="1:9" ht="24" x14ac:dyDescent="0.25">
      <c r="A78" s="724"/>
      <c r="B78" s="725"/>
      <c r="C78" s="726"/>
      <c r="D78" s="728"/>
      <c r="E78" s="728"/>
      <c r="F78" s="728"/>
      <c r="G78" s="728"/>
      <c r="H78" s="272" t="s">
        <v>8</v>
      </c>
      <c r="I78" s="272" t="s">
        <v>22</v>
      </c>
    </row>
    <row r="79" spans="1:9" ht="39" x14ac:dyDescent="0.25">
      <c r="A79" s="30" t="s">
        <v>38</v>
      </c>
      <c r="B79" s="31" t="s">
        <v>39</v>
      </c>
      <c r="C79" s="32">
        <v>8447860.6999999993</v>
      </c>
      <c r="D79" s="32">
        <v>181670.89</v>
      </c>
      <c r="E79" s="32">
        <v>0</v>
      </c>
      <c r="F79" s="260">
        <v>0</v>
      </c>
      <c r="G79" s="32">
        <v>8266189.8099999996</v>
      </c>
      <c r="H79" s="261" t="s">
        <v>40</v>
      </c>
      <c r="I79" s="33" t="s">
        <v>25</v>
      </c>
    </row>
    <row r="80" spans="1:9" x14ac:dyDescent="0.25">
      <c r="A80" s="383"/>
      <c r="B80" s="358" t="s">
        <v>45</v>
      </c>
      <c r="C80" s="384">
        <f>SUM(C79)</f>
        <v>8447860.6999999993</v>
      </c>
      <c r="D80" s="384">
        <f>SUM(D79)</f>
        <v>181670.89</v>
      </c>
      <c r="E80" s="388"/>
      <c r="F80" s="389"/>
      <c r="G80" s="384">
        <f>SUM(G79)</f>
        <v>8266189.8099999996</v>
      </c>
      <c r="H80" s="390"/>
      <c r="I80" s="391"/>
    </row>
    <row r="81" spans="1:9" x14ac:dyDescent="0.25">
      <c r="A81" s="34"/>
      <c r="B81" s="386"/>
      <c r="C81" s="387"/>
      <c r="D81" s="388"/>
      <c r="E81" s="388"/>
      <c r="F81" s="389"/>
      <c r="G81" s="32"/>
      <c r="H81" s="390"/>
      <c r="I81" s="391"/>
    </row>
    <row r="82" spans="1:9" ht="39" x14ac:dyDescent="0.25">
      <c r="A82" s="34" t="s">
        <v>41</v>
      </c>
      <c r="B82" s="35" t="s">
        <v>42</v>
      </c>
      <c r="C82" s="36">
        <v>7382375.2999999998</v>
      </c>
      <c r="D82" s="36">
        <v>0</v>
      </c>
      <c r="E82" s="36">
        <v>0</v>
      </c>
      <c r="F82" s="262">
        <v>0</v>
      </c>
      <c r="G82" s="40">
        <v>7382375.2999999998</v>
      </c>
      <c r="H82" s="42" t="s">
        <v>43</v>
      </c>
      <c r="I82" s="263" t="s">
        <v>25</v>
      </c>
    </row>
    <row r="83" spans="1:9" x14ac:dyDescent="0.25">
      <c r="A83" s="383"/>
      <c r="B83" s="358" t="s">
        <v>30</v>
      </c>
      <c r="C83" s="384">
        <f>SUM(C82)</f>
        <v>7382375.2999999998</v>
      </c>
      <c r="D83" s="384">
        <f>SUM(D82)</f>
        <v>0</v>
      </c>
      <c r="E83" s="32">
        <v>0</v>
      </c>
      <c r="F83" s="32">
        <v>0</v>
      </c>
      <c r="G83" s="497">
        <f>SUM(G82)</f>
        <v>7382375.2999999998</v>
      </c>
      <c r="H83" s="498"/>
      <c r="I83" s="43"/>
    </row>
    <row r="84" spans="1:9" x14ac:dyDescent="0.25">
      <c r="A84" s="383"/>
      <c r="B84" s="364"/>
      <c r="C84" s="393"/>
      <c r="D84" s="393"/>
      <c r="E84" s="394"/>
      <c r="F84" s="394"/>
      <c r="G84" s="395"/>
      <c r="H84" s="396"/>
      <c r="I84" s="392"/>
    </row>
    <row r="85" spans="1:9" ht="39" x14ac:dyDescent="0.25">
      <c r="A85" s="37" t="s">
        <v>44</v>
      </c>
      <c r="B85" s="38" t="s">
        <v>361</v>
      </c>
      <c r="C85" s="385">
        <v>7394834.29</v>
      </c>
      <c r="D85" s="39">
        <v>690000</v>
      </c>
      <c r="E85" s="39">
        <v>960000</v>
      </c>
      <c r="F85" s="499">
        <v>1960000</v>
      </c>
      <c r="G85" s="499">
        <v>3784834.29</v>
      </c>
      <c r="H85" s="264" t="s">
        <v>429</v>
      </c>
      <c r="I85" s="33" t="s">
        <v>25</v>
      </c>
    </row>
    <row r="86" spans="1:9" x14ac:dyDescent="0.25">
      <c r="A86" s="44"/>
      <c r="B86" s="41" t="s">
        <v>31</v>
      </c>
      <c r="C86" s="45">
        <f>SUM(C84:C85)</f>
        <v>7394834.29</v>
      </c>
      <c r="D86" s="45">
        <f>SUM(D85:D85)</f>
        <v>690000</v>
      </c>
      <c r="E86" s="45">
        <f t="shared" ref="E86:G86" si="2">SUM(E85:E85)</f>
        <v>960000</v>
      </c>
      <c r="F86" s="45">
        <f t="shared" si="2"/>
        <v>1960000</v>
      </c>
      <c r="G86" s="45">
        <f t="shared" si="2"/>
        <v>3784834.29</v>
      </c>
      <c r="H86" s="45"/>
      <c r="I86" s="500"/>
    </row>
    <row r="87" spans="1:9" x14ac:dyDescent="0.25">
      <c r="A87" s="47"/>
      <c r="B87" s="46" t="s">
        <v>34</v>
      </c>
      <c r="C87" s="45">
        <f>C80+C83+C86</f>
        <v>23225070.289999999</v>
      </c>
      <c r="D87" s="45">
        <f t="shared" ref="D87:G87" si="3">D80+D83+D86</f>
        <v>871670.89</v>
      </c>
      <c r="E87" s="45">
        <f t="shared" si="3"/>
        <v>960000</v>
      </c>
      <c r="F87" s="45">
        <f t="shared" si="3"/>
        <v>1960000</v>
      </c>
      <c r="G87" s="45">
        <f t="shared" si="3"/>
        <v>19433399.399999999</v>
      </c>
      <c r="H87" s="45"/>
      <c r="I87" s="48"/>
    </row>
    <row r="88" spans="1:9" x14ac:dyDescent="0.25">
      <c r="A88" s="723" t="s">
        <v>347</v>
      </c>
      <c r="B88" s="723"/>
      <c r="C88" s="723"/>
      <c r="D88" s="723"/>
      <c r="E88" s="723"/>
      <c r="F88" s="723"/>
      <c r="G88" s="723"/>
      <c r="H88" s="723"/>
      <c r="I88" s="26"/>
    </row>
    <row r="92" spans="1:9" x14ac:dyDescent="0.25">
      <c r="A92" s="49"/>
      <c r="B92" s="49"/>
      <c r="C92" s="49"/>
      <c r="D92" s="49"/>
      <c r="E92" s="49"/>
      <c r="F92" s="50" t="s">
        <v>46</v>
      </c>
    </row>
    <row r="93" spans="1:9" x14ac:dyDescent="0.25">
      <c r="A93" s="682" t="s">
        <v>305</v>
      </c>
      <c r="B93" s="682"/>
      <c r="C93" s="682"/>
      <c r="D93" s="682"/>
      <c r="E93" s="682"/>
      <c r="F93" s="682"/>
    </row>
    <row r="94" spans="1:9" x14ac:dyDescent="0.25">
      <c r="A94" s="682" t="s">
        <v>3</v>
      </c>
      <c r="B94" s="682"/>
      <c r="C94" s="682"/>
      <c r="D94" s="682"/>
      <c r="E94" s="682"/>
      <c r="F94" s="682"/>
    </row>
    <row r="95" spans="1:9" x14ac:dyDescent="0.25">
      <c r="A95" s="682" t="s">
        <v>4</v>
      </c>
      <c r="B95" s="682"/>
      <c r="C95" s="682"/>
      <c r="D95" s="682"/>
      <c r="E95" s="682"/>
      <c r="F95" s="682"/>
    </row>
    <row r="96" spans="1:9" x14ac:dyDescent="0.25">
      <c r="A96" s="673" t="s">
        <v>5</v>
      </c>
      <c r="B96" s="673"/>
      <c r="C96" s="673"/>
      <c r="D96" s="673"/>
      <c r="E96" s="673"/>
      <c r="F96" s="673"/>
    </row>
    <row r="97" spans="1:6" x14ac:dyDescent="0.25">
      <c r="A97" s="673" t="s">
        <v>510</v>
      </c>
      <c r="B97" s="673"/>
      <c r="C97" s="673"/>
      <c r="D97" s="673"/>
      <c r="E97" s="673"/>
      <c r="F97" s="673"/>
    </row>
    <row r="98" spans="1:6" x14ac:dyDescent="0.25">
      <c r="A98" s="673" t="s">
        <v>397</v>
      </c>
      <c r="B98" s="673"/>
      <c r="C98" s="673"/>
      <c r="D98" s="673"/>
      <c r="E98" s="673"/>
      <c r="F98" s="673"/>
    </row>
    <row r="99" spans="1:6" x14ac:dyDescent="0.25">
      <c r="A99" s="722" t="s">
        <v>475</v>
      </c>
      <c r="B99" s="722"/>
      <c r="C99" s="722"/>
      <c r="D99" s="722"/>
      <c r="E99" s="722"/>
      <c r="F99" s="722"/>
    </row>
    <row r="100" spans="1:6" x14ac:dyDescent="0.25">
      <c r="A100" s="722" t="s">
        <v>467</v>
      </c>
      <c r="B100" s="722"/>
      <c r="C100" s="722"/>
      <c r="D100" s="722"/>
      <c r="E100" s="722"/>
      <c r="F100" s="722"/>
    </row>
    <row r="101" spans="1:6" x14ac:dyDescent="0.25">
      <c r="A101" s="586" t="s">
        <v>6</v>
      </c>
      <c r="B101" s="587" t="s">
        <v>7</v>
      </c>
      <c r="C101" s="588" t="s">
        <v>1</v>
      </c>
      <c r="D101" s="718" t="s">
        <v>47</v>
      </c>
      <c r="E101" s="719"/>
      <c r="F101" s="720"/>
    </row>
    <row r="102" spans="1:6" x14ac:dyDescent="0.25">
      <c r="A102" s="52" t="s">
        <v>48</v>
      </c>
      <c r="B102" s="53" t="s">
        <v>362</v>
      </c>
      <c r="C102" s="54">
        <v>0</v>
      </c>
      <c r="D102" s="55"/>
      <c r="E102" s="56"/>
      <c r="F102" s="57"/>
    </row>
    <row r="103" spans="1:6" x14ac:dyDescent="0.25">
      <c r="A103" s="58" t="s">
        <v>49</v>
      </c>
      <c r="B103" s="53" t="s">
        <v>363</v>
      </c>
      <c r="C103" s="54">
        <v>0</v>
      </c>
      <c r="D103" s="55"/>
      <c r="E103" s="56"/>
      <c r="F103" s="57"/>
    </row>
    <row r="104" spans="1:6" ht="25.5" x14ac:dyDescent="0.25">
      <c r="A104" s="58" t="s">
        <v>50</v>
      </c>
      <c r="B104" s="53" t="s">
        <v>365</v>
      </c>
      <c r="C104" s="54">
        <v>0</v>
      </c>
      <c r="D104" s="55"/>
      <c r="E104" s="56"/>
      <c r="F104" s="57"/>
    </row>
    <row r="105" spans="1:6" ht="38.25" x14ac:dyDescent="0.25">
      <c r="A105" s="59" t="s">
        <v>51</v>
      </c>
      <c r="B105" s="53" t="s">
        <v>364</v>
      </c>
      <c r="C105" s="54">
        <v>0</v>
      </c>
      <c r="D105" s="55"/>
      <c r="E105" s="525"/>
      <c r="F105" s="57"/>
    </row>
    <row r="106" spans="1:6" x14ac:dyDescent="0.25">
      <c r="A106" s="526" t="s">
        <v>435</v>
      </c>
      <c r="B106" s="53" t="s">
        <v>436</v>
      </c>
      <c r="C106" s="54">
        <v>0</v>
      </c>
      <c r="D106" s="55"/>
      <c r="E106" s="56"/>
      <c r="F106" s="57"/>
    </row>
    <row r="107" spans="1:6" x14ac:dyDescent="0.25">
      <c r="A107" s="52"/>
      <c r="B107" s="60" t="s">
        <v>0</v>
      </c>
      <c r="C107" s="61">
        <v>0</v>
      </c>
      <c r="D107" s="55"/>
      <c r="E107" s="56"/>
      <c r="F107" s="57"/>
    </row>
    <row r="108" spans="1:6" x14ac:dyDescent="0.25">
      <c r="A108" s="689" t="s">
        <v>347</v>
      </c>
      <c r="B108" s="689"/>
      <c r="C108" s="689"/>
      <c r="D108" s="689"/>
      <c r="E108" s="689"/>
      <c r="F108" s="689"/>
    </row>
    <row r="112" spans="1:6" x14ac:dyDescent="0.25">
      <c r="A112" s="62"/>
      <c r="B112" s="62"/>
      <c r="C112" s="62"/>
      <c r="D112" s="62"/>
      <c r="E112" s="62"/>
      <c r="F112" s="63" t="s">
        <v>52</v>
      </c>
    </row>
    <row r="113" spans="1:6" x14ac:dyDescent="0.25">
      <c r="A113" s="703" t="s">
        <v>305</v>
      </c>
      <c r="B113" s="703"/>
      <c r="C113" s="703"/>
      <c r="D113" s="703"/>
      <c r="E113" s="703"/>
      <c r="F113" s="703"/>
    </row>
    <row r="114" spans="1:6" x14ac:dyDescent="0.25">
      <c r="A114" s="721" t="s">
        <v>3</v>
      </c>
      <c r="B114" s="721"/>
      <c r="C114" s="721"/>
      <c r="D114" s="721"/>
      <c r="E114" s="721"/>
      <c r="F114" s="721"/>
    </row>
    <row r="115" spans="1:6" x14ac:dyDescent="0.25">
      <c r="A115" s="721" t="s">
        <v>4</v>
      </c>
      <c r="B115" s="721"/>
      <c r="C115" s="721"/>
      <c r="D115" s="721"/>
      <c r="E115" s="721"/>
      <c r="F115" s="721"/>
    </row>
    <row r="116" spans="1:6" x14ac:dyDescent="0.25">
      <c r="A116" s="716" t="s">
        <v>5</v>
      </c>
      <c r="B116" s="716"/>
      <c r="C116" s="716"/>
      <c r="D116" s="716"/>
      <c r="E116" s="716"/>
      <c r="F116" s="716"/>
    </row>
    <row r="117" spans="1:6" x14ac:dyDescent="0.25">
      <c r="A117" s="716" t="s">
        <v>510</v>
      </c>
      <c r="B117" s="716"/>
      <c r="C117" s="716"/>
      <c r="D117" s="716"/>
      <c r="E117" s="716"/>
      <c r="F117" s="716"/>
    </row>
    <row r="118" spans="1:6" x14ac:dyDescent="0.25">
      <c r="A118" s="716" t="s">
        <v>396</v>
      </c>
      <c r="B118" s="716"/>
      <c r="C118" s="716"/>
      <c r="D118" s="716"/>
      <c r="E118" s="716"/>
      <c r="F118" s="716"/>
    </row>
    <row r="119" spans="1:6" x14ac:dyDescent="0.25">
      <c r="A119" s="717" t="s">
        <v>474</v>
      </c>
      <c r="B119" s="717"/>
      <c r="C119" s="717"/>
      <c r="D119" s="717"/>
      <c r="E119" s="717"/>
      <c r="F119" s="717"/>
    </row>
    <row r="120" spans="1:6" x14ac:dyDescent="0.25">
      <c r="A120" s="717" t="s">
        <v>456</v>
      </c>
      <c r="B120" s="717"/>
      <c r="C120" s="717"/>
      <c r="D120" s="717"/>
      <c r="E120" s="717"/>
      <c r="F120" s="717"/>
    </row>
    <row r="121" spans="1:6" x14ac:dyDescent="0.25">
      <c r="A121" s="705" t="s">
        <v>6</v>
      </c>
      <c r="B121" s="706" t="s">
        <v>7</v>
      </c>
      <c r="C121" s="708" t="s">
        <v>1</v>
      </c>
      <c r="D121" s="710" t="s">
        <v>360</v>
      </c>
      <c r="E121" s="711"/>
      <c r="F121" s="712"/>
    </row>
    <row r="122" spans="1:6" x14ac:dyDescent="0.25">
      <c r="A122" s="705"/>
      <c r="B122" s="707"/>
      <c r="C122" s="709"/>
      <c r="D122" s="713"/>
      <c r="E122" s="714"/>
      <c r="F122" s="715"/>
    </row>
    <row r="123" spans="1:6" x14ac:dyDescent="0.25">
      <c r="A123" s="271" t="s">
        <v>53</v>
      </c>
      <c r="B123" s="65" t="s">
        <v>54</v>
      </c>
      <c r="C123" s="581"/>
      <c r="D123" s="66"/>
      <c r="E123" s="67"/>
      <c r="F123" s="68"/>
    </row>
    <row r="124" spans="1:6" x14ac:dyDescent="0.25">
      <c r="A124" s="64" t="s">
        <v>55</v>
      </c>
      <c r="B124" s="69" t="s">
        <v>356</v>
      </c>
      <c r="C124" s="70">
        <v>1704447.28</v>
      </c>
      <c r="D124" s="71" t="s">
        <v>56</v>
      </c>
      <c r="E124" s="72"/>
      <c r="F124" s="73"/>
    </row>
    <row r="125" spans="1:6" x14ac:dyDescent="0.25">
      <c r="A125" s="74" t="s">
        <v>57</v>
      </c>
      <c r="B125" s="75" t="s">
        <v>357</v>
      </c>
      <c r="C125" s="76">
        <v>16701585.720000001</v>
      </c>
      <c r="D125" s="77" t="s">
        <v>56</v>
      </c>
      <c r="E125" s="78"/>
      <c r="F125" s="79"/>
    </row>
    <row r="126" spans="1:6" x14ac:dyDescent="0.25">
      <c r="A126" s="74" t="s">
        <v>58</v>
      </c>
      <c r="B126" s="75" t="s">
        <v>358</v>
      </c>
      <c r="C126" s="76">
        <v>1322054.78</v>
      </c>
      <c r="D126" s="77" t="s">
        <v>56</v>
      </c>
      <c r="E126" s="78"/>
      <c r="F126" s="79"/>
    </row>
    <row r="127" spans="1:6" x14ac:dyDescent="0.25">
      <c r="A127" s="74" t="s">
        <v>59</v>
      </c>
      <c r="B127" s="75" t="s">
        <v>60</v>
      </c>
      <c r="C127" s="76">
        <v>146611.84</v>
      </c>
      <c r="D127" s="77" t="s">
        <v>56</v>
      </c>
      <c r="E127" s="78"/>
      <c r="F127" s="79"/>
    </row>
    <row r="128" spans="1:6" ht="25.5" x14ac:dyDescent="0.25">
      <c r="A128" s="270" t="s">
        <v>61</v>
      </c>
      <c r="B128" s="75" t="s">
        <v>359</v>
      </c>
      <c r="C128" s="76">
        <v>665949.31000000006</v>
      </c>
      <c r="D128" s="77" t="s">
        <v>56</v>
      </c>
      <c r="E128" s="78"/>
      <c r="F128" s="79"/>
    </row>
    <row r="129" spans="1:7" ht="25.5" x14ac:dyDescent="0.25">
      <c r="A129" s="74" t="s">
        <v>62</v>
      </c>
      <c r="B129" s="75" t="s">
        <v>63</v>
      </c>
      <c r="C129" s="76">
        <v>5374506.8499999996</v>
      </c>
      <c r="D129" s="77" t="s">
        <v>56</v>
      </c>
      <c r="E129" s="78"/>
      <c r="F129" s="79"/>
    </row>
    <row r="130" spans="1:7" x14ac:dyDescent="0.25">
      <c r="A130" s="74" t="s">
        <v>64</v>
      </c>
      <c r="B130" s="75" t="s">
        <v>65</v>
      </c>
      <c r="C130" s="76">
        <v>5383188.8499999996</v>
      </c>
      <c r="D130" s="77" t="s">
        <v>56</v>
      </c>
      <c r="E130" s="78"/>
      <c r="F130" s="79"/>
    </row>
    <row r="131" spans="1:7" x14ac:dyDescent="0.25">
      <c r="A131" s="74"/>
      <c r="B131" s="80" t="s">
        <v>0</v>
      </c>
      <c r="C131" s="81">
        <f>SUM(C124:C130)</f>
        <v>31298344.630000003</v>
      </c>
      <c r="D131" s="77" t="s">
        <v>56</v>
      </c>
      <c r="E131" s="82"/>
      <c r="F131" s="83"/>
    </row>
    <row r="132" spans="1:7" ht="21" customHeight="1" x14ac:dyDescent="0.25">
      <c r="A132" s="641" t="s">
        <v>347</v>
      </c>
      <c r="B132" s="641"/>
      <c r="C132" s="641"/>
      <c r="D132" s="641"/>
      <c r="E132" s="641"/>
      <c r="F132" s="641"/>
    </row>
    <row r="136" spans="1:7" x14ac:dyDescent="0.25">
      <c r="A136" s="23"/>
      <c r="B136" s="23"/>
      <c r="C136" s="23"/>
      <c r="D136" s="23"/>
      <c r="E136" s="24"/>
      <c r="F136" s="24"/>
      <c r="G136" s="63" t="s">
        <v>71</v>
      </c>
    </row>
    <row r="137" spans="1:7" x14ac:dyDescent="0.25">
      <c r="A137" s="703" t="s">
        <v>305</v>
      </c>
      <c r="B137" s="703"/>
      <c r="C137" s="703"/>
      <c r="D137" s="703"/>
      <c r="E137" s="703"/>
      <c r="F137" s="703"/>
      <c r="G137" s="703"/>
    </row>
    <row r="138" spans="1:7" x14ac:dyDescent="0.25">
      <c r="A138" s="703" t="s">
        <v>3</v>
      </c>
      <c r="B138" s="703"/>
      <c r="C138" s="703"/>
      <c r="D138" s="703"/>
      <c r="E138" s="703"/>
      <c r="F138" s="703"/>
      <c r="G138" s="703"/>
    </row>
    <row r="139" spans="1:7" x14ac:dyDescent="0.25">
      <c r="A139" s="703" t="s">
        <v>4</v>
      </c>
      <c r="B139" s="703"/>
      <c r="C139" s="703"/>
      <c r="D139" s="703"/>
      <c r="E139" s="703"/>
      <c r="F139" s="703"/>
      <c r="G139" s="703"/>
    </row>
    <row r="140" spans="1:7" x14ac:dyDescent="0.25">
      <c r="A140" s="701" t="s">
        <v>5</v>
      </c>
      <c r="B140" s="701"/>
      <c r="C140" s="701"/>
      <c r="D140" s="701"/>
      <c r="E140" s="701"/>
      <c r="F140" s="701"/>
      <c r="G140" s="701"/>
    </row>
    <row r="141" spans="1:7" x14ac:dyDescent="0.25">
      <c r="A141" s="704" t="s">
        <v>17</v>
      </c>
      <c r="B141" s="704"/>
      <c r="C141" s="704"/>
      <c r="D141" s="704"/>
      <c r="E141" s="704"/>
      <c r="F141" s="704"/>
      <c r="G141" s="704"/>
    </row>
    <row r="142" spans="1:7" x14ac:dyDescent="0.25">
      <c r="A142" s="701" t="s">
        <v>509</v>
      </c>
      <c r="B142" s="701"/>
      <c r="C142" s="701"/>
      <c r="D142" s="701"/>
      <c r="E142" s="701"/>
      <c r="F142" s="701"/>
      <c r="G142" s="701"/>
    </row>
    <row r="143" spans="1:7" x14ac:dyDescent="0.25">
      <c r="A143" s="702" t="s">
        <v>473</v>
      </c>
      <c r="B143" s="702"/>
      <c r="C143" s="702"/>
      <c r="D143" s="702"/>
      <c r="E143" s="702"/>
      <c r="F143" s="702"/>
      <c r="G143" s="702"/>
    </row>
    <row r="144" spans="1:7" ht="27.75" customHeight="1" x14ac:dyDescent="0.25">
      <c r="A144" s="702" t="s">
        <v>468</v>
      </c>
      <c r="B144" s="702"/>
      <c r="C144" s="702"/>
      <c r="D144" s="702"/>
      <c r="E144" s="702"/>
      <c r="F144" s="702"/>
      <c r="G144" s="702"/>
    </row>
    <row r="145" spans="1:7" ht="25.5" x14ac:dyDescent="0.25">
      <c r="A145" s="277" t="s">
        <v>6</v>
      </c>
      <c r="B145" s="278" t="s">
        <v>7</v>
      </c>
      <c r="C145" s="279" t="s">
        <v>1</v>
      </c>
      <c r="D145" s="279" t="s">
        <v>8</v>
      </c>
      <c r="E145" s="279" t="s">
        <v>69</v>
      </c>
      <c r="F145" s="279" t="s">
        <v>68</v>
      </c>
      <c r="G145" s="279" t="s">
        <v>67</v>
      </c>
    </row>
    <row r="146" spans="1:7" ht="25.5" x14ac:dyDescent="0.25">
      <c r="A146" s="397" t="s">
        <v>418</v>
      </c>
      <c r="B146" s="398" t="s">
        <v>70</v>
      </c>
      <c r="C146" s="86">
        <v>0</v>
      </c>
      <c r="D146" s="85"/>
      <c r="E146" s="85"/>
      <c r="F146" s="85"/>
      <c r="G146" s="84"/>
    </row>
    <row r="147" spans="1:7" x14ac:dyDescent="0.25">
      <c r="A147" s="84"/>
      <c r="B147" s="87"/>
      <c r="C147" s="86"/>
      <c r="D147" s="85"/>
      <c r="E147" s="85"/>
      <c r="F147" s="85"/>
      <c r="G147" s="84"/>
    </row>
    <row r="148" spans="1:7" x14ac:dyDescent="0.25">
      <c r="A148" s="84"/>
      <c r="B148" s="87"/>
      <c r="C148" s="86"/>
      <c r="D148" s="85"/>
      <c r="E148" s="85"/>
      <c r="F148" s="85"/>
      <c r="G148" s="84"/>
    </row>
    <row r="149" spans="1:7" x14ac:dyDescent="0.25">
      <c r="A149" s="84"/>
      <c r="B149" s="267" t="s">
        <v>66</v>
      </c>
      <c r="C149" s="268">
        <f>SUM(C146:C148)</f>
        <v>0</v>
      </c>
      <c r="D149" s="85"/>
      <c r="E149" s="85"/>
      <c r="F149" s="85"/>
      <c r="G149" s="84"/>
    </row>
    <row r="150" spans="1:7" x14ac:dyDescent="0.25">
      <c r="A150" s="699" t="s">
        <v>347</v>
      </c>
      <c r="B150" s="699"/>
      <c r="C150" s="699"/>
      <c r="D150" s="699"/>
      <c r="E150" s="699"/>
      <c r="F150" s="699"/>
      <c r="G150" s="699"/>
    </row>
    <row r="154" spans="1:7" x14ac:dyDescent="0.25">
      <c r="A154" s="89"/>
      <c r="B154" s="89"/>
      <c r="C154" s="89"/>
      <c r="D154" s="89"/>
      <c r="E154" s="88" t="s">
        <v>72</v>
      </c>
    </row>
    <row r="155" spans="1:7" x14ac:dyDescent="0.25">
      <c r="A155" s="688" t="s">
        <v>305</v>
      </c>
      <c r="B155" s="688"/>
      <c r="C155" s="688"/>
      <c r="D155" s="688"/>
      <c r="E155" s="688"/>
    </row>
    <row r="156" spans="1:7" x14ac:dyDescent="0.25">
      <c r="A156" s="688" t="s">
        <v>3</v>
      </c>
      <c r="B156" s="688"/>
      <c r="C156" s="688"/>
      <c r="D156" s="688"/>
      <c r="E156" s="688"/>
    </row>
    <row r="157" spans="1:7" x14ac:dyDescent="0.25">
      <c r="A157" s="688" t="s">
        <v>4</v>
      </c>
      <c r="B157" s="688"/>
      <c r="C157" s="688"/>
      <c r="D157" s="688"/>
      <c r="E157" s="688"/>
    </row>
    <row r="158" spans="1:7" x14ac:dyDescent="0.25">
      <c r="A158" s="700" t="s">
        <v>5</v>
      </c>
      <c r="B158" s="700"/>
      <c r="C158" s="700"/>
      <c r="D158" s="700"/>
      <c r="E158" s="700"/>
    </row>
    <row r="159" spans="1:7" x14ac:dyDescent="0.25">
      <c r="A159" s="700" t="s">
        <v>73</v>
      </c>
      <c r="B159" s="700"/>
      <c r="C159" s="700"/>
      <c r="D159" s="700"/>
      <c r="E159" s="700"/>
    </row>
    <row r="160" spans="1:7" x14ac:dyDescent="0.25">
      <c r="A160" s="700" t="s">
        <v>509</v>
      </c>
      <c r="B160" s="700"/>
      <c r="C160" s="700"/>
      <c r="D160" s="700"/>
      <c r="E160" s="700"/>
    </row>
    <row r="161" spans="1:6" x14ac:dyDescent="0.25">
      <c r="A161" s="697" t="s">
        <v>478</v>
      </c>
      <c r="B161" s="697"/>
      <c r="C161" s="697"/>
      <c r="D161" s="697"/>
      <c r="E161" s="697"/>
    </row>
    <row r="162" spans="1:6" x14ac:dyDescent="0.25">
      <c r="A162" s="698" t="s">
        <v>469</v>
      </c>
      <c r="B162" s="698"/>
      <c r="C162" s="698"/>
      <c r="D162" s="698"/>
      <c r="E162" s="698"/>
    </row>
    <row r="163" spans="1:6" x14ac:dyDescent="0.25">
      <c r="A163" s="274" t="s">
        <v>6</v>
      </c>
      <c r="B163" s="275" t="s">
        <v>7</v>
      </c>
      <c r="C163" s="276" t="s">
        <v>1</v>
      </c>
      <c r="D163" s="276" t="s">
        <v>8</v>
      </c>
      <c r="E163" s="276" t="s">
        <v>74</v>
      </c>
    </row>
    <row r="164" spans="1:6" ht="25.5" x14ac:dyDescent="0.25">
      <c r="A164" s="90" t="s">
        <v>419</v>
      </c>
      <c r="B164" s="91" t="s">
        <v>420</v>
      </c>
      <c r="C164" s="92">
        <v>0</v>
      </c>
      <c r="D164" s="93"/>
      <c r="E164" s="93"/>
    </row>
    <row r="165" spans="1:6" x14ac:dyDescent="0.25">
      <c r="A165" s="90"/>
      <c r="B165" s="91"/>
      <c r="C165" s="92"/>
      <c r="D165" s="93"/>
      <c r="E165" s="93"/>
    </row>
    <row r="166" spans="1:6" x14ac:dyDescent="0.25">
      <c r="A166" s="90"/>
      <c r="B166" s="94"/>
      <c r="C166" s="92"/>
      <c r="D166" s="93"/>
      <c r="E166" s="93"/>
    </row>
    <row r="167" spans="1:6" x14ac:dyDescent="0.25">
      <c r="A167" s="90"/>
      <c r="B167" s="94"/>
      <c r="C167" s="92"/>
      <c r="D167" s="93"/>
      <c r="E167" s="93"/>
    </row>
    <row r="168" spans="1:6" x14ac:dyDescent="0.25">
      <c r="A168" s="90"/>
      <c r="B168" s="265" t="s">
        <v>0</v>
      </c>
      <c r="C168" s="266">
        <f>SUM(C164:C167)</f>
        <v>0</v>
      </c>
      <c r="D168" s="93"/>
      <c r="E168" s="93"/>
    </row>
    <row r="169" spans="1:6" ht="24" customHeight="1" x14ac:dyDescent="0.25">
      <c r="A169" s="699" t="s">
        <v>347</v>
      </c>
      <c r="B169" s="699"/>
      <c r="C169" s="699"/>
      <c r="D169" s="699"/>
      <c r="E169" s="699"/>
    </row>
    <row r="173" spans="1:6" x14ac:dyDescent="0.25">
      <c r="A173" s="95"/>
      <c r="B173" s="95"/>
      <c r="C173" s="95"/>
      <c r="D173" s="95"/>
      <c r="E173" s="95"/>
      <c r="F173" s="51" t="s">
        <v>75</v>
      </c>
    </row>
    <row r="174" spans="1:6" x14ac:dyDescent="0.25">
      <c r="A174" s="688" t="s">
        <v>305</v>
      </c>
      <c r="B174" s="688"/>
      <c r="C174" s="688"/>
      <c r="D174" s="688"/>
      <c r="E174" s="688"/>
      <c r="F174" s="688"/>
    </row>
    <row r="175" spans="1:6" x14ac:dyDescent="0.25">
      <c r="A175" s="580"/>
      <c r="B175" s="580"/>
      <c r="C175" s="580"/>
      <c r="D175" s="580"/>
      <c r="E175" s="580"/>
      <c r="F175" s="580"/>
    </row>
    <row r="176" spans="1:6" x14ac:dyDescent="0.25">
      <c r="A176" s="682" t="s">
        <v>3</v>
      </c>
      <c r="B176" s="682"/>
      <c r="C176" s="682"/>
      <c r="D176" s="682"/>
      <c r="E176" s="682"/>
      <c r="F176" s="682"/>
    </row>
    <row r="177" spans="1:6" x14ac:dyDescent="0.25">
      <c r="A177" s="682" t="s">
        <v>4</v>
      </c>
      <c r="B177" s="682"/>
      <c r="C177" s="682"/>
      <c r="D177" s="682"/>
      <c r="E177" s="682"/>
      <c r="F177" s="682"/>
    </row>
    <row r="178" spans="1:6" x14ac:dyDescent="0.25">
      <c r="A178" s="673" t="s">
        <v>5</v>
      </c>
      <c r="B178" s="673"/>
      <c r="C178" s="673"/>
      <c r="D178" s="673"/>
      <c r="E178" s="673"/>
      <c r="F178" s="673"/>
    </row>
    <row r="179" spans="1:6" x14ac:dyDescent="0.25">
      <c r="A179" s="673" t="s">
        <v>510</v>
      </c>
      <c r="B179" s="673"/>
      <c r="C179" s="673"/>
      <c r="D179" s="673"/>
      <c r="E179" s="673"/>
      <c r="F179" s="673"/>
    </row>
    <row r="180" spans="1:6" x14ac:dyDescent="0.25">
      <c r="A180" s="673" t="s">
        <v>76</v>
      </c>
      <c r="B180" s="673"/>
      <c r="C180" s="673"/>
      <c r="D180" s="673"/>
      <c r="E180" s="673"/>
      <c r="F180" s="673"/>
    </row>
    <row r="181" spans="1:6" x14ac:dyDescent="0.25">
      <c r="A181" s="585"/>
      <c r="B181" s="585"/>
      <c r="C181" s="585"/>
      <c r="D181" s="585"/>
      <c r="E181" s="585"/>
      <c r="F181" s="585"/>
    </row>
    <row r="182" spans="1:6" x14ac:dyDescent="0.25">
      <c r="A182" s="674" t="s">
        <v>479</v>
      </c>
      <c r="B182" s="674"/>
      <c r="C182" s="674"/>
      <c r="D182" s="674"/>
      <c r="E182" s="674"/>
      <c r="F182" s="674"/>
    </row>
    <row r="183" spans="1:6" ht="5.0999999999999996" customHeight="1" x14ac:dyDescent="0.25">
      <c r="A183" s="585"/>
      <c r="B183" s="585"/>
      <c r="C183" s="585"/>
      <c r="D183" s="585"/>
      <c r="E183" s="585"/>
      <c r="F183" s="585"/>
    </row>
    <row r="184" spans="1:6" x14ac:dyDescent="0.25">
      <c r="A184" s="615" t="s">
        <v>446</v>
      </c>
      <c r="B184" s="634"/>
      <c r="C184" s="634"/>
      <c r="D184" s="634"/>
      <c r="E184" s="634"/>
      <c r="F184" s="634"/>
    </row>
    <row r="185" spans="1:6" ht="5.0999999999999996" customHeight="1" x14ac:dyDescent="0.25">
      <c r="A185" s="579"/>
      <c r="B185" s="582"/>
      <c r="C185" s="582"/>
      <c r="D185" s="582"/>
      <c r="E185" s="582"/>
      <c r="F185" s="582"/>
    </row>
    <row r="186" spans="1:6" x14ac:dyDescent="0.25">
      <c r="A186" s="197" t="s">
        <v>447</v>
      </c>
      <c r="B186" s="582"/>
      <c r="C186" s="582"/>
      <c r="D186" s="582"/>
      <c r="E186" s="582"/>
      <c r="F186" s="582"/>
    </row>
    <row r="187" spans="1:6" ht="38.25" customHeight="1" x14ac:dyDescent="0.25">
      <c r="A187" s="692" t="s">
        <v>77</v>
      </c>
      <c r="B187" s="692"/>
      <c r="C187" s="692"/>
      <c r="D187" s="692"/>
      <c r="E187" s="692"/>
      <c r="F187" s="692"/>
    </row>
    <row r="188" spans="1:6" ht="5.0999999999999996" customHeight="1" x14ac:dyDescent="0.25">
      <c r="A188" s="696"/>
      <c r="B188" s="696"/>
      <c r="C188" s="95"/>
      <c r="D188" s="95"/>
      <c r="E188" s="95"/>
      <c r="F188" s="51"/>
    </row>
    <row r="189" spans="1:6" ht="25.5" x14ac:dyDescent="0.25">
      <c r="A189" s="586" t="s">
        <v>6</v>
      </c>
      <c r="B189" s="586" t="s">
        <v>7</v>
      </c>
      <c r="C189" s="273" t="s">
        <v>1</v>
      </c>
      <c r="D189" s="273" t="s">
        <v>320</v>
      </c>
      <c r="E189" s="273" t="s">
        <v>367</v>
      </c>
      <c r="F189" s="96" t="s">
        <v>78</v>
      </c>
    </row>
    <row r="190" spans="1:6" ht="26.25" x14ac:dyDescent="0.25">
      <c r="A190" s="578" t="s">
        <v>301</v>
      </c>
      <c r="B190" s="577" t="s">
        <v>508</v>
      </c>
      <c r="C190" s="576"/>
      <c r="D190" s="576"/>
      <c r="E190" s="576"/>
      <c r="F190" s="576"/>
    </row>
    <row r="191" spans="1:6" x14ac:dyDescent="0.25">
      <c r="A191" s="97" t="s">
        <v>79</v>
      </c>
      <c r="B191" s="98" t="s">
        <v>80</v>
      </c>
      <c r="C191" s="99">
        <v>706567789.60000002</v>
      </c>
      <c r="D191" s="100">
        <v>0</v>
      </c>
      <c r="E191" s="101">
        <v>0</v>
      </c>
      <c r="F191" s="102"/>
    </row>
    <row r="192" spans="1:6" x14ac:dyDescent="0.25">
      <c r="A192" s="97" t="s">
        <v>81</v>
      </c>
      <c r="B192" s="98" t="s">
        <v>82</v>
      </c>
      <c r="C192" s="99">
        <v>0</v>
      </c>
      <c r="D192" s="100">
        <v>0</v>
      </c>
      <c r="E192" s="101">
        <v>0</v>
      </c>
      <c r="F192" s="102"/>
    </row>
    <row r="193" spans="1:6" x14ac:dyDescent="0.25">
      <c r="A193" s="97" t="s">
        <v>83</v>
      </c>
      <c r="B193" s="98" t="s">
        <v>84</v>
      </c>
      <c r="C193" s="101">
        <v>245183792.47</v>
      </c>
      <c r="D193" s="100">
        <v>29987.59</v>
      </c>
      <c r="E193" s="101">
        <v>204444248.68000001</v>
      </c>
      <c r="F193" s="305">
        <v>3.3300000000000003E-2</v>
      </c>
    </row>
    <row r="194" spans="1:6" x14ac:dyDescent="0.25">
      <c r="A194" s="97" t="s">
        <v>85</v>
      </c>
      <c r="B194" s="98" t="s">
        <v>86</v>
      </c>
      <c r="C194" s="99">
        <v>2206753614.9499998</v>
      </c>
      <c r="D194" s="104">
        <v>14975015.310000001</v>
      </c>
      <c r="E194" s="101">
        <v>1727248842.95</v>
      </c>
      <c r="F194" s="103">
        <v>0.04</v>
      </c>
    </row>
    <row r="195" spans="1:6" ht="25.5" x14ac:dyDescent="0.25">
      <c r="A195" s="97" t="s">
        <v>87</v>
      </c>
      <c r="B195" s="98" t="s">
        <v>88</v>
      </c>
      <c r="C195" s="99">
        <v>22973117.57</v>
      </c>
      <c r="D195" s="100">
        <v>0</v>
      </c>
      <c r="E195" s="101">
        <v>0</v>
      </c>
      <c r="F195" s="105"/>
    </row>
    <row r="196" spans="1:6" x14ac:dyDescent="0.25">
      <c r="A196" s="97"/>
      <c r="B196" s="60" t="s">
        <v>0</v>
      </c>
      <c r="C196" s="106">
        <f>SUM(C191:C195)</f>
        <v>3181478314.5900002</v>
      </c>
      <c r="D196" s="106">
        <f t="shared" ref="D196:E196" si="4">SUM(D191:D195)</f>
        <v>15005002.9</v>
      </c>
      <c r="E196" s="106">
        <f t="shared" si="4"/>
        <v>1931693091.6300001</v>
      </c>
      <c r="F196" s="102"/>
    </row>
    <row r="197" spans="1:6" x14ac:dyDescent="0.25">
      <c r="A197" s="107"/>
      <c r="B197" s="108"/>
      <c r="C197" s="109"/>
      <c r="D197" s="110"/>
      <c r="E197" s="110"/>
      <c r="F197" s="111"/>
    </row>
    <row r="198" spans="1:6" x14ac:dyDescent="0.25">
      <c r="A198" s="696"/>
      <c r="B198" s="696"/>
      <c r="C198" s="95"/>
      <c r="D198" s="95"/>
      <c r="E198" s="112"/>
      <c r="F198" s="51" t="s">
        <v>75</v>
      </c>
    </row>
    <row r="199" spans="1:6" ht="25.5" x14ac:dyDescent="0.25">
      <c r="A199" s="586" t="s">
        <v>6</v>
      </c>
      <c r="B199" s="586" t="s">
        <v>7</v>
      </c>
      <c r="C199" s="273" t="s">
        <v>1</v>
      </c>
      <c r="D199" s="273" t="s">
        <v>320</v>
      </c>
      <c r="E199" s="273" t="s">
        <v>367</v>
      </c>
      <c r="F199" s="273" t="s">
        <v>78</v>
      </c>
    </row>
    <row r="200" spans="1:6" x14ac:dyDescent="0.25">
      <c r="A200" s="578" t="s">
        <v>302</v>
      </c>
      <c r="B200" s="576" t="s">
        <v>89</v>
      </c>
      <c r="C200" s="576"/>
      <c r="D200" s="576"/>
      <c r="E200" s="576"/>
      <c r="F200" s="552"/>
    </row>
    <row r="201" spans="1:6" x14ac:dyDescent="0.25">
      <c r="A201" s="113" t="s">
        <v>90</v>
      </c>
      <c r="B201" s="113" t="s">
        <v>366</v>
      </c>
      <c r="C201" s="99">
        <v>35192292.770000003</v>
      </c>
      <c r="D201" s="104">
        <v>461142.91</v>
      </c>
      <c r="E201" s="101">
        <v>39186843.420000002</v>
      </c>
      <c r="F201" s="103">
        <v>0.1</v>
      </c>
    </row>
    <row r="202" spans="1:6" x14ac:dyDescent="0.25">
      <c r="A202" s="113" t="s">
        <v>91</v>
      </c>
      <c r="B202" s="113" t="s">
        <v>92</v>
      </c>
      <c r="C202" s="99">
        <v>8500</v>
      </c>
      <c r="D202" s="104">
        <v>1261.06</v>
      </c>
      <c r="E202" s="101">
        <v>7845.08</v>
      </c>
      <c r="F202" s="103">
        <v>0.1</v>
      </c>
    </row>
    <row r="203" spans="1:6" x14ac:dyDescent="0.25">
      <c r="A203" s="113" t="s">
        <v>95</v>
      </c>
      <c r="B203" s="98" t="s">
        <v>96</v>
      </c>
      <c r="C203" s="114">
        <v>25000</v>
      </c>
      <c r="D203" s="104">
        <v>1236.3399999999999</v>
      </c>
      <c r="E203" s="101">
        <v>3736.64</v>
      </c>
      <c r="F203" s="115">
        <v>0.1</v>
      </c>
    </row>
    <row r="204" spans="1:6" x14ac:dyDescent="0.25">
      <c r="A204" s="113" t="s">
        <v>93</v>
      </c>
      <c r="B204" s="98" t="s">
        <v>94</v>
      </c>
      <c r="C204" s="114">
        <v>26928799.170000002</v>
      </c>
      <c r="D204" s="104">
        <v>844313.2</v>
      </c>
      <c r="E204" s="101">
        <v>25566400.329999998</v>
      </c>
      <c r="F204" s="115">
        <v>0.2</v>
      </c>
    </row>
    <row r="205" spans="1:6" ht="25.5" x14ac:dyDescent="0.25">
      <c r="A205" s="113" t="s">
        <v>97</v>
      </c>
      <c r="B205" s="98" t="s">
        <v>98</v>
      </c>
      <c r="C205" s="114">
        <v>62995961.729999997</v>
      </c>
      <c r="D205" s="104">
        <v>763279.43</v>
      </c>
      <c r="E205" s="101">
        <v>30583278.870000001</v>
      </c>
      <c r="F205" s="115">
        <v>0.1</v>
      </c>
    </row>
    <row r="206" spans="1:6" x14ac:dyDescent="0.25">
      <c r="A206" s="116"/>
      <c r="B206" s="117" t="s">
        <v>0</v>
      </c>
      <c r="C206" s="61">
        <f>SUM(C201:C205)</f>
        <v>125150553.67</v>
      </c>
      <c r="D206" s="61">
        <f>SUM(D201:D205)</f>
        <v>2071232.94</v>
      </c>
      <c r="E206" s="61">
        <f>SUM(E201:E205)</f>
        <v>95348104.340000004</v>
      </c>
      <c r="F206" s="118"/>
    </row>
    <row r="207" spans="1:6" ht="21.75" customHeight="1" x14ac:dyDescent="0.25">
      <c r="A207" s="641" t="s">
        <v>347</v>
      </c>
      <c r="B207" s="641"/>
      <c r="C207" s="641"/>
      <c r="D207" s="641"/>
      <c r="E207" s="641"/>
      <c r="F207" s="641"/>
    </row>
    <row r="211" spans="1:6" x14ac:dyDescent="0.25">
      <c r="A211" s="119"/>
      <c r="B211" s="119"/>
      <c r="C211" s="119"/>
      <c r="D211" s="119"/>
      <c r="E211" s="119"/>
      <c r="F211" s="120" t="s">
        <v>99</v>
      </c>
    </row>
    <row r="212" spans="1:6" x14ac:dyDescent="0.25">
      <c r="A212" s="688" t="s">
        <v>305</v>
      </c>
      <c r="B212" s="688"/>
      <c r="C212" s="688"/>
      <c r="D212" s="688"/>
      <c r="E212" s="688"/>
      <c r="F212" s="688"/>
    </row>
    <row r="213" spans="1:6" x14ac:dyDescent="0.25">
      <c r="A213" s="583"/>
      <c r="B213" s="583"/>
      <c r="C213" s="583"/>
      <c r="D213" s="583"/>
      <c r="E213" s="583"/>
      <c r="F213" s="583"/>
    </row>
    <row r="214" spans="1:6" x14ac:dyDescent="0.25">
      <c r="A214" s="695" t="s">
        <v>3</v>
      </c>
      <c r="B214" s="695"/>
      <c r="C214" s="695"/>
      <c r="D214" s="695"/>
      <c r="E214" s="695"/>
      <c r="F214" s="695"/>
    </row>
    <row r="215" spans="1:6" x14ac:dyDescent="0.25">
      <c r="A215" s="695" t="s">
        <v>4</v>
      </c>
      <c r="B215" s="695"/>
      <c r="C215" s="695"/>
      <c r="D215" s="695"/>
      <c r="E215" s="695"/>
      <c r="F215" s="695"/>
    </row>
    <row r="216" spans="1:6" x14ac:dyDescent="0.25">
      <c r="A216" s="690" t="s">
        <v>5</v>
      </c>
      <c r="B216" s="690"/>
      <c r="C216" s="690"/>
      <c r="D216" s="690"/>
      <c r="E216" s="690"/>
      <c r="F216" s="690"/>
    </row>
    <row r="217" spans="1:6" x14ac:dyDescent="0.25">
      <c r="A217" s="690" t="s">
        <v>510</v>
      </c>
      <c r="B217" s="690"/>
      <c r="C217" s="690"/>
      <c r="D217" s="690"/>
      <c r="E217" s="690"/>
      <c r="F217" s="690"/>
    </row>
    <row r="218" spans="1:6" x14ac:dyDescent="0.25">
      <c r="A218" s="690" t="s">
        <v>100</v>
      </c>
      <c r="B218" s="690"/>
      <c r="C218" s="690"/>
      <c r="D218" s="690"/>
      <c r="E218" s="690"/>
      <c r="F218" s="690"/>
    </row>
    <row r="219" spans="1:6" x14ac:dyDescent="0.25">
      <c r="A219" s="197" t="s">
        <v>449</v>
      </c>
      <c r="B219" s="538"/>
      <c r="C219" s="538"/>
      <c r="D219" s="538"/>
      <c r="E219" s="538"/>
      <c r="F219" s="538"/>
    </row>
    <row r="220" spans="1:6" ht="5.0999999999999996" customHeight="1" x14ac:dyDescent="0.25">
      <c r="A220" s="538"/>
      <c r="B220" s="538"/>
      <c r="C220" s="538"/>
      <c r="D220" s="538"/>
      <c r="E220" s="538"/>
      <c r="F220" s="538"/>
    </row>
    <row r="221" spans="1:6" x14ac:dyDescent="0.25">
      <c r="A221" s="691" t="s">
        <v>448</v>
      </c>
      <c r="B221" s="691"/>
      <c r="C221" s="691"/>
      <c r="D221" s="691"/>
      <c r="E221" s="691"/>
      <c r="F221" s="691"/>
    </row>
    <row r="222" spans="1:6" ht="5.0999999999999996" customHeight="1" x14ac:dyDescent="0.25">
      <c r="A222" s="9"/>
      <c r="B222" s="9"/>
      <c r="C222" s="121"/>
      <c r="D222" s="121"/>
      <c r="E222" s="121"/>
      <c r="F222" s="121"/>
    </row>
    <row r="223" spans="1:6" ht="28.5" customHeight="1" x14ac:dyDescent="0.25">
      <c r="A223" s="692" t="s">
        <v>450</v>
      </c>
      <c r="B223" s="692"/>
      <c r="C223" s="692"/>
      <c r="D223" s="692"/>
      <c r="E223" s="692"/>
      <c r="F223" s="692"/>
    </row>
    <row r="224" spans="1:6" x14ac:dyDescent="0.25">
      <c r="A224" s="693" t="s">
        <v>303</v>
      </c>
      <c r="B224" s="693"/>
      <c r="C224" s="122"/>
      <c r="D224" s="122"/>
      <c r="E224" s="123"/>
      <c r="F224" s="120"/>
    </row>
    <row r="225" spans="1:6" ht="25.5" x14ac:dyDescent="0.25">
      <c r="A225" s="280" t="s">
        <v>6</v>
      </c>
      <c r="B225" s="280" t="s">
        <v>7</v>
      </c>
      <c r="C225" s="281" t="s">
        <v>1</v>
      </c>
      <c r="D225" s="281" t="s">
        <v>321</v>
      </c>
      <c r="E225" s="281" t="s">
        <v>368</v>
      </c>
      <c r="F225" s="281" t="s">
        <v>78</v>
      </c>
    </row>
    <row r="226" spans="1:6" x14ac:dyDescent="0.25">
      <c r="A226" s="124" t="s">
        <v>102</v>
      </c>
      <c r="B226" s="125" t="s">
        <v>103</v>
      </c>
      <c r="C226" s="126"/>
      <c r="D226" s="127"/>
      <c r="E226" s="127"/>
      <c r="F226" s="128"/>
    </row>
    <row r="227" spans="1:6" x14ac:dyDescent="0.25">
      <c r="A227" s="129" t="s">
        <v>104</v>
      </c>
      <c r="B227" s="130" t="s">
        <v>105</v>
      </c>
      <c r="C227" s="126">
        <v>2250716.41</v>
      </c>
      <c r="D227" s="127">
        <v>0</v>
      </c>
      <c r="E227" s="127">
        <v>0</v>
      </c>
      <c r="F227" s="128"/>
    </row>
    <row r="228" spans="1:6" x14ac:dyDescent="0.25">
      <c r="A228" s="131" t="s">
        <v>106</v>
      </c>
      <c r="B228" s="130" t="s">
        <v>107</v>
      </c>
      <c r="C228" s="126">
        <v>0</v>
      </c>
      <c r="D228" s="127">
        <v>0</v>
      </c>
      <c r="E228" s="127">
        <v>0</v>
      </c>
      <c r="F228" s="132"/>
    </row>
    <row r="229" spans="1:6" x14ac:dyDescent="0.25">
      <c r="A229" s="131" t="s">
        <v>108</v>
      </c>
      <c r="B229" s="130" t="s">
        <v>109</v>
      </c>
      <c r="C229" s="126">
        <v>0</v>
      </c>
      <c r="D229" s="127">
        <v>0</v>
      </c>
      <c r="E229" s="127">
        <v>0</v>
      </c>
      <c r="F229" s="132"/>
    </row>
    <row r="230" spans="1:6" x14ac:dyDescent="0.25">
      <c r="A230" s="131" t="s">
        <v>110</v>
      </c>
      <c r="B230" s="130" t="s">
        <v>111</v>
      </c>
      <c r="C230" s="126">
        <v>55818.04</v>
      </c>
      <c r="D230" s="127">
        <v>0</v>
      </c>
      <c r="E230" s="127">
        <v>0</v>
      </c>
      <c r="F230" s="132"/>
    </row>
    <row r="231" spans="1:6" x14ac:dyDescent="0.25">
      <c r="A231" s="131" t="s">
        <v>112</v>
      </c>
      <c r="B231" s="130" t="s">
        <v>113</v>
      </c>
      <c r="C231" s="126">
        <v>0</v>
      </c>
      <c r="D231" s="127">
        <v>0</v>
      </c>
      <c r="E231" s="127">
        <v>0</v>
      </c>
      <c r="F231" s="132"/>
    </row>
    <row r="232" spans="1:6" x14ac:dyDescent="0.25">
      <c r="A232" s="131"/>
      <c r="B232" s="125" t="s">
        <v>0</v>
      </c>
      <c r="C232" s="133">
        <f>SUM(C227:C231)</f>
        <v>2306534.4500000002</v>
      </c>
      <c r="D232" s="133">
        <f t="shared" ref="D232:E232" si="5">SUM(D227:D231)</f>
        <v>0</v>
      </c>
      <c r="E232" s="133">
        <f t="shared" si="5"/>
        <v>0</v>
      </c>
      <c r="F232" s="128"/>
    </row>
    <row r="233" spans="1:6" x14ac:dyDescent="0.25">
      <c r="A233" s="134"/>
      <c r="B233" s="135"/>
      <c r="C233" s="136"/>
      <c r="D233" s="136"/>
      <c r="E233" s="136"/>
      <c r="F233" s="137"/>
    </row>
    <row r="234" spans="1:6" x14ac:dyDescent="0.25">
      <c r="A234" s="694" t="s">
        <v>101</v>
      </c>
      <c r="B234" s="694"/>
      <c r="C234" s="694"/>
      <c r="D234" s="694"/>
      <c r="E234" s="694"/>
      <c r="F234" s="694"/>
    </row>
    <row r="235" spans="1:6" ht="25.5" x14ac:dyDescent="0.25">
      <c r="A235" s="280" t="s">
        <v>6</v>
      </c>
      <c r="B235" s="280" t="s">
        <v>7</v>
      </c>
      <c r="C235" s="281" t="s">
        <v>1</v>
      </c>
      <c r="D235" s="281" t="s">
        <v>321</v>
      </c>
      <c r="E235" s="281" t="s">
        <v>368</v>
      </c>
      <c r="F235" s="281" t="s">
        <v>78</v>
      </c>
    </row>
    <row r="236" spans="1:6" x14ac:dyDescent="0.25">
      <c r="A236" s="124" t="s">
        <v>114</v>
      </c>
      <c r="B236" s="125" t="s">
        <v>115</v>
      </c>
      <c r="C236" s="126"/>
      <c r="D236" s="127"/>
      <c r="E236" s="127"/>
      <c r="F236" s="128"/>
    </row>
    <row r="237" spans="1:6" x14ac:dyDescent="0.25">
      <c r="A237" s="138" t="s">
        <v>116</v>
      </c>
      <c r="B237" s="139" t="s">
        <v>117</v>
      </c>
      <c r="C237" s="126">
        <v>0</v>
      </c>
      <c r="D237" s="127">
        <v>0</v>
      </c>
      <c r="E237" s="127">
        <v>0</v>
      </c>
      <c r="F237" s="140"/>
    </row>
    <row r="238" spans="1:6" ht="26.25" x14ac:dyDescent="0.25">
      <c r="A238" s="138" t="s">
        <v>118</v>
      </c>
      <c r="B238" s="141" t="s">
        <v>369</v>
      </c>
      <c r="C238" s="126">
        <v>0</v>
      </c>
      <c r="D238" s="127">
        <v>0</v>
      </c>
      <c r="E238" s="127">
        <v>0</v>
      </c>
      <c r="F238" s="140"/>
    </row>
    <row r="239" spans="1:6" ht="26.25" x14ac:dyDescent="0.25">
      <c r="A239" s="138" t="s">
        <v>119</v>
      </c>
      <c r="B239" s="139" t="s">
        <v>120</v>
      </c>
      <c r="C239" s="126">
        <v>0</v>
      </c>
      <c r="D239" s="127">
        <v>0</v>
      </c>
      <c r="E239" s="127">
        <v>0</v>
      </c>
      <c r="F239" s="140"/>
    </row>
    <row r="240" spans="1:6" x14ac:dyDescent="0.25">
      <c r="A240" s="138" t="s">
        <v>121</v>
      </c>
      <c r="B240" s="139" t="s">
        <v>122</v>
      </c>
      <c r="C240" s="142">
        <v>0</v>
      </c>
      <c r="D240" s="127">
        <v>0</v>
      </c>
      <c r="E240" s="127">
        <v>0</v>
      </c>
      <c r="F240" s="140"/>
    </row>
    <row r="241" spans="1:6" ht="26.25" x14ac:dyDescent="0.25">
      <c r="A241" s="138" t="s">
        <v>123</v>
      </c>
      <c r="B241" s="141" t="s">
        <v>124</v>
      </c>
      <c r="C241" s="142">
        <v>0</v>
      </c>
      <c r="D241" s="127">
        <v>0</v>
      </c>
      <c r="E241" s="127">
        <v>0</v>
      </c>
      <c r="F241" s="140"/>
    </row>
    <row r="242" spans="1:6" x14ac:dyDescent="0.25">
      <c r="A242" s="143" t="s">
        <v>430</v>
      </c>
      <c r="B242" s="139" t="s">
        <v>125</v>
      </c>
      <c r="C242" s="142">
        <v>10310065.68</v>
      </c>
      <c r="D242" s="127">
        <v>0</v>
      </c>
      <c r="E242" s="127">
        <v>159856.69</v>
      </c>
      <c r="F242" s="144">
        <v>0.1</v>
      </c>
    </row>
    <row r="243" spans="1:6" x14ac:dyDescent="0.25">
      <c r="A243" s="145"/>
      <c r="B243" s="146" t="s">
        <v>0</v>
      </c>
      <c r="C243" s="147">
        <f>SUM(C242:C242)</f>
        <v>10310065.68</v>
      </c>
      <c r="D243" s="147">
        <f>SUM(D227:D242)</f>
        <v>0</v>
      </c>
      <c r="E243" s="148">
        <f>SUM(E227:E242)</f>
        <v>159856.69</v>
      </c>
      <c r="F243" s="145"/>
    </row>
    <row r="244" spans="1:6" x14ac:dyDescent="0.25">
      <c r="A244" s="689" t="s">
        <v>347</v>
      </c>
      <c r="B244" s="689"/>
      <c r="C244" s="689"/>
      <c r="D244" s="689"/>
      <c r="E244" s="689"/>
      <c r="F244" s="689"/>
    </row>
    <row r="248" spans="1:6" x14ac:dyDescent="0.25">
      <c r="A248" s="89"/>
      <c r="C248" s="502" t="s">
        <v>126</v>
      </c>
    </row>
    <row r="249" spans="1:6" x14ac:dyDescent="0.25">
      <c r="A249" s="688" t="s">
        <v>305</v>
      </c>
      <c r="B249" s="688"/>
      <c r="C249" s="688"/>
    </row>
    <row r="250" spans="1:6" x14ac:dyDescent="0.25">
      <c r="A250" s="688" t="s">
        <v>3</v>
      </c>
      <c r="B250" s="688"/>
      <c r="C250" s="688"/>
    </row>
    <row r="251" spans="1:6" x14ac:dyDescent="0.25">
      <c r="A251" s="688" t="s">
        <v>4</v>
      </c>
      <c r="B251" s="688"/>
      <c r="C251" s="688"/>
    </row>
    <row r="252" spans="1:6" x14ac:dyDescent="0.25">
      <c r="A252" s="688" t="s">
        <v>5</v>
      </c>
      <c r="B252" s="688"/>
      <c r="C252" s="688"/>
    </row>
    <row r="253" spans="1:6" x14ac:dyDescent="0.25">
      <c r="A253" s="688" t="s">
        <v>127</v>
      </c>
      <c r="B253" s="688"/>
      <c r="C253" s="688"/>
    </row>
    <row r="254" spans="1:6" x14ac:dyDescent="0.25">
      <c r="A254" s="688" t="s">
        <v>509</v>
      </c>
      <c r="B254" s="688"/>
      <c r="C254" s="688"/>
    </row>
    <row r="255" spans="1:6" x14ac:dyDescent="0.25">
      <c r="A255" s="683" t="s">
        <v>127</v>
      </c>
      <c r="B255" s="683"/>
    </row>
    <row r="256" spans="1:6" ht="52.5" customHeight="1" x14ac:dyDescent="0.25">
      <c r="A256" s="687" t="s">
        <v>480</v>
      </c>
      <c r="B256" s="687"/>
      <c r="C256" s="687"/>
    </row>
    <row r="257" spans="1:5" x14ac:dyDescent="0.25">
      <c r="A257" s="584"/>
      <c r="B257" s="584"/>
    </row>
    <row r="258" spans="1:5" x14ac:dyDescent="0.25">
      <c r="A258" s="274" t="s">
        <v>6</v>
      </c>
      <c r="B258" s="685" t="s">
        <v>128</v>
      </c>
      <c r="C258" s="685"/>
    </row>
    <row r="259" spans="1:5" ht="51" customHeight="1" x14ac:dyDescent="0.25">
      <c r="A259" s="529" t="s">
        <v>445</v>
      </c>
      <c r="B259" s="684" t="s">
        <v>444</v>
      </c>
      <c r="C259" s="684"/>
    </row>
    <row r="260" spans="1:5" x14ac:dyDescent="0.25">
      <c r="A260" s="150"/>
      <c r="B260" s="602"/>
      <c r="C260" s="601"/>
    </row>
    <row r="261" spans="1:5" x14ac:dyDescent="0.25">
      <c r="A261" s="151"/>
      <c r="B261" s="602"/>
      <c r="C261" s="601"/>
    </row>
    <row r="262" spans="1:5" x14ac:dyDescent="0.25">
      <c r="A262" s="149"/>
      <c r="B262" s="602"/>
      <c r="C262" s="601"/>
    </row>
    <row r="263" spans="1:5" x14ac:dyDescent="0.25">
      <c r="A263" s="152" t="s">
        <v>129</v>
      </c>
      <c r="B263" s="603"/>
      <c r="C263" s="601"/>
    </row>
    <row r="264" spans="1:5" ht="24.75" customHeight="1" x14ac:dyDescent="0.25">
      <c r="A264" s="686" t="s">
        <v>351</v>
      </c>
      <c r="B264" s="686"/>
      <c r="C264" s="686"/>
    </row>
    <row r="268" spans="1:5" x14ac:dyDescent="0.25">
      <c r="A268" s="95"/>
      <c r="B268" s="95"/>
      <c r="C268" s="95"/>
      <c r="D268" s="95"/>
      <c r="E268" s="51" t="s">
        <v>130</v>
      </c>
    </row>
    <row r="269" spans="1:5" x14ac:dyDescent="0.25">
      <c r="A269" s="663" t="s">
        <v>395</v>
      </c>
      <c r="B269" s="663"/>
      <c r="C269" s="663"/>
      <c r="D269" s="663"/>
      <c r="E269" s="663"/>
    </row>
    <row r="270" spans="1:5" x14ac:dyDescent="0.25">
      <c r="A270" s="682" t="s">
        <v>3</v>
      </c>
      <c r="B270" s="682"/>
      <c r="C270" s="682"/>
      <c r="D270" s="682"/>
      <c r="E270" s="682"/>
    </row>
    <row r="271" spans="1:5" x14ac:dyDescent="0.25">
      <c r="A271" s="682" t="s">
        <v>4</v>
      </c>
      <c r="B271" s="682"/>
      <c r="C271" s="682"/>
      <c r="D271" s="682"/>
      <c r="E271" s="682"/>
    </row>
    <row r="272" spans="1:5" x14ac:dyDescent="0.25">
      <c r="A272" s="673" t="s">
        <v>5</v>
      </c>
      <c r="B272" s="673"/>
      <c r="C272" s="673"/>
      <c r="D272" s="673"/>
      <c r="E272" s="673"/>
    </row>
    <row r="273" spans="1:7" x14ac:dyDescent="0.25">
      <c r="A273" s="673" t="s">
        <v>131</v>
      </c>
      <c r="B273" s="673"/>
      <c r="C273" s="673"/>
      <c r="D273" s="673"/>
      <c r="E273" s="673"/>
    </row>
    <row r="274" spans="1:7" x14ac:dyDescent="0.25">
      <c r="A274" s="673" t="s">
        <v>511</v>
      </c>
      <c r="B274" s="673"/>
      <c r="C274" s="673"/>
      <c r="D274" s="673"/>
      <c r="E274" s="673"/>
    </row>
    <row r="275" spans="1:7" x14ac:dyDescent="0.25">
      <c r="A275" s="674" t="s">
        <v>495</v>
      </c>
      <c r="B275" s="674"/>
      <c r="C275" s="674"/>
      <c r="D275" s="674"/>
      <c r="E275" s="674"/>
    </row>
    <row r="276" spans="1:7" ht="32.25" customHeight="1" x14ac:dyDescent="0.25">
      <c r="A276" s="675" t="s">
        <v>470</v>
      </c>
      <c r="B276" s="675"/>
      <c r="C276" s="675"/>
      <c r="D276" s="675"/>
      <c r="E276" s="675"/>
    </row>
    <row r="277" spans="1:7" x14ac:dyDescent="0.25">
      <c r="A277" s="676" t="s">
        <v>6</v>
      </c>
      <c r="B277" s="677" t="s">
        <v>7</v>
      </c>
      <c r="C277" s="678" t="s">
        <v>1</v>
      </c>
      <c r="D277" s="679" t="s">
        <v>132</v>
      </c>
      <c r="E277" s="679" t="s">
        <v>133</v>
      </c>
    </row>
    <row r="278" spans="1:7" x14ac:dyDescent="0.25">
      <c r="A278" s="676"/>
      <c r="B278" s="677"/>
      <c r="C278" s="678"/>
      <c r="D278" s="680"/>
      <c r="E278" s="681"/>
    </row>
    <row r="279" spans="1:7" x14ac:dyDescent="0.25">
      <c r="A279" s="553" t="s">
        <v>134</v>
      </c>
      <c r="B279" s="554" t="s">
        <v>135</v>
      </c>
      <c r="C279" s="154"/>
      <c r="D279" s="155"/>
      <c r="E279" s="156"/>
    </row>
    <row r="280" spans="1:7" x14ac:dyDescent="0.25">
      <c r="A280" s="587" t="s">
        <v>136</v>
      </c>
      <c r="B280" s="153" t="s">
        <v>370</v>
      </c>
      <c r="C280" s="154">
        <v>0</v>
      </c>
      <c r="D280" s="157"/>
      <c r="E280" s="158"/>
    </row>
    <row r="281" spans="1:7" x14ac:dyDescent="0.25">
      <c r="A281" s="587" t="s">
        <v>137</v>
      </c>
      <c r="B281" s="153" t="s">
        <v>138</v>
      </c>
      <c r="C281" s="154">
        <v>0</v>
      </c>
      <c r="D281" s="157"/>
      <c r="E281" s="158"/>
    </row>
    <row r="282" spans="1:7" x14ac:dyDescent="0.25">
      <c r="A282" s="587" t="s">
        <v>139</v>
      </c>
      <c r="B282" s="153" t="s">
        <v>140</v>
      </c>
      <c r="C282" s="154">
        <v>0</v>
      </c>
      <c r="D282" s="157"/>
      <c r="E282" s="158"/>
    </row>
    <row r="283" spans="1:7" x14ac:dyDescent="0.25">
      <c r="A283" s="116"/>
      <c r="B283" s="159" t="s">
        <v>0</v>
      </c>
      <c r="C283" s="160">
        <v>0</v>
      </c>
      <c r="D283" s="161"/>
      <c r="E283" s="158"/>
    </row>
    <row r="284" spans="1:7" ht="25.5" customHeight="1" x14ac:dyDescent="0.25">
      <c r="A284" s="641" t="s">
        <v>347</v>
      </c>
      <c r="B284" s="641"/>
      <c r="C284" s="641"/>
      <c r="D284" s="641"/>
      <c r="E284" s="641"/>
    </row>
    <row r="288" spans="1:7" x14ac:dyDescent="0.25">
      <c r="A288" s="501"/>
      <c r="B288" s="501"/>
      <c r="C288" s="501"/>
      <c r="D288" s="501"/>
      <c r="E288" s="501"/>
      <c r="F288" s="501"/>
      <c r="G288" s="502" t="s">
        <v>141</v>
      </c>
    </row>
    <row r="289" spans="1:7" x14ac:dyDescent="0.25">
      <c r="A289" s="672" t="s">
        <v>398</v>
      </c>
      <c r="B289" s="672"/>
      <c r="C289" s="672"/>
      <c r="D289" s="672"/>
      <c r="E289" s="672"/>
      <c r="F289" s="672"/>
      <c r="G289" s="672"/>
    </row>
    <row r="290" spans="1:7" x14ac:dyDescent="0.25">
      <c r="A290" s="672" t="s">
        <v>3</v>
      </c>
      <c r="B290" s="672"/>
      <c r="C290" s="672"/>
      <c r="D290" s="672"/>
      <c r="E290" s="672"/>
      <c r="F290" s="672"/>
      <c r="G290" s="672"/>
    </row>
    <row r="291" spans="1:7" x14ac:dyDescent="0.25">
      <c r="A291" s="672" t="s">
        <v>4</v>
      </c>
      <c r="B291" s="672"/>
      <c r="C291" s="672"/>
      <c r="D291" s="672"/>
      <c r="E291" s="672"/>
      <c r="F291" s="672"/>
      <c r="G291" s="672"/>
    </row>
    <row r="292" spans="1:7" x14ac:dyDescent="0.25">
      <c r="A292" s="664" t="s">
        <v>142</v>
      </c>
      <c r="B292" s="664"/>
      <c r="C292" s="664"/>
      <c r="D292" s="664"/>
      <c r="E292" s="664"/>
      <c r="F292" s="664"/>
      <c r="G292" s="664"/>
    </row>
    <row r="293" spans="1:7" x14ac:dyDescent="0.25">
      <c r="A293" s="664" t="s">
        <v>513</v>
      </c>
      <c r="B293" s="664"/>
      <c r="C293" s="664"/>
      <c r="D293" s="664"/>
      <c r="E293" s="664"/>
      <c r="F293" s="664"/>
      <c r="G293" s="664"/>
    </row>
    <row r="294" spans="1:7" x14ac:dyDescent="0.25">
      <c r="A294" s="527" t="s">
        <v>496</v>
      </c>
      <c r="B294" s="589"/>
      <c r="C294" s="589"/>
      <c r="D294" s="589"/>
      <c r="E294" s="589"/>
      <c r="F294" s="589"/>
      <c r="G294" s="589"/>
    </row>
    <row r="295" spans="1:7" x14ac:dyDescent="0.25">
      <c r="A295" s="527" t="s">
        <v>443</v>
      </c>
      <c r="B295" s="528"/>
      <c r="C295" s="528"/>
      <c r="D295" s="528"/>
      <c r="E295" s="528"/>
      <c r="F295" s="528"/>
      <c r="G295" s="528"/>
    </row>
    <row r="296" spans="1:7" ht="42.75" customHeight="1" x14ac:dyDescent="0.25">
      <c r="A296" s="665" t="s">
        <v>516</v>
      </c>
      <c r="B296" s="665"/>
      <c r="C296" s="665"/>
      <c r="D296" s="665"/>
      <c r="E296" s="665"/>
      <c r="F296" s="665"/>
      <c r="G296" s="665"/>
    </row>
    <row r="297" spans="1:7" ht="25.5" customHeight="1" x14ac:dyDescent="0.25">
      <c r="A297" s="665" t="s">
        <v>517</v>
      </c>
      <c r="B297" s="665"/>
      <c r="C297" s="665"/>
      <c r="D297" s="665"/>
      <c r="E297" s="665"/>
      <c r="F297" s="665"/>
      <c r="G297" s="665"/>
    </row>
    <row r="298" spans="1:7" x14ac:dyDescent="0.25">
      <c r="A298" s="666" t="s">
        <v>6</v>
      </c>
      <c r="B298" s="667" t="s">
        <v>7</v>
      </c>
      <c r="C298" s="668" t="s">
        <v>1</v>
      </c>
      <c r="D298" s="669" t="s">
        <v>26</v>
      </c>
      <c r="E298" s="669">
        <v>180</v>
      </c>
      <c r="F298" s="669">
        <v>365</v>
      </c>
      <c r="G298" s="669" t="s">
        <v>27</v>
      </c>
    </row>
    <row r="299" spans="1:7" x14ac:dyDescent="0.25">
      <c r="A299" s="666"/>
      <c r="B299" s="667"/>
      <c r="C299" s="668"/>
      <c r="D299" s="670"/>
      <c r="E299" s="671"/>
      <c r="F299" s="671"/>
      <c r="G299" s="671"/>
    </row>
    <row r="300" spans="1:7" x14ac:dyDescent="0.25">
      <c r="A300" s="555" t="s">
        <v>500</v>
      </c>
      <c r="B300" s="556" t="s">
        <v>499</v>
      </c>
      <c r="C300" s="505"/>
      <c r="D300" s="506"/>
      <c r="E300" s="505"/>
      <c r="F300" s="507"/>
      <c r="G300" s="507"/>
    </row>
    <row r="301" spans="1:7" x14ac:dyDescent="0.25">
      <c r="A301" s="503" t="s">
        <v>143</v>
      </c>
      <c r="B301" s="504" t="s">
        <v>404</v>
      </c>
      <c r="C301" s="505">
        <v>47855229.25</v>
      </c>
      <c r="D301" s="506">
        <v>29779507.390000001</v>
      </c>
      <c r="E301" s="505">
        <v>4228681.1100000003</v>
      </c>
      <c r="F301" s="507">
        <v>7194301.29</v>
      </c>
      <c r="G301" s="507">
        <v>6652739.46</v>
      </c>
    </row>
    <row r="302" spans="1:7" x14ac:dyDescent="0.25">
      <c r="A302" s="508" t="s">
        <v>144</v>
      </c>
      <c r="B302" s="509" t="s">
        <v>514</v>
      </c>
      <c r="C302" s="505">
        <v>811567493.80999994</v>
      </c>
      <c r="D302" s="505">
        <v>60397714.710000001</v>
      </c>
      <c r="E302" s="510">
        <v>29815097.140000001</v>
      </c>
      <c r="F302" s="510">
        <v>101056637.20999999</v>
      </c>
      <c r="G302" s="511">
        <v>620298044.75</v>
      </c>
    </row>
    <row r="303" spans="1:7" x14ac:dyDescent="0.25">
      <c r="A303" s="508" t="s">
        <v>145</v>
      </c>
      <c r="B303" s="512" t="s">
        <v>515</v>
      </c>
      <c r="C303" s="506">
        <v>15113049.279999999</v>
      </c>
      <c r="D303" s="506">
        <v>0</v>
      </c>
      <c r="E303" s="506">
        <v>0</v>
      </c>
      <c r="F303" s="510">
        <v>0</v>
      </c>
      <c r="G303" s="511">
        <v>15113049.279999999</v>
      </c>
    </row>
    <row r="304" spans="1:7" ht="25.5" x14ac:dyDescent="0.25">
      <c r="A304" s="508" t="s">
        <v>146</v>
      </c>
      <c r="B304" s="513" t="s">
        <v>355</v>
      </c>
      <c r="C304" s="506">
        <v>0</v>
      </c>
      <c r="D304" s="506">
        <v>0</v>
      </c>
      <c r="E304" s="510">
        <v>0</v>
      </c>
      <c r="F304" s="510">
        <v>0</v>
      </c>
      <c r="G304" s="506">
        <v>0</v>
      </c>
    </row>
    <row r="305" spans="1:7" ht="25.5" x14ac:dyDescent="0.25">
      <c r="A305" s="508" t="s">
        <v>147</v>
      </c>
      <c r="B305" s="512" t="s">
        <v>405</v>
      </c>
      <c r="C305" s="506">
        <v>0</v>
      </c>
      <c r="D305" s="506">
        <v>0</v>
      </c>
      <c r="E305" s="510">
        <v>0</v>
      </c>
      <c r="F305" s="510">
        <v>0</v>
      </c>
      <c r="G305" s="506">
        <v>0</v>
      </c>
    </row>
    <row r="306" spans="1:7" ht="25.5" x14ac:dyDescent="0.25">
      <c r="A306" s="514" t="s">
        <v>148</v>
      </c>
      <c r="B306" s="512" t="s">
        <v>406</v>
      </c>
      <c r="C306" s="506">
        <v>1290555.3700000001</v>
      </c>
      <c r="D306" s="506">
        <v>0</v>
      </c>
      <c r="E306" s="510">
        <v>785142.91</v>
      </c>
      <c r="F306" s="510">
        <v>0</v>
      </c>
      <c r="G306" s="506">
        <v>505412.46</v>
      </c>
    </row>
    <row r="307" spans="1:7" ht="25.5" x14ac:dyDescent="0.25">
      <c r="A307" s="515" t="s">
        <v>149</v>
      </c>
      <c r="B307" s="512" t="s">
        <v>150</v>
      </c>
      <c r="C307" s="506">
        <v>600587483.01999998</v>
      </c>
      <c r="D307" s="506">
        <v>21888390.48</v>
      </c>
      <c r="E307" s="510">
        <v>12933652.24</v>
      </c>
      <c r="F307" s="510">
        <v>59635064.579999998</v>
      </c>
      <c r="G307" s="506">
        <v>506130375.72000003</v>
      </c>
    </row>
    <row r="308" spans="1:7" ht="25.5" x14ac:dyDescent="0.25">
      <c r="A308" s="516" t="s">
        <v>151</v>
      </c>
      <c r="B308" s="512" t="s">
        <v>407</v>
      </c>
      <c r="C308" s="510">
        <v>0</v>
      </c>
      <c r="D308" s="510">
        <v>0</v>
      </c>
      <c r="E308" s="510">
        <v>0</v>
      </c>
      <c r="F308" s="510">
        <v>0</v>
      </c>
      <c r="G308" s="506">
        <v>0</v>
      </c>
    </row>
    <row r="309" spans="1:7" x14ac:dyDescent="0.25">
      <c r="A309" s="515" t="s">
        <v>152</v>
      </c>
      <c r="B309" s="512" t="s">
        <v>408</v>
      </c>
      <c r="C309" s="517">
        <v>108496067.41</v>
      </c>
      <c r="D309" s="517">
        <v>11947.98</v>
      </c>
      <c r="E309" s="517">
        <v>0</v>
      </c>
      <c r="F309" s="517">
        <v>0</v>
      </c>
      <c r="G309" s="518">
        <v>108484119.43000001</v>
      </c>
    </row>
    <row r="310" spans="1:7" x14ac:dyDescent="0.25">
      <c r="A310" s="519"/>
      <c r="B310" s="512"/>
      <c r="C310" s="520"/>
      <c r="D310" s="520" t="s">
        <v>153</v>
      </c>
      <c r="E310" s="520"/>
      <c r="F310" s="520"/>
      <c r="G310" s="520"/>
    </row>
    <row r="311" spans="1:7" x14ac:dyDescent="0.25">
      <c r="A311" s="519"/>
      <c r="B311" s="521" t="s">
        <v>0</v>
      </c>
      <c r="C311" s="522">
        <f>SUM(C301:C310)</f>
        <v>1584909878.1400001</v>
      </c>
      <c r="D311" s="522">
        <f>SUM(D301:D310)</f>
        <v>112077560.56</v>
      </c>
      <c r="E311" s="522">
        <f t="shared" ref="E311:F311" si="6">SUM(E301:E310)</f>
        <v>47762573.399999999</v>
      </c>
      <c r="F311" s="522">
        <f t="shared" si="6"/>
        <v>167886003.07999998</v>
      </c>
      <c r="G311" s="522">
        <f>SUM(G301:G310)</f>
        <v>1257183741.1000001</v>
      </c>
    </row>
    <row r="312" spans="1:7" x14ac:dyDescent="0.25">
      <c r="A312" s="519"/>
      <c r="B312" s="509"/>
      <c r="C312" s="510"/>
      <c r="D312" s="510"/>
      <c r="E312" s="510"/>
      <c r="F312" s="510"/>
      <c r="G312" s="506"/>
    </row>
    <row r="313" spans="1:7" x14ac:dyDescent="0.25">
      <c r="A313" s="269" t="s">
        <v>399</v>
      </c>
      <c r="B313" s="269"/>
      <c r="C313" s="269"/>
      <c r="D313" s="269"/>
      <c r="E313" s="269"/>
      <c r="F313" s="269"/>
      <c r="G313" s="523"/>
    </row>
    <row r="317" spans="1:7" x14ac:dyDescent="0.25">
      <c r="A317" s="282"/>
      <c r="B317" s="282"/>
      <c r="C317" s="282"/>
      <c r="D317" s="282"/>
      <c r="E317" s="283"/>
      <c r="F317" s="162" t="s">
        <v>154</v>
      </c>
    </row>
    <row r="318" spans="1:7" x14ac:dyDescent="0.25">
      <c r="A318" s="663" t="s">
        <v>395</v>
      </c>
      <c r="B318" s="663"/>
      <c r="C318" s="663"/>
      <c r="D318" s="663"/>
      <c r="E318" s="663"/>
      <c r="F318" s="663"/>
    </row>
    <row r="319" spans="1:7" x14ac:dyDescent="0.25">
      <c r="A319" s="663" t="s">
        <v>3</v>
      </c>
      <c r="B319" s="663"/>
      <c r="C319" s="663"/>
      <c r="D319" s="663"/>
      <c r="E319" s="663"/>
      <c r="F319" s="663"/>
    </row>
    <row r="320" spans="1:7" x14ac:dyDescent="0.25">
      <c r="A320" s="663" t="s">
        <v>4</v>
      </c>
      <c r="B320" s="663"/>
      <c r="C320" s="663"/>
      <c r="D320" s="663"/>
      <c r="E320" s="663"/>
      <c r="F320" s="663"/>
    </row>
    <row r="321" spans="1:6" x14ac:dyDescent="0.25">
      <c r="A321" s="652" t="s">
        <v>142</v>
      </c>
      <c r="B321" s="652"/>
      <c r="C321" s="652"/>
      <c r="D321" s="652"/>
      <c r="E321" s="652"/>
      <c r="F321" s="652"/>
    </row>
    <row r="322" spans="1:6" x14ac:dyDescent="0.25">
      <c r="A322" s="652" t="s">
        <v>510</v>
      </c>
      <c r="B322" s="652"/>
      <c r="C322" s="652"/>
      <c r="D322" s="652"/>
      <c r="E322" s="652"/>
      <c r="F322" s="652"/>
    </row>
    <row r="323" spans="1:6" x14ac:dyDescent="0.25">
      <c r="A323" s="652" t="s">
        <v>374</v>
      </c>
      <c r="B323" s="652"/>
      <c r="C323" s="652"/>
      <c r="D323" s="652"/>
      <c r="E323" s="652"/>
      <c r="F323" s="652"/>
    </row>
    <row r="324" spans="1:6" ht="38.25" customHeight="1" x14ac:dyDescent="0.25">
      <c r="A324" s="636" t="s">
        <v>451</v>
      </c>
      <c r="B324" s="636"/>
      <c r="C324" s="636"/>
      <c r="D324" s="636"/>
      <c r="E324" s="636"/>
      <c r="F324" s="636"/>
    </row>
    <row r="325" spans="1:6" ht="5.0999999999999996" customHeight="1" x14ac:dyDescent="0.25">
      <c r="A325" s="590"/>
      <c r="B325" s="590"/>
      <c r="C325" s="590"/>
      <c r="D325" s="590"/>
      <c r="E325" s="590"/>
      <c r="F325" s="590"/>
    </row>
    <row r="326" spans="1:6" ht="39.75" customHeight="1" x14ac:dyDescent="0.25">
      <c r="A326" s="636" t="s">
        <v>452</v>
      </c>
      <c r="B326" s="636"/>
      <c r="C326" s="636"/>
      <c r="D326" s="636"/>
      <c r="E326" s="636"/>
      <c r="F326" s="636"/>
    </row>
    <row r="327" spans="1:6" ht="5.0999999999999996" customHeight="1" x14ac:dyDescent="0.25">
      <c r="A327" s="592"/>
      <c r="B327" s="592"/>
      <c r="C327" s="592"/>
      <c r="D327" s="592"/>
      <c r="E327" s="592"/>
      <c r="F327" s="284"/>
    </row>
    <row r="328" spans="1:6" x14ac:dyDescent="0.25">
      <c r="A328" s="653" t="s">
        <v>6</v>
      </c>
      <c r="B328" s="655" t="s">
        <v>7</v>
      </c>
      <c r="C328" s="657" t="s">
        <v>1</v>
      </c>
      <c r="D328" s="659" t="s">
        <v>132</v>
      </c>
      <c r="E328" s="661" t="s">
        <v>371</v>
      </c>
      <c r="F328" s="662"/>
    </row>
    <row r="329" spans="1:6" x14ac:dyDescent="0.25">
      <c r="A329" s="654"/>
      <c r="B329" s="656"/>
      <c r="C329" s="658"/>
      <c r="D329" s="660"/>
      <c r="E329" s="285" t="s">
        <v>372</v>
      </c>
      <c r="F329" s="285" t="s">
        <v>373</v>
      </c>
    </row>
    <row r="330" spans="1:6" ht="25.5" x14ac:dyDescent="0.25">
      <c r="A330" s="557" t="s">
        <v>501</v>
      </c>
      <c r="B330" s="558" t="s">
        <v>502</v>
      </c>
      <c r="C330" s="559"/>
      <c r="D330" s="560"/>
      <c r="E330" s="561"/>
      <c r="F330" s="561"/>
    </row>
    <row r="331" spans="1:6" x14ac:dyDescent="0.25">
      <c r="A331" s="286" t="s">
        <v>155</v>
      </c>
      <c r="B331" s="287" t="s">
        <v>156</v>
      </c>
      <c r="C331" s="288">
        <v>0</v>
      </c>
      <c r="D331" s="289"/>
      <c r="E331" s="290"/>
      <c r="F331" s="290"/>
    </row>
    <row r="332" spans="1:6" x14ac:dyDescent="0.25">
      <c r="A332" s="286" t="s">
        <v>157</v>
      </c>
      <c r="B332" s="287" t="s">
        <v>158</v>
      </c>
      <c r="C332" s="288">
        <v>0</v>
      </c>
      <c r="D332" s="289"/>
      <c r="E332" s="290"/>
      <c r="F332" s="290"/>
    </row>
    <row r="333" spans="1:6" x14ac:dyDescent="0.25">
      <c r="A333" s="286" t="s">
        <v>159</v>
      </c>
      <c r="B333" s="287" t="s">
        <v>160</v>
      </c>
      <c r="C333" s="288">
        <v>0</v>
      </c>
      <c r="D333" s="289"/>
      <c r="E333" s="290"/>
      <c r="F333" s="290"/>
    </row>
    <row r="334" spans="1:6" ht="25.5" x14ac:dyDescent="0.25">
      <c r="A334" s="286" t="s">
        <v>161</v>
      </c>
      <c r="B334" s="291" t="s">
        <v>162</v>
      </c>
      <c r="C334" s="288">
        <v>0</v>
      </c>
      <c r="D334" s="289"/>
      <c r="E334" s="290"/>
      <c r="F334" s="290"/>
    </row>
    <row r="335" spans="1:6" x14ac:dyDescent="0.25">
      <c r="A335" s="286" t="s">
        <v>163</v>
      </c>
      <c r="B335" s="163" t="s">
        <v>164</v>
      </c>
      <c r="C335" s="288">
        <v>0</v>
      </c>
      <c r="D335" s="289"/>
      <c r="E335" s="290"/>
      <c r="F335" s="290"/>
    </row>
    <row r="336" spans="1:6" x14ac:dyDescent="0.25">
      <c r="A336" s="286" t="s">
        <v>165</v>
      </c>
      <c r="B336" s="292" t="s">
        <v>166</v>
      </c>
      <c r="C336" s="288">
        <v>0</v>
      </c>
      <c r="D336" s="289"/>
      <c r="E336" s="290"/>
      <c r="F336" s="290"/>
    </row>
    <row r="337" spans="1:6" x14ac:dyDescent="0.25">
      <c r="A337" s="286" t="s">
        <v>167</v>
      </c>
      <c r="B337" s="292" t="s">
        <v>168</v>
      </c>
      <c r="C337" s="288">
        <v>0</v>
      </c>
      <c r="D337" s="289"/>
      <c r="E337" s="290"/>
      <c r="F337" s="290"/>
    </row>
    <row r="338" spans="1:6" x14ac:dyDescent="0.25">
      <c r="A338" s="286" t="s">
        <v>169</v>
      </c>
      <c r="B338" s="292" t="s">
        <v>170</v>
      </c>
      <c r="C338" s="288">
        <v>0</v>
      </c>
      <c r="D338" s="289"/>
      <c r="E338" s="290"/>
      <c r="F338" s="290"/>
    </row>
    <row r="339" spans="1:6" ht="25.5" x14ac:dyDescent="0.25">
      <c r="A339" s="293" t="s">
        <v>171</v>
      </c>
      <c r="B339" s="287" t="s">
        <v>172</v>
      </c>
      <c r="C339" s="294">
        <v>0</v>
      </c>
      <c r="D339" s="295"/>
      <c r="E339" s="290"/>
      <c r="F339" s="290"/>
    </row>
    <row r="340" spans="1:6" x14ac:dyDescent="0.25">
      <c r="A340" s="296"/>
      <c r="B340" s="297" t="s">
        <v>0</v>
      </c>
      <c r="C340" s="298">
        <v>0</v>
      </c>
      <c r="D340" s="299"/>
      <c r="E340" s="290"/>
      <c r="F340" s="290"/>
    </row>
    <row r="341" spans="1:6" ht="22.5" customHeight="1" x14ac:dyDescent="0.25">
      <c r="A341" s="631" t="s">
        <v>351</v>
      </c>
      <c r="B341" s="631"/>
      <c r="C341" s="631"/>
      <c r="D341" s="631"/>
      <c r="E341" s="631"/>
      <c r="F341" s="284"/>
    </row>
    <row r="345" spans="1:6" x14ac:dyDescent="0.25">
      <c r="A345" s="164"/>
      <c r="B345" s="164"/>
      <c r="C345" s="164"/>
      <c r="D345" s="164"/>
      <c r="E345" s="165" t="s">
        <v>173</v>
      </c>
    </row>
    <row r="346" spans="1:6" x14ac:dyDescent="0.25">
      <c r="A346" s="642" t="s">
        <v>394</v>
      </c>
      <c r="B346" s="642"/>
      <c r="C346" s="642"/>
      <c r="D346" s="642"/>
      <c r="E346" s="642"/>
    </row>
    <row r="347" spans="1:6" x14ac:dyDescent="0.25">
      <c r="A347" s="651" t="s">
        <v>3</v>
      </c>
      <c r="B347" s="651"/>
      <c r="C347" s="651"/>
      <c r="D347" s="651"/>
      <c r="E347" s="651"/>
    </row>
    <row r="348" spans="1:6" x14ac:dyDescent="0.25">
      <c r="A348" s="651" t="s">
        <v>4</v>
      </c>
      <c r="B348" s="651"/>
      <c r="C348" s="651"/>
      <c r="D348" s="651"/>
      <c r="E348" s="651"/>
    </row>
    <row r="349" spans="1:6" x14ac:dyDescent="0.25">
      <c r="A349" s="649" t="s">
        <v>142</v>
      </c>
      <c r="B349" s="649"/>
      <c r="C349" s="649"/>
      <c r="D349" s="649"/>
      <c r="E349" s="649"/>
    </row>
    <row r="350" spans="1:6" x14ac:dyDescent="0.25">
      <c r="A350" s="649" t="s">
        <v>326</v>
      </c>
      <c r="B350" s="649"/>
      <c r="C350" s="649"/>
      <c r="D350" s="649"/>
      <c r="E350" s="649"/>
    </row>
    <row r="351" spans="1:6" x14ac:dyDescent="0.25">
      <c r="A351" s="649" t="s">
        <v>510</v>
      </c>
      <c r="B351" s="649"/>
      <c r="C351" s="649"/>
      <c r="D351" s="649"/>
      <c r="E351" s="649"/>
    </row>
    <row r="352" spans="1:6" x14ac:dyDescent="0.25">
      <c r="A352" s="591"/>
      <c r="B352" s="591"/>
      <c r="C352" s="591"/>
      <c r="D352" s="591"/>
      <c r="E352" s="591"/>
    </row>
    <row r="353" spans="1:5" ht="25.5" customHeight="1" x14ac:dyDescent="0.25">
      <c r="A353" s="615" t="s">
        <v>463</v>
      </c>
      <c r="B353" s="615"/>
      <c r="C353" s="615"/>
      <c r="D353" s="615"/>
      <c r="E353" s="615"/>
    </row>
    <row r="354" spans="1:5" ht="5.0999999999999996" customHeight="1" x14ac:dyDescent="0.25">
      <c r="A354" s="579"/>
      <c r="B354" s="579"/>
      <c r="C354" s="579"/>
      <c r="D354" s="579"/>
      <c r="E354" s="579"/>
    </row>
    <row r="355" spans="1:5" ht="26.25" customHeight="1" x14ac:dyDescent="0.25">
      <c r="A355" s="615" t="s">
        <v>453</v>
      </c>
      <c r="B355" s="615"/>
      <c r="C355" s="615"/>
      <c r="D355" s="615"/>
      <c r="E355" s="615"/>
    </row>
    <row r="356" spans="1:5" ht="5.0999999999999996" customHeight="1" x14ac:dyDescent="0.25">
      <c r="A356" s="591"/>
      <c r="B356" s="591"/>
      <c r="C356" s="591"/>
      <c r="D356" s="591"/>
      <c r="E356" s="591"/>
    </row>
    <row r="357" spans="1:5" ht="27.75" customHeight="1" x14ac:dyDescent="0.25">
      <c r="A357" s="650" t="s">
        <v>464</v>
      </c>
      <c r="B357" s="650"/>
      <c r="C357" s="650"/>
      <c r="D357" s="650"/>
      <c r="E357" s="650"/>
    </row>
    <row r="358" spans="1:5" ht="5.0999999999999996" customHeight="1" x14ac:dyDescent="0.25">
      <c r="A358" s="579"/>
      <c r="B358" s="579"/>
      <c r="C358" s="579"/>
      <c r="D358" s="579"/>
      <c r="E358" s="579"/>
    </row>
    <row r="359" spans="1:5" ht="24.75" customHeight="1" x14ac:dyDescent="0.25">
      <c r="A359" s="615" t="s">
        <v>465</v>
      </c>
      <c r="B359" s="615"/>
      <c r="C359" s="615"/>
      <c r="D359" s="615"/>
      <c r="E359" s="615"/>
    </row>
    <row r="360" spans="1:5" ht="5.0999999999999996" customHeight="1" x14ac:dyDescent="0.25">
      <c r="A360" s="197"/>
      <c r="B360" s="524"/>
      <c r="C360" s="524"/>
      <c r="D360" s="524"/>
      <c r="E360" s="524"/>
    </row>
    <row r="361" spans="1:5" x14ac:dyDescent="0.25">
      <c r="A361" s="166" t="s">
        <v>6</v>
      </c>
      <c r="B361" s="167" t="s">
        <v>7</v>
      </c>
      <c r="C361" s="168" t="s">
        <v>1</v>
      </c>
      <c r="D361" s="169" t="s">
        <v>132</v>
      </c>
      <c r="E361" s="169" t="s">
        <v>133</v>
      </c>
    </row>
    <row r="362" spans="1:5" x14ac:dyDescent="0.25">
      <c r="A362" s="562" t="s">
        <v>454</v>
      </c>
      <c r="B362" s="563" t="s">
        <v>455</v>
      </c>
      <c r="C362" s="564"/>
      <c r="D362" s="173"/>
      <c r="E362" s="174"/>
    </row>
    <row r="363" spans="1:5" ht="25.5" x14ac:dyDescent="0.25">
      <c r="A363" s="170" t="s">
        <v>174</v>
      </c>
      <c r="B363" s="171" t="s">
        <v>175</v>
      </c>
      <c r="C363" s="172">
        <v>45167161.829999998</v>
      </c>
      <c r="D363" s="173" t="s">
        <v>375</v>
      </c>
      <c r="E363" s="174"/>
    </row>
    <row r="364" spans="1:5" ht="25.5" x14ac:dyDescent="0.25">
      <c r="A364" s="175" t="s">
        <v>176</v>
      </c>
      <c r="B364" s="171" t="s">
        <v>177</v>
      </c>
      <c r="C364" s="176">
        <v>0</v>
      </c>
      <c r="D364" s="177"/>
      <c r="E364" s="174"/>
    </row>
    <row r="365" spans="1:5" x14ac:dyDescent="0.25">
      <c r="A365" s="178" t="s">
        <v>178</v>
      </c>
      <c r="B365" s="179" t="s">
        <v>179</v>
      </c>
      <c r="C365" s="180">
        <v>0</v>
      </c>
      <c r="D365" s="181"/>
      <c r="E365" s="174"/>
    </row>
    <row r="366" spans="1:5" x14ac:dyDescent="0.25">
      <c r="A366" s="182"/>
      <c r="B366" s="179" t="s">
        <v>0</v>
      </c>
      <c r="C366" s="183">
        <f>SUM(C363:C365)</f>
        <v>45167161.829999998</v>
      </c>
      <c r="D366" s="184"/>
      <c r="E366" s="174"/>
    </row>
    <row r="367" spans="1:5" ht="24.75" customHeight="1" x14ac:dyDescent="0.25">
      <c r="A367" s="647" t="s">
        <v>347</v>
      </c>
      <c r="B367" s="647"/>
      <c r="C367" s="647"/>
      <c r="D367" s="647"/>
      <c r="E367" s="647"/>
    </row>
    <row r="371" spans="1:5" x14ac:dyDescent="0.25">
      <c r="A371" s="413"/>
      <c r="B371" s="412"/>
      <c r="C371" s="185"/>
      <c r="D371" s="412"/>
      <c r="E371" s="227" t="s">
        <v>206</v>
      </c>
    </row>
    <row r="372" spans="1:5" x14ac:dyDescent="0.25">
      <c r="A372" s="637" t="s">
        <v>394</v>
      </c>
      <c r="B372" s="637"/>
      <c r="C372" s="637"/>
      <c r="D372" s="637"/>
      <c r="E372" s="637"/>
    </row>
    <row r="373" spans="1:5" x14ac:dyDescent="0.25">
      <c r="A373" s="648" t="s">
        <v>3</v>
      </c>
      <c r="B373" s="648"/>
      <c r="C373" s="648"/>
      <c r="D373" s="648"/>
      <c r="E373" s="648"/>
    </row>
    <row r="374" spans="1:5" x14ac:dyDescent="0.25">
      <c r="A374" s="648" t="s">
        <v>207</v>
      </c>
      <c r="B374" s="648"/>
      <c r="C374" s="648"/>
      <c r="D374" s="648"/>
      <c r="E374" s="648"/>
    </row>
    <row r="375" spans="1:5" x14ac:dyDescent="0.25">
      <c r="A375" s="644" t="s">
        <v>208</v>
      </c>
      <c r="B375" s="644"/>
      <c r="C375" s="644"/>
      <c r="D375" s="644"/>
      <c r="E375" s="644"/>
    </row>
    <row r="376" spans="1:5" x14ac:dyDescent="0.25">
      <c r="A376" s="644" t="s">
        <v>509</v>
      </c>
      <c r="B376" s="644"/>
      <c r="C376" s="644"/>
      <c r="D376" s="644"/>
      <c r="E376" s="644"/>
    </row>
    <row r="377" spans="1:5" ht="5.0999999999999996" customHeight="1" x14ac:dyDescent="0.25">
      <c r="A377" s="332"/>
      <c r="B377" s="332"/>
      <c r="C377" s="332"/>
      <c r="D377" s="332"/>
      <c r="E377" s="332"/>
    </row>
    <row r="378" spans="1:5" x14ac:dyDescent="0.25">
      <c r="A378" s="645" t="s">
        <v>352</v>
      </c>
      <c r="B378" s="645"/>
      <c r="C378" s="645"/>
      <c r="D378" s="645"/>
      <c r="E378" s="645"/>
    </row>
    <row r="379" spans="1:5" ht="21" customHeight="1" x14ac:dyDescent="0.25">
      <c r="A379" s="646" t="s">
        <v>498</v>
      </c>
      <c r="B379" s="646"/>
      <c r="C379" s="646"/>
      <c r="D379" s="646"/>
      <c r="E379" s="646"/>
    </row>
    <row r="380" spans="1:5" ht="27.75" customHeight="1" x14ac:dyDescent="0.25">
      <c r="A380" s="646" t="s">
        <v>497</v>
      </c>
      <c r="B380" s="646"/>
      <c r="C380" s="646"/>
      <c r="D380" s="646"/>
      <c r="E380" s="646"/>
    </row>
    <row r="381" spans="1:5" ht="5.0999999999999996" customHeight="1" thickBot="1" x14ac:dyDescent="0.3">
      <c r="A381" s="592"/>
      <c r="B381" s="592"/>
      <c r="C381" s="592"/>
      <c r="D381" s="592"/>
      <c r="E381" s="592"/>
    </row>
    <row r="382" spans="1:5" ht="15.75" thickBot="1" x14ac:dyDescent="0.3">
      <c r="A382" s="410" t="s">
        <v>6</v>
      </c>
      <c r="B382" s="409" t="s">
        <v>7</v>
      </c>
      <c r="C382" s="187" t="s">
        <v>1</v>
      </c>
      <c r="D382" s="408" t="s">
        <v>132</v>
      </c>
      <c r="E382" s="407" t="s">
        <v>69</v>
      </c>
    </row>
    <row r="383" spans="1:5" x14ac:dyDescent="0.25">
      <c r="A383" s="573" t="s">
        <v>507</v>
      </c>
      <c r="B383" s="192" t="s">
        <v>208</v>
      </c>
      <c r="C383" s="304"/>
      <c r="D383" s="574"/>
      <c r="E383" s="190"/>
    </row>
    <row r="384" spans="1:5" ht="26.25" x14ac:dyDescent="0.25">
      <c r="A384" s="188" t="s">
        <v>327</v>
      </c>
      <c r="B384" s="189" t="s">
        <v>209</v>
      </c>
      <c r="C384" s="303">
        <v>424880.21</v>
      </c>
      <c r="D384" s="406" t="s">
        <v>329</v>
      </c>
      <c r="E384" s="190"/>
    </row>
    <row r="385" spans="1:5" ht="64.5" x14ac:dyDescent="0.25">
      <c r="A385" s="188" t="s">
        <v>328</v>
      </c>
      <c r="B385" s="189" t="s">
        <v>210</v>
      </c>
      <c r="C385" s="303">
        <v>424694765.66000003</v>
      </c>
      <c r="D385" s="406" t="s">
        <v>211</v>
      </c>
      <c r="E385" s="191"/>
    </row>
    <row r="386" spans="1:5" x14ac:dyDescent="0.25">
      <c r="A386" s="188"/>
      <c r="B386" s="192" t="s">
        <v>0</v>
      </c>
      <c r="C386" s="304">
        <f>SUM(C384:C385)</f>
        <v>425119645.87</v>
      </c>
      <c r="D386" s="405"/>
      <c r="E386" s="190"/>
    </row>
    <row r="387" spans="1:5" x14ac:dyDescent="0.25">
      <c r="A387" s="404"/>
      <c r="B387" s="403"/>
      <c r="C387" s="193"/>
      <c r="D387" s="403"/>
      <c r="E387" s="402"/>
    </row>
    <row r="388" spans="1:5" ht="15.75" thickBot="1" x14ac:dyDescent="0.3">
      <c r="A388" s="194"/>
      <c r="B388" s="195"/>
      <c r="C388" s="196"/>
      <c r="D388" s="401"/>
      <c r="E388" s="400"/>
    </row>
    <row r="389" spans="1:5" ht="21" customHeight="1" x14ac:dyDescent="0.25">
      <c r="A389" s="641" t="s">
        <v>347</v>
      </c>
      <c r="B389" s="641"/>
      <c r="C389" s="641"/>
      <c r="D389" s="641"/>
      <c r="E389" s="641"/>
    </row>
    <row r="393" spans="1:5" x14ac:dyDescent="0.25">
      <c r="A393" s="225"/>
      <c r="B393" s="226"/>
      <c r="C393" s="185"/>
      <c r="D393" s="226"/>
      <c r="E393" s="227" t="s">
        <v>212</v>
      </c>
    </row>
    <row r="394" spans="1:5" x14ac:dyDescent="0.25">
      <c r="A394" s="642" t="s">
        <v>394</v>
      </c>
      <c r="B394" s="642"/>
      <c r="C394" s="642"/>
      <c r="D394" s="642"/>
      <c r="E394" s="642"/>
    </row>
    <row r="395" spans="1:5" x14ac:dyDescent="0.25">
      <c r="A395" s="643" t="s">
        <v>3</v>
      </c>
      <c r="B395" s="643"/>
      <c r="C395" s="643"/>
      <c r="D395" s="643"/>
      <c r="E395" s="643"/>
    </row>
    <row r="396" spans="1:5" x14ac:dyDescent="0.25">
      <c r="A396" s="643" t="s">
        <v>207</v>
      </c>
      <c r="B396" s="643"/>
      <c r="C396" s="643"/>
      <c r="D396" s="643"/>
      <c r="E396" s="643"/>
    </row>
    <row r="397" spans="1:5" x14ac:dyDescent="0.25">
      <c r="A397" s="639" t="s">
        <v>208</v>
      </c>
      <c r="B397" s="639"/>
      <c r="C397" s="639"/>
      <c r="D397" s="639"/>
      <c r="E397" s="639"/>
    </row>
    <row r="398" spans="1:5" x14ac:dyDescent="0.25">
      <c r="A398" s="639" t="s">
        <v>509</v>
      </c>
      <c r="B398" s="639"/>
      <c r="C398" s="639"/>
      <c r="D398" s="639"/>
      <c r="E398" s="639"/>
    </row>
    <row r="399" spans="1:5" ht="5.0999999999999996" customHeight="1" x14ac:dyDescent="0.25">
      <c r="A399" s="241"/>
      <c r="B399" s="241"/>
      <c r="C399" s="241"/>
      <c r="D399" s="241"/>
      <c r="E399" s="241"/>
    </row>
    <row r="400" spans="1:5" ht="41.25" customHeight="1" x14ac:dyDescent="0.25">
      <c r="A400" s="636" t="s">
        <v>481</v>
      </c>
      <c r="B400" s="636"/>
      <c r="C400" s="636"/>
      <c r="D400" s="636"/>
      <c r="E400" s="636"/>
    </row>
    <row r="401" spans="1:5" ht="5.0999999999999996" customHeight="1" thickBot="1" x14ac:dyDescent="0.3">
      <c r="A401" s="640"/>
      <c r="B401" s="640"/>
      <c r="C401" s="186"/>
      <c r="D401" s="229"/>
      <c r="E401" s="230"/>
    </row>
    <row r="402" spans="1:5" ht="15.75" thickBot="1" x14ac:dyDescent="0.3">
      <c r="A402" s="231" t="s">
        <v>6</v>
      </c>
      <c r="B402" s="232" t="s">
        <v>7</v>
      </c>
      <c r="C402" s="187" t="s">
        <v>1</v>
      </c>
      <c r="D402" s="233" t="s">
        <v>132</v>
      </c>
      <c r="E402" s="234" t="s">
        <v>69</v>
      </c>
    </row>
    <row r="403" spans="1:5" ht="38.25" x14ac:dyDescent="0.25">
      <c r="A403" s="569" t="s">
        <v>505</v>
      </c>
      <c r="B403" s="192" t="s">
        <v>506</v>
      </c>
      <c r="C403" s="570"/>
      <c r="D403" s="571"/>
      <c r="E403" s="572"/>
    </row>
    <row r="404" spans="1:5" ht="15" customHeight="1" x14ac:dyDescent="0.25">
      <c r="A404" s="198" t="s">
        <v>330</v>
      </c>
      <c r="B404" s="189" t="s">
        <v>331</v>
      </c>
      <c r="C404" s="199">
        <v>0</v>
      </c>
      <c r="D404" s="242"/>
      <c r="E404" s="191"/>
    </row>
    <row r="405" spans="1:5" ht="15" customHeight="1" x14ac:dyDescent="0.25">
      <c r="A405" s="198" t="s">
        <v>332</v>
      </c>
      <c r="B405" s="189" t="s">
        <v>186</v>
      </c>
      <c r="C405" s="199">
        <v>0</v>
      </c>
      <c r="D405" s="242"/>
      <c r="E405" s="191"/>
    </row>
    <row r="406" spans="1:5" ht="15" customHeight="1" x14ac:dyDescent="0.25">
      <c r="A406" s="198" t="s">
        <v>333</v>
      </c>
      <c r="B406" s="189" t="s">
        <v>334</v>
      </c>
      <c r="C406" s="199">
        <v>0</v>
      </c>
      <c r="D406" s="242"/>
      <c r="E406" s="191"/>
    </row>
    <row r="407" spans="1:5" ht="15" customHeight="1" x14ac:dyDescent="0.25">
      <c r="A407" s="198" t="s">
        <v>335</v>
      </c>
      <c r="B407" s="189" t="s">
        <v>439</v>
      </c>
      <c r="C407" s="199">
        <v>0</v>
      </c>
      <c r="D407" s="242"/>
      <c r="E407" s="191"/>
    </row>
    <row r="408" spans="1:5" ht="15" customHeight="1" x14ac:dyDescent="0.25">
      <c r="A408" s="198" t="s">
        <v>336</v>
      </c>
      <c r="B408" s="189" t="s">
        <v>337</v>
      </c>
      <c r="C408" s="199">
        <v>0</v>
      </c>
      <c r="D408" s="242"/>
      <c r="E408" s="190"/>
    </row>
    <row r="409" spans="1:5" ht="15" customHeight="1" x14ac:dyDescent="0.25">
      <c r="A409" s="198" t="s">
        <v>339</v>
      </c>
      <c r="B409" s="189" t="s">
        <v>338</v>
      </c>
      <c r="C409" s="199">
        <v>0</v>
      </c>
      <c r="D409" s="242"/>
      <c r="E409" s="190"/>
    </row>
    <row r="410" spans="1:5" ht="15" customHeight="1" x14ac:dyDescent="0.25">
      <c r="A410" s="198" t="s">
        <v>441</v>
      </c>
      <c r="B410" s="189" t="s">
        <v>440</v>
      </c>
      <c r="C410" s="199">
        <v>0</v>
      </c>
      <c r="D410" s="242"/>
      <c r="E410" s="190"/>
    </row>
    <row r="411" spans="1:5" ht="38.25" x14ac:dyDescent="0.25">
      <c r="A411" s="188" t="s">
        <v>442</v>
      </c>
      <c r="B411" s="189" t="s">
        <v>504</v>
      </c>
      <c r="C411" s="423">
        <v>0</v>
      </c>
      <c r="D411" s="242"/>
      <c r="E411" s="190"/>
    </row>
    <row r="412" spans="1:5" x14ac:dyDescent="0.25">
      <c r="A412" s="188"/>
      <c r="B412" s="192" t="s">
        <v>0</v>
      </c>
      <c r="C412" s="200">
        <f>SUM(C404:C411)</f>
        <v>0</v>
      </c>
      <c r="D412" s="235"/>
      <c r="E412" s="190"/>
    </row>
    <row r="413" spans="1:5" x14ac:dyDescent="0.25">
      <c r="A413" s="236"/>
      <c r="B413" s="237"/>
      <c r="C413" s="193"/>
      <c r="D413" s="237"/>
      <c r="E413" s="238"/>
    </row>
    <row r="414" spans="1:5" ht="15.75" thickBot="1" x14ac:dyDescent="0.3">
      <c r="A414" s="194"/>
      <c r="B414" s="195"/>
      <c r="C414" s="196"/>
      <c r="D414" s="239"/>
      <c r="E414" s="240"/>
    </row>
    <row r="415" spans="1:5" ht="21" customHeight="1" x14ac:dyDescent="0.25">
      <c r="A415" s="631" t="s">
        <v>347</v>
      </c>
      <c r="B415" s="631"/>
      <c r="C415" s="631"/>
      <c r="D415" s="631"/>
      <c r="E415" s="631"/>
    </row>
    <row r="419" spans="1:5" x14ac:dyDescent="0.25">
      <c r="A419" s="414"/>
      <c r="B419" s="415"/>
      <c r="C419" s="185"/>
      <c r="D419" s="415"/>
      <c r="E419" s="416" t="s">
        <v>213</v>
      </c>
    </row>
    <row r="420" spans="1:5" x14ac:dyDescent="0.25">
      <c r="A420" s="637" t="s">
        <v>394</v>
      </c>
      <c r="B420" s="637"/>
      <c r="C420" s="637"/>
      <c r="D420" s="637"/>
      <c r="E420" s="637"/>
    </row>
    <row r="421" spans="1:5" x14ac:dyDescent="0.25">
      <c r="A421" s="637" t="s">
        <v>3</v>
      </c>
      <c r="B421" s="637"/>
      <c r="C421" s="637"/>
      <c r="D421" s="637"/>
      <c r="E421" s="637"/>
    </row>
    <row r="422" spans="1:5" x14ac:dyDescent="0.25">
      <c r="A422" s="637" t="s">
        <v>207</v>
      </c>
      <c r="B422" s="637"/>
      <c r="C422" s="637"/>
      <c r="D422" s="637"/>
      <c r="E422" s="637"/>
    </row>
    <row r="423" spans="1:5" x14ac:dyDescent="0.25">
      <c r="A423" s="638" t="s">
        <v>208</v>
      </c>
      <c r="B423" s="638"/>
      <c r="C423" s="638"/>
      <c r="D423" s="638"/>
      <c r="E423" s="638"/>
    </row>
    <row r="424" spans="1:5" x14ac:dyDescent="0.25">
      <c r="A424" s="638" t="s">
        <v>509</v>
      </c>
      <c r="B424" s="638"/>
      <c r="C424" s="638"/>
      <c r="D424" s="638"/>
      <c r="E424" s="638"/>
    </row>
    <row r="425" spans="1:5" x14ac:dyDescent="0.25">
      <c r="A425" s="638" t="s">
        <v>214</v>
      </c>
      <c r="B425" s="638"/>
      <c r="C425" s="638"/>
      <c r="D425" s="638"/>
      <c r="E425" s="638"/>
    </row>
    <row r="426" spans="1:5" ht="5.0999999999999996" customHeight="1" x14ac:dyDescent="0.25">
      <c r="A426" s="593"/>
      <c r="B426" s="593"/>
      <c r="C426" s="593"/>
      <c r="D426" s="593"/>
      <c r="E426" s="593"/>
    </row>
    <row r="427" spans="1:5" ht="60" customHeight="1" x14ac:dyDescent="0.25">
      <c r="A427" s="615" t="s">
        <v>461</v>
      </c>
      <c r="B427" s="634"/>
      <c r="C427" s="634"/>
      <c r="D427" s="634"/>
      <c r="E427" s="634"/>
    </row>
    <row r="428" spans="1:5" ht="5.0999999999999996" customHeight="1" x14ac:dyDescent="0.25">
      <c r="A428" s="579"/>
      <c r="B428" s="582"/>
      <c r="C428" s="582"/>
      <c r="D428" s="582"/>
      <c r="E428" s="582"/>
    </row>
    <row r="429" spans="1:5" ht="25.5" customHeight="1" x14ac:dyDescent="0.25">
      <c r="A429" s="635" t="s">
        <v>377</v>
      </c>
      <c r="B429" s="635"/>
      <c r="C429" s="635"/>
      <c r="D429" s="635"/>
      <c r="E429" s="635"/>
    </row>
    <row r="430" spans="1:5" ht="5.0999999999999996" customHeight="1" x14ac:dyDescent="0.25">
      <c r="A430" s="594"/>
      <c r="B430" s="594"/>
      <c r="C430" s="594"/>
      <c r="D430" s="594"/>
      <c r="E430" s="594"/>
    </row>
    <row r="431" spans="1:5" ht="26.25" customHeight="1" x14ac:dyDescent="0.25">
      <c r="A431" s="636" t="s">
        <v>215</v>
      </c>
      <c r="B431" s="636"/>
      <c r="C431" s="636"/>
      <c r="D431" s="636"/>
      <c r="E431" s="636"/>
    </row>
    <row r="432" spans="1:5" ht="5.0999999999999996" customHeight="1" x14ac:dyDescent="0.25">
      <c r="A432" s="594"/>
      <c r="B432" s="594"/>
      <c r="C432" s="594"/>
      <c r="D432" s="594"/>
      <c r="E432" s="594"/>
    </row>
    <row r="433" spans="1:5" ht="24.75" customHeight="1" x14ac:dyDescent="0.25">
      <c r="A433" s="636" t="s">
        <v>216</v>
      </c>
      <c r="B433" s="636"/>
      <c r="C433" s="636"/>
      <c r="D433" s="636"/>
      <c r="E433" s="636"/>
    </row>
    <row r="434" spans="1:5" ht="5.0999999999999996" customHeight="1" x14ac:dyDescent="0.25">
      <c r="A434" s="590"/>
      <c r="B434" s="590"/>
      <c r="C434" s="590"/>
      <c r="D434" s="590"/>
      <c r="E434" s="590"/>
    </row>
    <row r="435" spans="1:5" ht="24.75" customHeight="1" x14ac:dyDescent="0.25">
      <c r="A435" s="636" t="s">
        <v>217</v>
      </c>
      <c r="B435" s="636"/>
      <c r="C435" s="636"/>
      <c r="D435" s="636"/>
      <c r="E435" s="636"/>
    </row>
    <row r="436" spans="1:5" ht="5.0999999999999996" customHeight="1" thickBot="1" x14ac:dyDescent="0.3">
      <c r="A436" s="417"/>
      <c r="B436" s="417"/>
      <c r="C436" s="417"/>
      <c r="D436" s="417"/>
      <c r="E436" s="417"/>
    </row>
    <row r="437" spans="1:5" ht="15.75" thickBot="1" x14ac:dyDescent="0.3">
      <c r="A437" s="418" t="s">
        <v>6</v>
      </c>
      <c r="B437" s="419" t="s">
        <v>7</v>
      </c>
      <c r="C437" s="187" t="s">
        <v>1</v>
      </c>
      <c r="D437" s="420" t="s">
        <v>132</v>
      </c>
      <c r="E437" s="421" t="s">
        <v>69</v>
      </c>
    </row>
    <row r="438" spans="1:5" x14ac:dyDescent="0.25">
      <c r="A438" s="565" t="s">
        <v>503</v>
      </c>
      <c r="B438" s="566" t="s">
        <v>214</v>
      </c>
      <c r="C438" s="202"/>
      <c r="D438" s="203"/>
      <c r="E438" s="204"/>
    </row>
    <row r="439" spans="1:5" x14ac:dyDescent="0.25">
      <c r="A439" s="575" t="s">
        <v>218</v>
      </c>
      <c r="B439" s="201" t="s">
        <v>219</v>
      </c>
      <c r="C439" s="567">
        <v>0</v>
      </c>
      <c r="D439" s="568"/>
      <c r="E439" s="204"/>
    </row>
    <row r="440" spans="1:5" x14ac:dyDescent="0.25">
      <c r="A440" s="188" t="s">
        <v>220</v>
      </c>
      <c r="B440" s="189" t="s">
        <v>376</v>
      </c>
      <c r="C440" s="319">
        <v>0</v>
      </c>
      <c r="D440" s="422"/>
      <c r="E440" s="205"/>
    </row>
    <row r="441" spans="1:5" ht="38.25" x14ac:dyDescent="0.25">
      <c r="A441" s="188" t="s">
        <v>221</v>
      </c>
      <c r="B441" s="189" t="s">
        <v>437</v>
      </c>
      <c r="C441" s="423">
        <v>0</v>
      </c>
      <c r="D441" s="422"/>
      <c r="E441" s="205"/>
    </row>
    <row r="442" spans="1:5" x14ac:dyDescent="0.25">
      <c r="A442" s="188" t="s">
        <v>222</v>
      </c>
      <c r="B442" s="189" t="s">
        <v>438</v>
      </c>
      <c r="C442" s="319">
        <v>0</v>
      </c>
      <c r="D442" s="422"/>
      <c r="E442" s="205"/>
    </row>
    <row r="443" spans="1:5" x14ac:dyDescent="0.25">
      <c r="A443" s="424" t="s">
        <v>223</v>
      </c>
      <c r="B443" s="425" t="s">
        <v>224</v>
      </c>
      <c r="C443" s="426">
        <v>0</v>
      </c>
      <c r="D443" s="422"/>
      <c r="E443" s="427"/>
    </row>
    <row r="444" spans="1:5" ht="15.75" thickBot="1" x14ac:dyDescent="0.3">
      <c r="A444" s="194"/>
      <c r="B444" s="195" t="s">
        <v>0</v>
      </c>
      <c r="C444" s="206">
        <f>SUM(C439:C443)</f>
        <v>0</v>
      </c>
      <c r="D444" s="428"/>
      <c r="E444" s="429"/>
    </row>
    <row r="445" spans="1:5" ht="23.25" customHeight="1" x14ac:dyDescent="0.25">
      <c r="A445" s="631" t="s">
        <v>347</v>
      </c>
      <c r="B445" s="631"/>
      <c r="C445" s="631"/>
      <c r="D445" s="631"/>
      <c r="E445" s="631"/>
    </row>
    <row r="449" spans="1:5" x14ac:dyDescent="0.25">
      <c r="A449" s="430"/>
      <c r="B449" s="430"/>
      <c r="C449" s="399"/>
      <c r="D449" s="431"/>
      <c r="E449" s="243" t="s">
        <v>316</v>
      </c>
    </row>
    <row r="450" spans="1:5" x14ac:dyDescent="0.25">
      <c r="A450" s="632" t="s">
        <v>393</v>
      </c>
      <c r="B450" s="632"/>
      <c r="C450" s="632"/>
      <c r="D450" s="632"/>
      <c r="E450" s="632"/>
    </row>
    <row r="451" spans="1:5" x14ac:dyDescent="0.25">
      <c r="A451" s="633" t="s">
        <v>3</v>
      </c>
      <c r="B451" s="633"/>
      <c r="C451" s="633"/>
      <c r="D451" s="633"/>
      <c r="E451" s="633"/>
    </row>
    <row r="452" spans="1:5" x14ac:dyDescent="0.25">
      <c r="A452" s="632" t="s">
        <v>207</v>
      </c>
      <c r="B452" s="632"/>
      <c r="C452" s="632"/>
      <c r="D452" s="632"/>
      <c r="E452" s="632"/>
    </row>
    <row r="453" spans="1:5" x14ac:dyDescent="0.25">
      <c r="A453" s="629" t="s">
        <v>225</v>
      </c>
      <c r="B453" s="629"/>
      <c r="C453" s="629"/>
      <c r="D453" s="629"/>
      <c r="E453" s="629"/>
    </row>
    <row r="454" spans="1:5" x14ac:dyDescent="0.25">
      <c r="A454" s="629" t="s">
        <v>510</v>
      </c>
      <c r="B454" s="629"/>
      <c r="C454" s="629"/>
      <c r="D454" s="629"/>
      <c r="E454" s="629"/>
    </row>
    <row r="455" spans="1:5" x14ac:dyDescent="0.25">
      <c r="A455" s="596"/>
      <c r="B455" s="596"/>
      <c r="C455" s="596"/>
      <c r="D455" s="596"/>
      <c r="E455" s="596"/>
    </row>
    <row r="456" spans="1:5" ht="39" customHeight="1" x14ac:dyDescent="0.25">
      <c r="A456" s="615" t="s">
        <v>457</v>
      </c>
      <c r="B456" s="615"/>
      <c r="C456" s="615"/>
      <c r="D456" s="615"/>
      <c r="E456" s="615"/>
    </row>
    <row r="457" spans="1:5" ht="5.0999999999999996" customHeight="1" x14ac:dyDescent="0.25">
      <c r="A457" s="630"/>
      <c r="B457" s="630"/>
      <c r="C457" s="630"/>
      <c r="D457" s="630"/>
      <c r="E457" s="630"/>
    </row>
    <row r="458" spans="1:5" ht="24.75" customHeight="1" x14ac:dyDescent="0.25">
      <c r="A458" s="615" t="s">
        <v>459</v>
      </c>
      <c r="B458" s="615"/>
      <c r="C458" s="615"/>
      <c r="D458" s="615"/>
      <c r="E458" s="615"/>
    </row>
    <row r="459" spans="1:5" ht="5.0999999999999996" customHeight="1" x14ac:dyDescent="0.25">
      <c r="A459" s="447"/>
      <c r="B459" s="447"/>
      <c r="C459" s="447"/>
      <c r="D459" s="447"/>
      <c r="E459" s="447"/>
    </row>
    <row r="460" spans="1:5" ht="24.75" customHeight="1" x14ac:dyDescent="0.25">
      <c r="A460" s="615" t="s">
        <v>458</v>
      </c>
      <c r="B460" s="615"/>
      <c r="C460" s="615"/>
      <c r="D460" s="615"/>
      <c r="E460" s="615"/>
    </row>
    <row r="461" spans="1:5" ht="5.0999999999999996" customHeight="1" x14ac:dyDescent="0.25">
      <c r="A461" s="579"/>
      <c r="B461" s="579"/>
      <c r="C461" s="579"/>
      <c r="D461" s="579"/>
      <c r="E461" s="579"/>
    </row>
    <row r="462" spans="1:5" ht="39" customHeight="1" x14ac:dyDescent="0.25">
      <c r="A462" s="615" t="s">
        <v>460</v>
      </c>
      <c r="B462" s="615"/>
      <c r="C462" s="615"/>
      <c r="D462" s="615"/>
      <c r="E462" s="615"/>
    </row>
    <row r="463" spans="1:5" ht="5.0999999999999996" customHeight="1" x14ac:dyDescent="0.25">
      <c r="A463" s="579"/>
      <c r="B463" s="579"/>
      <c r="C463" s="579"/>
      <c r="D463" s="579"/>
      <c r="E463" s="579"/>
    </row>
    <row r="464" spans="1:5" ht="23.25" customHeight="1" x14ac:dyDescent="0.25">
      <c r="A464" s="197" t="s">
        <v>462</v>
      </c>
      <c r="B464" s="579"/>
      <c r="C464" s="579"/>
      <c r="D464" s="579"/>
      <c r="E464" s="579"/>
    </row>
    <row r="465" spans="1:5" x14ac:dyDescent="0.25">
      <c r="A465" s="626" t="s">
        <v>412</v>
      </c>
      <c r="B465" s="626"/>
      <c r="C465" s="595"/>
      <c r="D465" s="595"/>
      <c r="E465" s="411"/>
    </row>
    <row r="466" spans="1:5" x14ac:dyDescent="0.25">
      <c r="A466" s="446" t="s">
        <v>6</v>
      </c>
      <c r="B466" s="445" t="s">
        <v>7</v>
      </c>
      <c r="C466" s="207" t="s">
        <v>1</v>
      </c>
      <c r="D466" s="444" t="s">
        <v>226</v>
      </c>
      <c r="E466" s="444" t="s">
        <v>227</v>
      </c>
    </row>
    <row r="467" spans="1:5" x14ac:dyDescent="0.25">
      <c r="A467" s="443" t="s">
        <v>228</v>
      </c>
      <c r="B467" s="442" t="s">
        <v>389</v>
      </c>
      <c r="C467" s="343">
        <f>C468+C474+C483</f>
        <v>360797210.51999998</v>
      </c>
      <c r="D467" s="333">
        <f>D468+D474+D483</f>
        <v>0.87505217578166883</v>
      </c>
      <c r="E467" s="441"/>
    </row>
    <row r="468" spans="1:5" x14ac:dyDescent="0.25">
      <c r="A468" s="334" t="s">
        <v>229</v>
      </c>
      <c r="B468" s="442" t="s">
        <v>230</v>
      </c>
      <c r="C468" s="343">
        <f>SUM(C469:C473)</f>
        <v>207522021.66999999</v>
      </c>
      <c r="D468" s="333">
        <f>SUM(D469:D472)</f>
        <v>0.50902055881124597</v>
      </c>
      <c r="E468" s="441"/>
    </row>
    <row r="469" spans="1:5" ht="48" customHeight="1" x14ac:dyDescent="0.25">
      <c r="A469" s="335" t="s">
        <v>231</v>
      </c>
      <c r="B469" s="336" t="s">
        <v>232</v>
      </c>
      <c r="C469" s="344">
        <v>129162901.02</v>
      </c>
      <c r="D469" s="440">
        <f>(C469*D510)/C510</f>
        <v>0.31879971521378442</v>
      </c>
      <c r="E469" s="189" t="s">
        <v>425</v>
      </c>
    </row>
    <row r="470" spans="1:5" ht="65.25" customHeight="1" x14ac:dyDescent="0.25">
      <c r="A470" s="335" t="s">
        <v>233</v>
      </c>
      <c r="B470" s="335" t="s">
        <v>234</v>
      </c>
      <c r="C470" s="344">
        <v>44199036.18</v>
      </c>
      <c r="D470" s="440">
        <f>(C470*D510)/C510</f>
        <v>0.10909200734602512</v>
      </c>
      <c r="E470" s="337" t="s">
        <v>391</v>
      </c>
    </row>
    <row r="471" spans="1:5" x14ac:dyDescent="0.25">
      <c r="A471" s="338" t="s">
        <v>235</v>
      </c>
      <c r="B471" s="338" t="s">
        <v>236</v>
      </c>
      <c r="C471" s="303">
        <v>22774403.489999998</v>
      </c>
      <c r="D471" s="434">
        <f>(C471*D510)/C510</f>
        <v>5.6211754996518565E-2</v>
      </c>
      <c r="E471" s="189"/>
    </row>
    <row r="472" spans="1:5" ht="25.5" x14ac:dyDescent="0.25">
      <c r="A472" s="338" t="s">
        <v>237</v>
      </c>
      <c r="B472" s="338" t="s">
        <v>238</v>
      </c>
      <c r="C472" s="303">
        <v>10095248.98</v>
      </c>
      <c r="D472" s="434">
        <f>(C472*D510)/C510</f>
        <v>2.491708125491782E-2</v>
      </c>
      <c r="E472" s="337"/>
    </row>
    <row r="473" spans="1:5" ht="25.5" x14ac:dyDescent="0.25">
      <c r="A473" s="338" t="s">
        <v>239</v>
      </c>
      <c r="B473" s="338" t="s">
        <v>240</v>
      </c>
      <c r="C473" s="303">
        <v>1290432</v>
      </c>
      <c r="D473" s="434">
        <f>(C473*D511)/C510</f>
        <v>0</v>
      </c>
      <c r="E473" s="337"/>
    </row>
    <row r="474" spans="1:5" x14ac:dyDescent="0.25">
      <c r="A474" s="334" t="s">
        <v>241</v>
      </c>
      <c r="B474" s="334" t="s">
        <v>424</v>
      </c>
      <c r="C474" s="343">
        <f>SUM(C475:C482)</f>
        <v>10440004.59</v>
      </c>
      <c r="D474" s="333">
        <f>SUM(D475:D482)</f>
        <v>1.3485988891463184E-2</v>
      </c>
      <c r="E474" s="337"/>
    </row>
    <row r="475" spans="1:5" ht="25.5" x14ac:dyDescent="0.25">
      <c r="A475" s="338" t="s">
        <v>242</v>
      </c>
      <c r="B475" s="338" t="s">
        <v>380</v>
      </c>
      <c r="C475" s="303">
        <v>628104.63</v>
      </c>
      <c r="D475" s="434">
        <f>(C475*D510)/C510</f>
        <v>1.5502870838852846E-3</v>
      </c>
      <c r="E475" s="189"/>
    </row>
    <row r="476" spans="1:5" x14ac:dyDescent="0.25">
      <c r="A476" s="338" t="s">
        <v>243</v>
      </c>
      <c r="B476" s="338" t="s">
        <v>244</v>
      </c>
      <c r="C476" s="303">
        <v>158994.53</v>
      </c>
      <c r="D476" s="434">
        <f>(C476*D510)/C510</f>
        <v>3.9243010558194958E-4</v>
      </c>
      <c r="E476" s="189"/>
    </row>
    <row r="477" spans="1:5" ht="25.5" x14ac:dyDescent="0.25">
      <c r="A477" s="338" t="s">
        <v>245</v>
      </c>
      <c r="B477" s="338" t="s">
        <v>387</v>
      </c>
      <c r="C477" s="345">
        <v>0</v>
      </c>
      <c r="D477" s="434">
        <f>(C477*D511)/C510</f>
        <v>0</v>
      </c>
      <c r="E477" s="189"/>
    </row>
    <row r="478" spans="1:5" x14ac:dyDescent="0.25">
      <c r="A478" s="338" t="s">
        <v>246</v>
      </c>
      <c r="B478" s="338" t="s">
        <v>379</v>
      </c>
      <c r="C478" s="303">
        <v>452916.63</v>
      </c>
      <c r="D478" s="434">
        <f>(C478*D510)/C510</f>
        <v>1.1178882753433139E-3</v>
      </c>
      <c r="E478" s="189"/>
    </row>
    <row r="479" spans="1:5" x14ac:dyDescent="0.25">
      <c r="A479" s="338" t="s">
        <v>247</v>
      </c>
      <c r="B479" s="338" t="s">
        <v>388</v>
      </c>
      <c r="C479" s="303">
        <v>3095078.14</v>
      </c>
      <c r="D479" s="434">
        <f>(C479*D511)/C510</f>
        <v>0</v>
      </c>
      <c r="E479" s="189"/>
    </row>
    <row r="480" spans="1:5" x14ac:dyDescent="0.25">
      <c r="A480" s="338" t="s">
        <v>248</v>
      </c>
      <c r="B480" s="338" t="s">
        <v>249</v>
      </c>
      <c r="C480" s="303">
        <v>4176998.12</v>
      </c>
      <c r="D480" s="434">
        <f>(C480*D510)/C510</f>
        <v>1.0309661679852792E-2</v>
      </c>
      <c r="E480" s="189"/>
    </row>
    <row r="481" spans="1:5" ht="25.5" x14ac:dyDescent="0.25">
      <c r="A481" s="338" t="s">
        <v>250</v>
      </c>
      <c r="B481" s="338" t="s">
        <v>386</v>
      </c>
      <c r="C481" s="345">
        <v>46885.1</v>
      </c>
      <c r="D481" s="434">
        <f>(C481*D510)/C510</f>
        <v>1.157217467998444E-4</v>
      </c>
      <c r="E481" s="189"/>
    </row>
    <row r="482" spans="1:5" ht="25.5" x14ac:dyDescent="0.25">
      <c r="A482" s="338" t="s">
        <v>251</v>
      </c>
      <c r="B482" s="338" t="s">
        <v>63</v>
      </c>
      <c r="C482" s="345">
        <v>1881027.44</v>
      </c>
      <c r="D482" s="434">
        <f>(C482*D511)/C510</f>
        <v>0</v>
      </c>
      <c r="E482" s="337"/>
    </row>
    <row r="483" spans="1:5" x14ac:dyDescent="0.25">
      <c r="A483" s="334" t="s">
        <v>252</v>
      </c>
      <c r="B483" s="334" t="s">
        <v>253</v>
      </c>
      <c r="C483" s="304">
        <f>SUM(C484:C492)</f>
        <v>142835184.26000002</v>
      </c>
      <c r="D483" s="339">
        <f>SUM(D484:D492)</f>
        <v>0.35254562807895973</v>
      </c>
      <c r="E483" s="337"/>
    </row>
    <row r="484" spans="1:5" ht="78.75" customHeight="1" x14ac:dyDescent="0.25">
      <c r="A484" s="336" t="s">
        <v>254</v>
      </c>
      <c r="B484" s="336" t="s">
        <v>255</v>
      </c>
      <c r="C484" s="344">
        <v>104336353</v>
      </c>
      <c r="D484" s="440">
        <f>(C484*D510)/C510</f>
        <v>0.25752285958407223</v>
      </c>
      <c r="E484" s="337" t="s">
        <v>423</v>
      </c>
    </row>
    <row r="485" spans="1:5" x14ac:dyDescent="0.25">
      <c r="A485" s="338" t="s">
        <v>256</v>
      </c>
      <c r="B485" s="338" t="s">
        <v>257</v>
      </c>
      <c r="C485" s="303">
        <v>3725447.42</v>
      </c>
      <c r="D485" s="434">
        <f>(C485*D510)/C510</f>
        <v>9.1951447912742759E-3</v>
      </c>
      <c r="E485" s="337"/>
    </row>
    <row r="486" spans="1:5" ht="25.5" x14ac:dyDescent="0.25">
      <c r="A486" s="338" t="s">
        <v>258</v>
      </c>
      <c r="B486" s="338" t="s">
        <v>259</v>
      </c>
      <c r="C486" s="303">
        <v>1479194.63</v>
      </c>
      <c r="D486" s="434">
        <f>(C486*D510)/C510</f>
        <v>3.6509463868169101E-3</v>
      </c>
      <c r="E486" s="337"/>
    </row>
    <row r="487" spans="1:5" ht="25.5" x14ac:dyDescent="0.25">
      <c r="A487" s="338" t="s">
        <v>260</v>
      </c>
      <c r="B487" s="338" t="s">
        <v>261</v>
      </c>
      <c r="C487" s="303">
        <v>4166443.64</v>
      </c>
      <c r="D487" s="434">
        <f>(C487*D510)/C510</f>
        <v>1.0283611125152812E-2</v>
      </c>
      <c r="E487" s="189"/>
    </row>
    <row r="488" spans="1:5" ht="25.5" x14ac:dyDescent="0.25">
      <c r="A488" s="338" t="s">
        <v>262</v>
      </c>
      <c r="B488" s="338" t="s">
        <v>381</v>
      </c>
      <c r="C488" s="303">
        <v>2014960.34</v>
      </c>
      <c r="D488" s="434">
        <f>(C488*D510)/C510</f>
        <v>4.9733226606578293E-3</v>
      </c>
      <c r="E488" s="189"/>
    </row>
    <row r="489" spans="1:5" ht="25.5" x14ac:dyDescent="0.25">
      <c r="A489" s="338" t="s">
        <v>263</v>
      </c>
      <c r="B489" s="338" t="s">
        <v>390</v>
      </c>
      <c r="C489" s="345">
        <v>8156.87</v>
      </c>
      <c r="D489" s="434">
        <f>(C489*D510)/C510</f>
        <v>2.0132776613876194E-5</v>
      </c>
      <c r="E489" s="337"/>
    </row>
    <row r="490" spans="1:5" x14ac:dyDescent="0.25">
      <c r="A490" s="338" t="s">
        <v>264</v>
      </c>
      <c r="B490" s="338" t="s">
        <v>265</v>
      </c>
      <c r="C490" s="303">
        <v>636474.59</v>
      </c>
      <c r="D490" s="434">
        <f>(C490*D510)/C510</f>
        <v>1.5709458089780074E-3</v>
      </c>
      <c r="E490" s="337"/>
    </row>
    <row r="491" spans="1:5" x14ac:dyDescent="0.25">
      <c r="A491" s="338" t="s">
        <v>266</v>
      </c>
      <c r="B491" s="338" t="s">
        <v>267</v>
      </c>
      <c r="C491" s="345">
        <v>0</v>
      </c>
      <c r="D491" s="434">
        <f>(C491*D510)/C510</f>
        <v>0</v>
      </c>
      <c r="E491" s="189"/>
    </row>
    <row r="492" spans="1:5" x14ac:dyDescent="0.25">
      <c r="A492" s="338" t="s">
        <v>268</v>
      </c>
      <c r="B492" s="338" t="s">
        <v>269</v>
      </c>
      <c r="C492" s="303">
        <v>26468153.77</v>
      </c>
      <c r="D492" s="434">
        <f>(C492*D510)/C510</f>
        <v>6.5328664945393883E-2</v>
      </c>
      <c r="E492" s="337"/>
    </row>
    <row r="493" spans="1:5" ht="25.5" x14ac:dyDescent="0.25">
      <c r="A493" s="438" t="s">
        <v>270</v>
      </c>
      <c r="B493" s="437" t="s">
        <v>271</v>
      </c>
      <c r="C493" s="346">
        <f>SUM(C494:C495)</f>
        <v>10509.58</v>
      </c>
      <c r="D493" s="340">
        <f>SUM(D494:D495)</f>
        <v>0</v>
      </c>
      <c r="E493" s="432"/>
    </row>
    <row r="494" spans="1:5" x14ac:dyDescent="0.25">
      <c r="A494" s="436" t="s">
        <v>272</v>
      </c>
      <c r="B494" s="435" t="s">
        <v>273</v>
      </c>
      <c r="C494" s="342">
        <v>10509.58</v>
      </c>
      <c r="D494" s="434">
        <f>(C494*D513)/C510</f>
        <v>0</v>
      </c>
      <c r="E494" s="432"/>
    </row>
    <row r="495" spans="1:5" x14ac:dyDescent="0.25">
      <c r="A495" s="436" t="s">
        <v>274</v>
      </c>
      <c r="B495" s="435" t="s">
        <v>275</v>
      </c>
      <c r="C495" s="342">
        <v>0</v>
      </c>
      <c r="D495" s="434">
        <f>(C495*D511)/C510</f>
        <v>0</v>
      </c>
      <c r="E495" s="432"/>
    </row>
    <row r="496" spans="1:5" ht="25.5" x14ac:dyDescent="0.25">
      <c r="A496" s="438" t="s">
        <v>276</v>
      </c>
      <c r="B496" s="437" t="s">
        <v>378</v>
      </c>
      <c r="C496" s="323">
        <f>SUM(C497:C498)</f>
        <v>391755.56</v>
      </c>
      <c r="D496" s="340">
        <f>SUM(D497:D498)</f>
        <v>1.7794400149676135E-4</v>
      </c>
      <c r="E496" s="432"/>
    </row>
    <row r="497" spans="1:5" x14ac:dyDescent="0.25">
      <c r="A497" s="436" t="s">
        <v>277</v>
      </c>
      <c r="B497" s="435" t="s">
        <v>278</v>
      </c>
      <c r="C497" s="341">
        <v>72094.679999999993</v>
      </c>
      <c r="D497" s="434">
        <f>(C497*D510)/C510</f>
        <v>1.7794400149676135E-4</v>
      </c>
      <c r="E497" s="432"/>
    </row>
    <row r="498" spans="1:5" x14ac:dyDescent="0.25">
      <c r="A498" s="436" t="s">
        <v>279</v>
      </c>
      <c r="B498" s="435" t="s">
        <v>280</v>
      </c>
      <c r="C498" s="341">
        <v>319660.88</v>
      </c>
      <c r="D498" s="434">
        <f>(C498*D511)/C510</f>
        <v>0</v>
      </c>
      <c r="E498" s="432"/>
    </row>
    <row r="499" spans="1:5" ht="25.5" x14ac:dyDescent="0.25">
      <c r="A499" s="438" t="s">
        <v>281</v>
      </c>
      <c r="B499" s="437" t="s">
        <v>282</v>
      </c>
      <c r="C499" s="323">
        <f>C500+C506+C508</f>
        <v>43954277.170000002</v>
      </c>
      <c r="D499" s="340">
        <f>D500+D506+D508</f>
        <v>0.12848789345521117</v>
      </c>
      <c r="E499" s="432"/>
    </row>
    <row r="500" spans="1:5" ht="25.5" x14ac:dyDescent="0.25">
      <c r="A500" s="438" t="s">
        <v>283</v>
      </c>
      <c r="B500" s="437" t="s">
        <v>284</v>
      </c>
      <c r="C500" s="323">
        <f>SUM(C501:C505)</f>
        <v>36741295.630000003</v>
      </c>
      <c r="D500" s="439">
        <f>(C500*D510)/C510+0.02</f>
        <v>0.1106848211903801</v>
      </c>
      <c r="E500" s="432"/>
    </row>
    <row r="501" spans="1:5" x14ac:dyDescent="0.25">
      <c r="A501" s="436" t="s">
        <v>422</v>
      </c>
      <c r="B501" s="435" t="s">
        <v>421</v>
      </c>
      <c r="C501" s="341">
        <v>19665059.789999999</v>
      </c>
      <c r="D501" s="434">
        <f>(C501*D510)/C510</f>
        <v>4.8537276657662692E-2</v>
      </c>
      <c r="E501" s="432"/>
    </row>
    <row r="502" spans="1:5" x14ac:dyDescent="0.25">
      <c r="A502" s="436" t="s">
        <v>285</v>
      </c>
      <c r="B502" s="435" t="s">
        <v>385</v>
      </c>
      <c r="C502" s="341">
        <v>29987.59</v>
      </c>
      <c r="D502" s="434">
        <f>(C502*D510)/C510</f>
        <v>7.4015333168054372E-5</v>
      </c>
      <c r="E502" s="432"/>
    </row>
    <row r="503" spans="1:5" x14ac:dyDescent="0.25">
      <c r="A503" s="436" t="s">
        <v>286</v>
      </c>
      <c r="B503" s="435" t="s">
        <v>384</v>
      </c>
      <c r="C503" s="341">
        <v>13219550.76</v>
      </c>
      <c r="D503" s="434">
        <f>(C503*D510)/C510</f>
        <v>3.2628479108638149E-2</v>
      </c>
      <c r="E503" s="432"/>
    </row>
    <row r="504" spans="1:5" x14ac:dyDescent="0.25">
      <c r="A504" s="436" t="s">
        <v>287</v>
      </c>
      <c r="B504" s="435" t="s">
        <v>383</v>
      </c>
      <c r="C504" s="341">
        <v>3826697.49</v>
      </c>
      <c r="D504" s="434">
        <f>(C504*D510)/C510</f>
        <v>9.4450500909111883E-3</v>
      </c>
      <c r="E504" s="432"/>
    </row>
    <row r="505" spans="1:5" x14ac:dyDescent="0.25">
      <c r="A505" s="436" t="s">
        <v>288</v>
      </c>
      <c r="B505" s="435" t="s">
        <v>382</v>
      </c>
      <c r="C505" s="342">
        <v>0</v>
      </c>
      <c r="D505" s="434">
        <f>(C505*D510)/C510</f>
        <v>0</v>
      </c>
      <c r="E505" s="432"/>
    </row>
    <row r="506" spans="1:5" ht="25.5" x14ac:dyDescent="0.25">
      <c r="A506" s="438" t="s">
        <v>289</v>
      </c>
      <c r="B506" s="437" t="s">
        <v>290</v>
      </c>
      <c r="C506" s="323">
        <f>SUM(C507:C507)</f>
        <v>6600419.8799999999</v>
      </c>
      <c r="D506" s="340">
        <f>SUM(D507:D507)</f>
        <v>1.6291148320596936E-2</v>
      </c>
      <c r="E506" s="432"/>
    </row>
    <row r="507" spans="1:5" ht="25.5" x14ac:dyDescent="0.25">
      <c r="A507" s="436" t="s">
        <v>291</v>
      </c>
      <c r="B507" s="435" t="s">
        <v>290</v>
      </c>
      <c r="C507" s="341">
        <v>6600419.8799999999</v>
      </c>
      <c r="D507" s="434">
        <f>(C507*D510)/C510</f>
        <v>1.6291148320596936E-2</v>
      </c>
      <c r="E507" s="432"/>
    </row>
    <row r="508" spans="1:5" x14ac:dyDescent="0.25">
      <c r="A508" s="438" t="s">
        <v>292</v>
      </c>
      <c r="B508" s="437" t="s">
        <v>293</v>
      </c>
      <c r="C508" s="323">
        <f>SUM(C509:C509)</f>
        <v>612561.66</v>
      </c>
      <c r="D508" s="340">
        <f>SUM(D509:D509)</f>
        <v>1.5119239442341465E-3</v>
      </c>
      <c r="E508" s="432"/>
    </row>
    <row r="509" spans="1:5" x14ac:dyDescent="0.25">
      <c r="A509" s="436" t="s">
        <v>294</v>
      </c>
      <c r="B509" s="435" t="s">
        <v>295</v>
      </c>
      <c r="C509" s="341">
        <v>612561.66</v>
      </c>
      <c r="D509" s="434">
        <f>(C509*D510)/C510</f>
        <v>1.5119239442341465E-3</v>
      </c>
      <c r="E509" s="432"/>
    </row>
    <row r="510" spans="1:5" x14ac:dyDescent="0.25">
      <c r="A510" s="192" t="s">
        <v>296</v>
      </c>
      <c r="B510" s="192" t="s">
        <v>297</v>
      </c>
      <c r="C510" s="347">
        <f>C468+C474+C483+C493+C496+C499</f>
        <v>405153752.82999998</v>
      </c>
      <c r="D510" s="433">
        <v>1</v>
      </c>
      <c r="E510" s="432"/>
    </row>
    <row r="511" spans="1:5" ht="19.5" customHeight="1" x14ac:dyDescent="0.25">
      <c r="A511" s="627" t="s">
        <v>347</v>
      </c>
      <c r="B511" s="627"/>
      <c r="C511" s="627"/>
      <c r="D511" s="627"/>
      <c r="E511" s="627"/>
    </row>
    <row r="515" spans="1:7" x14ac:dyDescent="0.25">
      <c r="A515" s="448"/>
      <c r="B515" s="448"/>
      <c r="C515" s="448"/>
      <c r="D515" s="448"/>
      <c r="E515" s="448"/>
      <c r="F515" s="448"/>
      <c r="G515" s="165" t="s">
        <v>180</v>
      </c>
    </row>
    <row r="516" spans="1:7" x14ac:dyDescent="0.25">
      <c r="A516" s="628" t="s">
        <v>305</v>
      </c>
      <c r="B516" s="628"/>
      <c r="C516" s="628"/>
      <c r="D516" s="628"/>
      <c r="E516" s="628"/>
      <c r="F516" s="628"/>
      <c r="G516" s="628"/>
    </row>
    <row r="517" spans="1:7" x14ac:dyDescent="0.25">
      <c r="A517" s="623" t="s">
        <v>3</v>
      </c>
      <c r="B517" s="623"/>
      <c r="C517" s="623"/>
      <c r="D517" s="623"/>
      <c r="E517" s="623"/>
      <c r="F517" s="623"/>
      <c r="G517" s="623"/>
    </row>
    <row r="518" spans="1:7" x14ac:dyDescent="0.25">
      <c r="A518" s="623" t="s">
        <v>181</v>
      </c>
      <c r="B518" s="623"/>
      <c r="C518" s="623"/>
      <c r="D518" s="623"/>
      <c r="E518" s="623"/>
      <c r="F518" s="623"/>
      <c r="G518" s="623"/>
    </row>
    <row r="519" spans="1:7" x14ac:dyDescent="0.25">
      <c r="A519" s="624" t="s">
        <v>518</v>
      </c>
      <c r="B519" s="624"/>
      <c r="C519" s="624"/>
      <c r="D519" s="624"/>
      <c r="E519" s="624"/>
      <c r="F519" s="624"/>
      <c r="G519" s="624"/>
    </row>
    <row r="520" spans="1:7" x14ac:dyDescent="0.25">
      <c r="A520" s="625" t="s">
        <v>509</v>
      </c>
      <c r="B520" s="625"/>
      <c r="C520" s="625"/>
      <c r="D520" s="625"/>
      <c r="E520" s="625"/>
      <c r="F520" s="625"/>
      <c r="G520" s="625"/>
    </row>
    <row r="521" spans="1:7" ht="24" customHeight="1" x14ac:dyDescent="0.25">
      <c r="A521" s="615" t="s">
        <v>482</v>
      </c>
      <c r="B521" s="615"/>
      <c r="C521" s="615"/>
      <c r="D521" s="615"/>
      <c r="E521" s="615"/>
      <c r="F521" s="615"/>
      <c r="G521" s="615"/>
    </row>
    <row r="522" spans="1:7" ht="5.0999999999999996" customHeight="1" x14ac:dyDescent="0.25">
      <c r="A522" s="452"/>
      <c r="B522" s="453"/>
      <c r="C522" s="450"/>
      <c r="D522" s="450"/>
      <c r="E522" s="450"/>
      <c r="F522" s="450"/>
      <c r="G522" s="451"/>
    </row>
    <row r="523" spans="1:7" x14ac:dyDescent="0.25">
      <c r="A523" s="454" t="s">
        <v>6</v>
      </c>
      <c r="B523" s="455" t="s">
        <v>7</v>
      </c>
      <c r="C523" s="456" t="s">
        <v>182</v>
      </c>
      <c r="D523" s="456" t="s">
        <v>183</v>
      </c>
      <c r="E523" s="456" t="s">
        <v>184</v>
      </c>
      <c r="F523" s="456" t="s">
        <v>8</v>
      </c>
      <c r="G523" s="456" t="s">
        <v>132</v>
      </c>
    </row>
    <row r="524" spans="1:7" ht="25.5" x14ac:dyDescent="0.25">
      <c r="A524" s="457" t="s">
        <v>185</v>
      </c>
      <c r="B524" s="458" t="s">
        <v>186</v>
      </c>
      <c r="C524" s="459">
        <v>1160185842.1500001</v>
      </c>
      <c r="D524" s="459">
        <v>0</v>
      </c>
      <c r="E524" s="459">
        <f>D524-C524</f>
        <v>-1160185842.1500001</v>
      </c>
      <c r="F524" s="460" t="s">
        <v>426</v>
      </c>
      <c r="G524" s="461" t="s">
        <v>187</v>
      </c>
    </row>
    <row r="525" spans="1:7" x14ac:dyDescent="0.25">
      <c r="A525" s="457" t="s">
        <v>188</v>
      </c>
      <c r="B525" s="458" t="s">
        <v>392</v>
      </c>
      <c r="C525" s="459">
        <v>21780249.359999999</v>
      </c>
      <c r="D525" s="459">
        <v>21780249.359999999</v>
      </c>
      <c r="E525" s="462">
        <f>D525-C525</f>
        <v>0</v>
      </c>
      <c r="F525" s="463" t="s">
        <v>427</v>
      </c>
      <c r="G525" s="457" t="s">
        <v>189</v>
      </c>
    </row>
    <row r="526" spans="1:7" x14ac:dyDescent="0.25">
      <c r="A526" s="457"/>
      <c r="B526" s="464"/>
      <c r="C526" s="460"/>
      <c r="D526" s="460"/>
      <c r="E526" s="460"/>
      <c r="F526" s="460"/>
      <c r="G526" s="457"/>
    </row>
    <row r="527" spans="1:7" x14ac:dyDescent="0.25">
      <c r="A527" s="457"/>
      <c r="B527" s="464"/>
      <c r="C527" s="460"/>
      <c r="D527" s="460"/>
      <c r="E527" s="460"/>
      <c r="F527" s="460"/>
      <c r="G527" s="457"/>
    </row>
    <row r="528" spans="1:7" x14ac:dyDescent="0.25">
      <c r="A528" s="457"/>
      <c r="B528" s="465" t="s">
        <v>0</v>
      </c>
      <c r="C528" s="466">
        <f>SUM(C524:C527)</f>
        <v>1181966091.51</v>
      </c>
      <c r="D528" s="466">
        <f>SUM(D524:D527)</f>
        <v>21780249.359999999</v>
      </c>
      <c r="E528" s="466">
        <f>SUM(E524:E527)</f>
        <v>-1160185842.1500001</v>
      </c>
      <c r="F528" s="466"/>
      <c r="G528" s="457"/>
    </row>
    <row r="529" spans="1:7" x14ac:dyDescent="0.25">
      <c r="A529" s="610" t="s">
        <v>353</v>
      </c>
      <c r="B529" s="610"/>
      <c r="C529" s="610"/>
      <c r="D529" s="610"/>
      <c r="E529" s="610"/>
      <c r="F529" s="610"/>
      <c r="G529" s="610"/>
    </row>
    <row r="533" spans="1:7" x14ac:dyDescent="0.25">
      <c r="A533" s="467"/>
      <c r="B533" s="467"/>
      <c r="C533" s="467"/>
      <c r="D533" s="467"/>
      <c r="E533" s="467"/>
      <c r="F533" s="467"/>
      <c r="G533" s="165" t="s">
        <v>190</v>
      </c>
    </row>
    <row r="534" spans="1:7" x14ac:dyDescent="0.25">
      <c r="A534" s="618" t="s">
        <v>305</v>
      </c>
      <c r="B534" s="618"/>
      <c r="C534" s="618"/>
      <c r="D534" s="618"/>
      <c r="E534" s="618"/>
      <c r="F534" s="618"/>
      <c r="G534" s="618"/>
    </row>
    <row r="535" spans="1:7" x14ac:dyDescent="0.25">
      <c r="A535" s="619" t="s">
        <v>3</v>
      </c>
      <c r="B535" s="619"/>
      <c r="C535" s="619"/>
      <c r="D535" s="619"/>
      <c r="E535" s="619"/>
      <c r="F535" s="619"/>
      <c r="G535" s="619"/>
    </row>
    <row r="536" spans="1:7" x14ac:dyDescent="0.25">
      <c r="A536" s="620" t="s">
        <v>181</v>
      </c>
      <c r="B536" s="620"/>
      <c r="C536" s="620"/>
      <c r="D536" s="620"/>
      <c r="E536" s="620"/>
      <c r="F536" s="620"/>
      <c r="G536" s="620"/>
    </row>
    <row r="537" spans="1:7" x14ac:dyDescent="0.25">
      <c r="A537" s="621" t="s">
        <v>191</v>
      </c>
      <c r="B537" s="621"/>
      <c r="C537" s="621"/>
      <c r="D537" s="621"/>
      <c r="E537" s="621"/>
      <c r="F537" s="621"/>
      <c r="G537" s="621"/>
    </row>
    <row r="538" spans="1:7" x14ac:dyDescent="0.25">
      <c r="A538" s="622" t="s">
        <v>512</v>
      </c>
      <c r="B538" s="622"/>
      <c r="C538" s="622"/>
      <c r="D538" s="622"/>
      <c r="E538" s="622"/>
      <c r="F538" s="622"/>
      <c r="G538" s="622"/>
    </row>
    <row r="539" spans="1:7" ht="5.0999999999999996" customHeight="1" x14ac:dyDescent="0.25">
      <c r="A539" s="597"/>
      <c r="B539" s="597"/>
      <c r="C539" s="597"/>
      <c r="D539" s="597"/>
      <c r="E539" s="597"/>
      <c r="F539" s="597"/>
      <c r="G539" s="597"/>
    </row>
    <row r="540" spans="1:7" ht="25.5" customHeight="1" x14ac:dyDescent="0.25">
      <c r="A540" s="615" t="s">
        <v>483</v>
      </c>
      <c r="B540" s="615"/>
      <c r="C540" s="615"/>
      <c r="D540" s="615"/>
      <c r="E540" s="615"/>
      <c r="F540" s="615"/>
      <c r="G540" s="615"/>
    </row>
    <row r="541" spans="1:7" x14ac:dyDescent="0.25">
      <c r="A541" s="468" t="s">
        <v>484</v>
      </c>
      <c r="B541" s="468"/>
      <c r="C541" s="579"/>
      <c r="D541" s="579"/>
      <c r="E541" s="579"/>
      <c r="F541" s="579"/>
      <c r="G541" s="579"/>
    </row>
    <row r="542" spans="1:7" ht="2.1" customHeight="1" x14ac:dyDescent="0.25">
      <c r="A542" s="597"/>
      <c r="B542" s="597"/>
      <c r="C542" s="597"/>
      <c r="D542" s="597"/>
      <c r="E542" s="597"/>
      <c r="F542" s="597"/>
      <c r="G542" s="597"/>
    </row>
    <row r="543" spans="1:7" x14ac:dyDescent="0.25">
      <c r="A543" s="470" t="s">
        <v>6</v>
      </c>
      <c r="B543" s="471" t="s">
        <v>7</v>
      </c>
      <c r="C543" s="472" t="s">
        <v>182</v>
      </c>
      <c r="D543" s="472" t="s">
        <v>183</v>
      </c>
      <c r="E543" s="472" t="s">
        <v>184</v>
      </c>
      <c r="F543" s="472" t="s">
        <v>8</v>
      </c>
      <c r="G543" s="472" t="s">
        <v>132</v>
      </c>
    </row>
    <row r="544" spans="1:7" ht="38.25" x14ac:dyDescent="0.25">
      <c r="A544" s="473" t="s">
        <v>192</v>
      </c>
      <c r="B544" s="474" t="s">
        <v>193</v>
      </c>
      <c r="C544" s="475">
        <v>0</v>
      </c>
      <c r="D544" s="475">
        <v>19965893.039999999</v>
      </c>
      <c r="E544" s="475">
        <f>D544-C544</f>
        <v>19965893.039999999</v>
      </c>
      <c r="F544" s="476" t="s">
        <v>428</v>
      </c>
      <c r="G544" s="461" t="s">
        <v>403</v>
      </c>
    </row>
    <row r="545" spans="1:7" ht="38.25" x14ac:dyDescent="0.25">
      <c r="A545" s="477" t="s">
        <v>194</v>
      </c>
      <c r="B545" s="474" t="s">
        <v>195</v>
      </c>
      <c r="C545" s="475">
        <v>-1056069748.5</v>
      </c>
      <c r="D545" s="475">
        <v>253776419.66</v>
      </c>
      <c r="E545" s="475">
        <f>D545-C545</f>
        <v>1309846168.1600001</v>
      </c>
      <c r="F545" s="476" t="s">
        <v>428</v>
      </c>
      <c r="G545" s="461" t="s">
        <v>402</v>
      </c>
    </row>
    <row r="546" spans="1:7" x14ac:dyDescent="0.25">
      <c r="A546" s="478"/>
      <c r="B546" s="479" t="s">
        <v>0</v>
      </c>
      <c r="C546" s="480">
        <f>SUM(C544:C545)</f>
        <v>-1056069748.5</v>
      </c>
      <c r="D546" s="480">
        <f>SUM(D544:D545)</f>
        <v>273742312.69999999</v>
      </c>
      <c r="E546" s="480">
        <f t="shared" ref="E546" si="7">SUM(E544:E545)</f>
        <v>1329812061.2</v>
      </c>
      <c r="F546" s="478"/>
      <c r="G546" s="478"/>
    </row>
    <row r="547" spans="1:7" x14ac:dyDescent="0.25">
      <c r="A547" s="481"/>
      <c r="B547" s="482"/>
      <c r="C547" s="483"/>
      <c r="D547" s="484"/>
      <c r="E547" s="484"/>
      <c r="F547" s="481"/>
      <c r="G547" s="481"/>
    </row>
    <row r="548" spans="1:7" x14ac:dyDescent="0.25">
      <c r="A548" s="469" t="s">
        <v>196</v>
      </c>
      <c r="B548" s="469"/>
      <c r="C548" s="468"/>
      <c r="D548" s="468"/>
      <c r="E548" s="468"/>
      <c r="F548" s="467"/>
      <c r="G548" s="449"/>
    </row>
    <row r="549" spans="1:7" x14ac:dyDescent="0.25">
      <c r="A549" s="470" t="s">
        <v>6</v>
      </c>
      <c r="B549" s="471" t="s">
        <v>7</v>
      </c>
      <c r="C549" s="472" t="s">
        <v>182</v>
      </c>
      <c r="D549" s="472" t="s">
        <v>183</v>
      </c>
      <c r="E549" s="472" t="s">
        <v>184</v>
      </c>
      <c r="F549" s="472" t="s">
        <v>8</v>
      </c>
      <c r="G549" s="472" t="s">
        <v>132</v>
      </c>
    </row>
    <row r="550" spans="1:7" ht="25.5" x14ac:dyDescent="0.25">
      <c r="A550" s="477" t="s">
        <v>197</v>
      </c>
      <c r="B550" s="474" t="s">
        <v>198</v>
      </c>
      <c r="C550" s="475">
        <v>336690257.27999997</v>
      </c>
      <c r="D550" s="475">
        <v>336690257.27999997</v>
      </c>
      <c r="E550" s="475">
        <f>D550-C550</f>
        <v>0</v>
      </c>
      <c r="F550" s="485" t="s">
        <v>428</v>
      </c>
      <c r="G550" s="486" t="s">
        <v>401</v>
      </c>
    </row>
    <row r="551" spans="1:7" ht="25.5" x14ac:dyDescent="0.25">
      <c r="A551" s="477" t="s">
        <v>199</v>
      </c>
      <c r="B551" s="474" t="s">
        <v>200</v>
      </c>
      <c r="C551" s="475">
        <v>176588291.84</v>
      </c>
      <c r="D551" s="475">
        <v>176588291.84</v>
      </c>
      <c r="E551" s="475">
        <f>D551-C551</f>
        <v>0</v>
      </c>
      <c r="F551" s="476" t="s">
        <v>428</v>
      </c>
      <c r="G551" s="486" t="s">
        <v>401</v>
      </c>
    </row>
    <row r="552" spans="1:7" ht="25.5" x14ac:dyDescent="0.25">
      <c r="A552" s="486" t="s">
        <v>201</v>
      </c>
      <c r="B552" s="487" t="s">
        <v>202</v>
      </c>
      <c r="C552" s="475">
        <v>469799784.91000003</v>
      </c>
      <c r="D552" s="475">
        <v>320139458.89999998</v>
      </c>
      <c r="E552" s="475">
        <f>D552-C552</f>
        <v>-149660326.01000005</v>
      </c>
      <c r="F552" s="476" t="s">
        <v>428</v>
      </c>
      <c r="G552" s="486" t="s">
        <v>401</v>
      </c>
    </row>
    <row r="553" spans="1:7" x14ac:dyDescent="0.25">
      <c r="A553" s="478"/>
      <c r="B553" s="488" t="s">
        <v>0</v>
      </c>
      <c r="C553" s="480">
        <f>SUM(C550:C552)</f>
        <v>983078334.02999997</v>
      </c>
      <c r="D553" s="480">
        <f>SUM(D550:D552)</f>
        <v>833418008.01999998</v>
      </c>
      <c r="E553" s="480">
        <f t="shared" ref="E553" si="8">SUM(E550:E552)</f>
        <v>-149660326.01000005</v>
      </c>
      <c r="F553" s="478"/>
      <c r="G553" s="478"/>
    </row>
    <row r="554" spans="1:7" x14ac:dyDescent="0.25">
      <c r="A554" s="489"/>
      <c r="B554" s="490"/>
      <c r="C554" s="491"/>
      <c r="D554" s="491"/>
      <c r="E554" s="491"/>
      <c r="F554" s="489"/>
      <c r="G554" s="489"/>
    </row>
    <row r="555" spans="1:7" x14ac:dyDescent="0.25">
      <c r="A555" s="469" t="s">
        <v>203</v>
      </c>
      <c r="B555" s="469"/>
      <c r="C555" s="468"/>
      <c r="D555" s="468"/>
      <c r="E555" s="468"/>
      <c r="F555" s="467"/>
      <c r="G555" s="449"/>
    </row>
    <row r="556" spans="1:7" x14ac:dyDescent="0.25">
      <c r="A556" s="470" t="s">
        <v>6</v>
      </c>
      <c r="B556" s="471" t="s">
        <v>7</v>
      </c>
      <c r="C556" s="472" t="s">
        <v>182</v>
      </c>
      <c r="D556" s="472" t="s">
        <v>183</v>
      </c>
      <c r="E556" s="472" t="s">
        <v>184</v>
      </c>
      <c r="F556" s="472" t="s">
        <v>8</v>
      </c>
      <c r="G556" s="472" t="s">
        <v>132</v>
      </c>
    </row>
    <row r="557" spans="1:7" ht="25.5" x14ac:dyDescent="0.25">
      <c r="A557" s="477" t="s">
        <v>204</v>
      </c>
      <c r="B557" s="474" t="s">
        <v>205</v>
      </c>
      <c r="C557" s="475">
        <v>-74991.34</v>
      </c>
      <c r="D557" s="475">
        <v>3651951.25</v>
      </c>
      <c r="E557" s="475">
        <f>D557-C557</f>
        <v>3726942.59</v>
      </c>
      <c r="F557" s="476" t="s">
        <v>428</v>
      </c>
      <c r="G557" s="486" t="s">
        <v>401</v>
      </c>
    </row>
    <row r="558" spans="1:7" x14ac:dyDescent="0.25">
      <c r="A558" s="478"/>
      <c r="B558" s="492" t="s">
        <v>0</v>
      </c>
      <c r="C558" s="480">
        <f>SUM(C557)</f>
        <v>-74991.34</v>
      </c>
      <c r="D558" s="480">
        <f t="shared" ref="D558:E558" si="9">SUM(D557)</f>
        <v>3651951.25</v>
      </c>
      <c r="E558" s="480">
        <f t="shared" si="9"/>
        <v>3726942.59</v>
      </c>
      <c r="F558" s="478"/>
      <c r="G558" s="478"/>
    </row>
    <row r="559" spans="1:7" x14ac:dyDescent="0.25">
      <c r="A559" s="478"/>
      <c r="B559" s="493"/>
      <c r="C559" s="494"/>
      <c r="D559" s="494"/>
      <c r="E559" s="494"/>
      <c r="F559" s="495"/>
      <c r="G559" s="495"/>
    </row>
    <row r="560" spans="1:7" x14ac:dyDescent="0.25">
      <c r="A560" s="478"/>
      <c r="B560" s="496" t="s">
        <v>0</v>
      </c>
      <c r="C560" s="494">
        <f>C546+C553+C558</f>
        <v>-73066405.810000032</v>
      </c>
      <c r="D560" s="494">
        <f>D546+D553+D558</f>
        <v>1110812271.97</v>
      </c>
      <c r="E560" s="494">
        <f>E546+E553+E558</f>
        <v>1183878677.78</v>
      </c>
      <c r="F560" s="495"/>
      <c r="G560" s="495"/>
    </row>
    <row r="561" spans="1:7" x14ac:dyDescent="0.25">
      <c r="A561" s="616" t="s">
        <v>353</v>
      </c>
      <c r="B561" s="616"/>
      <c r="C561" s="616"/>
      <c r="D561" s="616"/>
      <c r="E561" s="616"/>
      <c r="F561" s="616"/>
      <c r="G561" s="616"/>
    </row>
    <row r="565" spans="1:7" x14ac:dyDescent="0.25">
      <c r="A565" s="209"/>
      <c r="B565" s="209"/>
      <c r="C565" s="209"/>
      <c r="D565" s="208" t="s">
        <v>304</v>
      </c>
    </row>
    <row r="566" spans="1:7" x14ac:dyDescent="0.25">
      <c r="A566" s="617" t="s">
        <v>305</v>
      </c>
      <c r="B566" s="617"/>
      <c r="C566" s="617"/>
      <c r="D566" s="617"/>
    </row>
    <row r="567" spans="1:7" x14ac:dyDescent="0.25">
      <c r="A567" s="617" t="s">
        <v>3</v>
      </c>
      <c r="B567" s="617"/>
      <c r="C567" s="617"/>
      <c r="D567" s="617"/>
    </row>
    <row r="568" spans="1:7" x14ac:dyDescent="0.25">
      <c r="A568" s="617" t="s">
        <v>299</v>
      </c>
      <c r="B568" s="617"/>
      <c r="C568" s="617"/>
      <c r="D568" s="617"/>
    </row>
    <row r="569" spans="1:7" x14ac:dyDescent="0.25">
      <c r="A569" s="613" t="s">
        <v>2</v>
      </c>
      <c r="B569" s="613"/>
      <c r="C569" s="613"/>
      <c r="D569" s="613"/>
    </row>
    <row r="570" spans="1:7" x14ac:dyDescent="0.25">
      <c r="A570" s="613" t="s">
        <v>509</v>
      </c>
      <c r="B570" s="613"/>
      <c r="C570" s="613"/>
      <c r="D570" s="613"/>
    </row>
    <row r="571" spans="1:7" x14ac:dyDescent="0.25">
      <c r="A571" s="614" t="s">
        <v>486</v>
      </c>
      <c r="B571" s="614"/>
      <c r="C571" s="598"/>
      <c r="D571" s="598"/>
    </row>
    <row r="572" spans="1:7" x14ac:dyDescent="0.25">
      <c r="A572" s="539" t="s">
        <v>487</v>
      </c>
      <c r="B572" s="600"/>
      <c r="C572" s="598"/>
      <c r="D572" s="598"/>
    </row>
    <row r="573" spans="1:7" ht="5.0999999999999996" customHeight="1" x14ac:dyDescent="0.25">
      <c r="A573" s="539"/>
      <c r="B573" s="600"/>
      <c r="C573" s="598"/>
      <c r="D573" s="598"/>
    </row>
    <row r="574" spans="1:7" x14ac:dyDescent="0.25">
      <c r="A574" s="611" t="s">
        <v>485</v>
      </c>
      <c r="B574" s="611"/>
      <c r="C574" s="611"/>
      <c r="D574" s="611"/>
    </row>
    <row r="575" spans="1:7" ht="5.0999999999999996" customHeight="1" x14ac:dyDescent="0.25">
      <c r="A575" s="598"/>
      <c r="B575" s="598"/>
      <c r="C575" s="598"/>
      <c r="D575" s="598"/>
    </row>
    <row r="576" spans="1:7" x14ac:dyDescent="0.25">
      <c r="A576" s="611" t="s">
        <v>488</v>
      </c>
      <c r="B576" s="611"/>
      <c r="C576" s="611"/>
      <c r="D576" s="611"/>
    </row>
    <row r="577" spans="1:4" ht="5.0999999999999996" customHeight="1" x14ac:dyDescent="0.25">
      <c r="A577" s="598"/>
      <c r="B577" s="598"/>
      <c r="C577" s="598"/>
      <c r="D577" s="598"/>
    </row>
    <row r="578" spans="1:4" x14ac:dyDescent="0.25">
      <c r="A578" s="611" t="s">
        <v>489</v>
      </c>
      <c r="B578" s="611"/>
      <c r="C578" s="611"/>
      <c r="D578" s="611"/>
    </row>
    <row r="579" spans="1:4" ht="5.0999999999999996" customHeight="1" x14ac:dyDescent="0.25">
      <c r="A579" s="599"/>
      <c r="B579" s="599"/>
      <c r="C579" s="599"/>
      <c r="D579" s="599"/>
    </row>
    <row r="580" spans="1:4" x14ac:dyDescent="0.25">
      <c r="A580" s="611" t="s">
        <v>490</v>
      </c>
      <c r="B580" s="611"/>
      <c r="C580" s="611"/>
      <c r="D580" s="611"/>
    </row>
    <row r="581" spans="1:4" ht="5.0999999999999996" customHeight="1" x14ac:dyDescent="0.25">
      <c r="A581" s="599"/>
      <c r="B581" s="599"/>
      <c r="C581" s="599"/>
      <c r="D581" s="599"/>
    </row>
    <row r="582" spans="1:4" x14ac:dyDescent="0.25">
      <c r="A582" s="612" t="s">
        <v>491</v>
      </c>
      <c r="B582" s="612"/>
      <c r="C582" s="612"/>
      <c r="D582" s="612"/>
    </row>
    <row r="583" spans="1:4" ht="5.0999999999999996" customHeight="1" x14ac:dyDescent="0.25">
      <c r="A583" s="210"/>
      <c r="B583" s="210"/>
      <c r="C583" s="210"/>
      <c r="D583" s="210"/>
    </row>
    <row r="584" spans="1:4" x14ac:dyDescent="0.25">
      <c r="A584" s="612" t="s">
        <v>492</v>
      </c>
      <c r="B584" s="612"/>
      <c r="C584" s="612"/>
      <c r="D584" s="612"/>
    </row>
    <row r="585" spans="1:4" ht="5.0999999999999996" customHeight="1" x14ac:dyDescent="0.25">
      <c r="A585" s="210"/>
      <c r="B585" s="210"/>
      <c r="C585" s="210"/>
      <c r="D585" s="210"/>
    </row>
    <row r="586" spans="1:4" ht="26.25" customHeight="1" x14ac:dyDescent="0.25">
      <c r="A586" s="612" t="s">
        <v>493</v>
      </c>
      <c r="B586" s="612"/>
      <c r="C586" s="612"/>
      <c r="D586" s="612"/>
    </row>
    <row r="587" spans="1:4" ht="5.0999999999999996" customHeight="1" x14ac:dyDescent="0.25">
      <c r="A587" s="210"/>
      <c r="B587" s="210"/>
      <c r="C587" s="210"/>
      <c r="D587" s="210"/>
    </row>
    <row r="588" spans="1:4" x14ac:dyDescent="0.25">
      <c r="A588" s="211" t="s">
        <v>6</v>
      </c>
      <c r="B588" s="212" t="s">
        <v>300</v>
      </c>
      <c r="C588" s="213">
        <v>2021</v>
      </c>
      <c r="D588" s="213">
        <v>2020</v>
      </c>
    </row>
    <row r="589" spans="1:4" x14ac:dyDescent="0.25">
      <c r="A589" s="608" t="s">
        <v>494</v>
      </c>
      <c r="B589" s="609"/>
      <c r="C589" s="213"/>
      <c r="D589" s="213"/>
    </row>
    <row r="590" spans="1:4" x14ac:dyDescent="0.25">
      <c r="A590" s="214" t="s">
        <v>340</v>
      </c>
      <c r="B590" s="215" t="s">
        <v>307</v>
      </c>
      <c r="C590" s="259">
        <v>370500</v>
      </c>
      <c r="D590" s="216">
        <v>315500</v>
      </c>
    </row>
    <row r="591" spans="1:4" x14ac:dyDescent="0.25">
      <c r="A591" s="217"/>
      <c r="B591" s="217"/>
      <c r="C591" s="542"/>
      <c r="D591" s="542"/>
    </row>
    <row r="592" spans="1:4" x14ac:dyDescent="0.25">
      <c r="A592" s="608" t="s">
        <v>306</v>
      </c>
      <c r="B592" s="609"/>
      <c r="C592" s="218"/>
      <c r="D592" s="218"/>
    </row>
    <row r="593" spans="1:4" x14ac:dyDescent="0.25">
      <c r="A593" s="214" t="s">
        <v>308</v>
      </c>
      <c r="B593" s="215" t="s">
        <v>309</v>
      </c>
      <c r="C593" s="259">
        <v>29354721.170000002</v>
      </c>
      <c r="D593" s="216">
        <v>22751136.510000002</v>
      </c>
    </row>
    <row r="594" spans="1:4" x14ac:dyDescent="0.25">
      <c r="A594" s="217"/>
      <c r="B594" s="217"/>
      <c r="C594" s="219"/>
      <c r="D594" s="219"/>
    </row>
    <row r="595" spans="1:4" x14ac:dyDescent="0.25">
      <c r="A595" s="608" t="s">
        <v>310</v>
      </c>
      <c r="B595" s="609"/>
      <c r="C595" s="220"/>
      <c r="D595" s="220"/>
    </row>
    <row r="596" spans="1:4" x14ac:dyDescent="0.25">
      <c r="A596" s="214" t="s">
        <v>344</v>
      </c>
      <c r="B596" s="257" t="s">
        <v>345</v>
      </c>
      <c r="C596" s="259">
        <v>0</v>
      </c>
      <c r="D596" s="259">
        <v>0</v>
      </c>
    </row>
    <row r="597" spans="1:4" x14ac:dyDescent="0.25">
      <c r="A597" s="223"/>
      <c r="B597" s="256"/>
      <c r="C597" s="543"/>
      <c r="D597" s="543"/>
    </row>
    <row r="598" spans="1:4" x14ac:dyDescent="0.25">
      <c r="A598" s="608" t="s">
        <v>311</v>
      </c>
      <c r="B598" s="609"/>
      <c r="C598" s="220"/>
      <c r="D598" s="220"/>
    </row>
    <row r="599" spans="1:4" x14ac:dyDescent="0.25">
      <c r="A599" s="214" t="s">
        <v>9</v>
      </c>
      <c r="B599" s="222" t="s">
        <v>312</v>
      </c>
      <c r="C599" s="259">
        <v>44885862.289999999</v>
      </c>
      <c r="D599" s="216">
        <v>15941145.220000001</v>
      </c>
    </row>
    <row r="600" spans="1:4" x14ac:dyDescent="0.25">
      <c r="A600" s="223"/>
      <c r="B600" s="217"/>
      <c r="C600" s="543"/>
      <c r="D600" s="543"/>
    </row>
    <row r="601" spans="1:4" x14ac:dyDescent="0.25">
      <c r="A601" s="608" t="s">
        <v>313</v>
      </c>
      <c r="B601" s="609"/>
      <c r="C601" s="220"/>
      <c r="D601" s="220"/>
    </row>
    <row r="602" spans="1:4" x14ac:dyDescent="0.25">
      <c r="A602" s="214" t="s">
        <v>21</v>
      </c>
      <c r="B602" s="540" t="s">
        <v>341</v>
      </c>
      <c r="C602" s="259">
        <v>0</v>
      </c>
      <c r="D602" s="259">
        <v>0</v>
      </c>
    </row>
    <row r="603" spans="1:4" x14ac:dyDescent="0.25">
      <c r="A603" s="221"/>
      <c r="B603" s="221"/>
      <c r="C603" s="221"/>
      <c r="D603" s="221"/>
    </row>
    <row r="604" spans="1:4" x14ac:dyDescent="0.25">
      <c r="A604" s="608" t="s">
        <v>314</v>
      </c>
      <c r="B604" s="609"/>
      <c r="C604" s="258">
        <v>0</v>
      </c>
      <c r="D604" s="258">
        <v>0</v>
      </c>
    </row>
    <row r="605" spans="1:4" x14ac:dyDescent="0.25">
      <c r="A605" s="541" t="s">
        <v>343</v>
      </c>
      <c r="B605" s="251" t="s">
        <v>342</v>
      </c>
      <c r="C605" s="250"/>
      <c r="D605" s="250"/>
    </row>
    <row r="606" spans="1:4" x14ac:dyDescent="0.25">
      <c r="A606" s="254"/>
      <c r="B606" s="255"/>
      <c r="C606" s="255"/>
      <c r="D606" s="255"/>
    </row>
    <row r="607" spans="1:4" x14ac:dyDescent="0.25">
      <c r="A607" s="252"/>
      <c r="B607" s="224" t="s">
        <v>315</v>
      </c>
      <c r="C607" s="535">
        <f>SUM(C590:C606)</f>
        <v>74611083.460000008</v>
      </c>
      <c r="D607" s="253">
        <f>SUM(D590:D606)</f>
        <v>39007781.730000004</v>
      </c>
    </row>
    <row r="608" spans="1:4" x14ac:dyDescent="0.25">
      <c r="A608" s="610" t="s">
        <v>353</v>
      </c>
      <c r="B608" s="610"/>
      <c r="C608" s="610"/>
      <c r="D608" s="610"/>
    </row>
    <row r="612" spans="1:3" x14ac:dyDescent="0.25">
      <c r="A612" s="244"/>
      <c r="B612" s="244"/>
      <c r="C612" s="208" t="s">
        <v>298</v>
      </c>
    </row>
    <row r="613" spans="1:3" x14ac:dyDescent="0.25">
      <c r="A613" s="604" t="s">
        <v>305</v>
      </c>
      <c r="B613" s="604"/>
      <c r="C613" s="604"/>
    </row>
    <row r="614" spans="1:3" x14ac:dyDescent="0.25">
      <c r="A614" s="604" t="s">
        <v>3</v>
      </c>
      <c r="B614" s="604"/>
      <c r="C614" s="604"/>
    </row>
    <row r="615" spans="1:3" x14ac:dyDescent="0.25">
      <c r="A615" s="604" t="s">
        <v>299</v>
      </c>
      <c r="B615" s="604"/>
      <c r="C615" s="604"/>
    </row>
    <row r="616" spans="1:3" x14ac:dyDescent="0.25">
      <c r="A616" s="605" t="s">
        <v>317</v>
      </c>
      <c r="B616" s="605"/>
      <c r="C616" s="605"/>
    </row>
    <row r="617" spans="1:3" x14ac:dyDescent="0.25">
      <c r="A617" s="606" t="s">
        <v>510</v>
      </c>
      <c r="B617" s="606"/>
      <c r="C617" s="606"/>
    </row>
    <row r="618" spans="1:3" x14ac:dyDescent="0.25">
      <c r="A618" s="245"/>
      <c r="B618" s="246"/>
      <c r="C618" s="247"/>
    </row>
    <row r="619" spans="1:3" x14ac:dyDescent="0.25">
      <c r="A619" s="248"/>
      <c r="B619" s="249">
        <v>2021</v>
      </c>
      <c r="C619" s="249">
        <v>2020</v>
      </c>
    </row>
    <row r="620" spans="1:3" ht="38.25" x14ac:dyDescent="0.25">
      <c r="A620" s="324" t="s">
        <v>318</v>
      </c>
      <c r="B620" s="320">
        <v>63920170.210000001</v>
      </c>
      <c r="C620" s="320">
        <v>33639395.189999998</v>
      </c>
    </row>
    <row r="621" spans="1:3" ht="39" x14ac:dyDescent="0.25">
      <c r="A621" s="325" t="s">
        <v>319</v>
      </c>
      <c r="B621" s="321"/>
      <c r="C621" s="321"/>
    </row>
    <row r="622" spans="1:3" x14ac:dyDescent="0.25">
      <c r="A622" s="326" t="s">
        <v>320</v>
      </c>
      <c r="B622" s="321">
        <v>36741295.630000003</v>
      </c>
      <c r="C622" s="321">
        <v>74176534.290000007</v>
      </c>
    </row>
    <row r="623" spans="1:3" x14ac:dyDescent="0.25">
      <c r="A623" s="326" t="s">
        <v>321</v>
      </c>
      <c r="B623" s="321">
        <v>0</v>
      </c>
      <c r="C623" s="321">
        <v>0</v>
      </c>
    </row>
    <row r="624" spans="1:3" ht="39" x14ac:dyDescent="0.25">
      <c r="A624" s="327" t="s">
        <v>322</v>
      </c>
      <c r="B624" s="321">
        <v>6600419.8799999999</v>
      </c>
      <c r="C624" s="321">
        <v>3860079.41</v>
      </c>
    </row>
    <row r="625" spans="1:3" x14ac:dyDescent="0.25">
      <c r="A625" s="328" t="s">
        <v>323</v>
      </c>
      <c r="B625" s="321">
        <v>0</v>
      </c>
      <c r="C625" s="321">
        <v>0</v>
      </c>
    </row>
    <row r="626" spans="1:3" ht="26.25" x14ac:dyDescent="0.25">
      <c r="A626" s="325" t="s">
        <v>324</v>
      </c>
      <c r="B626" s="321">
        <v>0</v>
      </c>
      <c r="C626" s="321">
        <v>0</v>
      </c>
    </row>
    <row r="627" spans="1:3" ht="39" x14ac:dyDescent="0.25">
      <c r="A627" s="325" t="s">
        <v>346</v>
      </c>
      <c r="B627" s="321">
        <v>0</v>
      </c>
      <c r="C627" s="321">
        <v>0</v>
      </c>
    </row>
    <row r="628" spans="1:3" x14ac:dyDescent="0.25">
      <c r="A628" s="329" t="s">
        <v>293</v>
      </c>
      <c r="B628" s="322">
        <v>612561.66</v>
      </c>
      <c r="C628" s="322">
        <v>1149478.6599999999</v>
      </c>
    </row>
    <row r="629" spans="1:3" x14ac:dyDescent="0.25">
      <c r="A629" s="330" t="s">
        <v>325</v>
      </c>
      <c r="B629" s="331">
        <f>SUM(B622:B628)</f>
        <v>43954277.170000002</v>
      </c>
      <c r="C629" s="331">
        <f>SUM(C622:C628)</f>
        <v>79186092.359999999</v>
      </c>
    </row>
    <row r="630" spans="1:3" ht="22.5" customHeight="1" x14ac:dyDescent="0.25">
      <c r="A630" s="607" t="s">
        <v>354</v>
      </c>
      <c r="B630" s="607"/>
      <c r="C630" s="607"/>
    </row>
  </sheetData>
  <protectedRanges>
    <protectedRange sqref="B25:D27 B14:E18" name="Rango1_1"/>
    <protectedRange sqref="B28" name="Rango1_1_3"/>
    <protectedRange sqref="F60:F61 B46 F46 B60" name="Rango1_1_1"/>
    <protectedRange sqref="B63" name="Rango1_1_3_2"/>
    <protectedRange sqref="B88" name="Rango1_1_3_2_1"/>
    <protectedRange sqref="B147:D149 C146:D146" name="Rango1_1_2"/>
    <protectedRange sqref="B150" name="Rango1_1_3_2_2"/>
    <protectedRange sqref="B146" name="Rango1_1_1_1"/>
    <protectedRange sqref="B169" name="Rango1_1_3_2_3"/>
    <protectedRange sqref="B196:F197 B206:F206 B191:C195 E190:F195 C201:C202 E200:F205 B203:C205" name="Rango1"/>
    <protectedRange sqref="B243:F243 B226:F233 B236:F236 E234:F234 C237:F242" name="Rango1_2"/>
    <protectedRange sqref="B264" name="Rango1_1_3_2_4"/>
    <protectedRange sqref="B388:B389 B383:B384" name="Rango1_1_4"/>
    <protectedRange sqref="D383:D386" name="Rango1_1_1_2"/>
    <protectedRange sqref="B414:B415" name="Rango1_1_5"/>
    <protectedRange sqref="D403:D412" name="Rango1_1_1_3"/>
    <protectedRange sqref="B444 B438:B441" name="Rango1_1_6"/>
    <protectedRange sqref="B445" name="Rango1_1_3_1"/>
    <protectedRange sqref="B511" name="Rango1_1_3_1_1"/>
    <protectedRange sqref="B524:D529 E528:F528" name="Rango1_1_7"/>
    <protectedRange sqref="B547:D547 B550:D552 B557:D557 B544:D545 B553:E554 B558:E560 B546:E546" name="Rango1_1_8"/>
    <protectedRange sqref="B561:D561" name="Rango1_1_1_4"/>
    <protectedRange sqref="C592 C598 C595 B596:C597 C604:C605 B603:C603 C601:C602 D590:D607 B590:C591 B593:C594 B599:C600 B606:C607" name="Rango1_1_9"/>
    <protectedRange sqref="B620:C629" name="Rango1_1_10"/>
  </protectedRanges>
  <dataConsolidate/>
  <mergeCells count="267">
    <mergeCell ref="A7:G7"/>
    <mergeCell ref="A2:G2"/>
    <mergeCell ref="A3:G3"/>
    <mergeCell ref="A4:G4"/>
    <mergeCell ref="A5:G5"/>
    <mergeCell ref="A6:G6"/>
    <mergeCell ref="A33:G33"/>
    <mergeCell ref="A34:G34"/>
    <mergeCell ref="A35:G35"/>
    <mergeCell ref="A36:G36"/>
    <mergeCell ref="A37:G37"/>
    <mergeCell ref="A9:E9"/>
    <mergeCell ref="A28:G28"/>
    <mergeCell ref="A29:D29"/>
    <mergeCell ref="A10:G10"/>
    <mergeCell ref="A23:D23"/>
    <mergeCell ref="A13:A14"/>
    <mergeCell ref="B13:B14"/>
    <mergeCell ref="C13:C14"/>
    <mergeCell ref="D13:D14"/>
    <mergeCell ref="E13:G13"/>
    <mergeCell ref="A21:D21"/>
    <mergeCell ref="A11:G11"/>
    <mergeCell ref="A51:A52"/>
    <mergeCell ref="B51:B52"/>
    <mergeCell ref="C51:C52"/>
    <mergeCell ref="D51:E51"/>
    <mergeCell ref="F51:G51"/>
    <mergeCell ref="A38:G38"/>
    <mergeCell ref="A39:G39"/>
    <mergeCell ref="A41:G41"/>
    <mergeCell ref="A44:A45"/>
    <mergeCell ref="B44:B45"/>
    <mergeCell ref="C44:C45"/>
    <mergeCell ref="D44:E44"/>
    <mergeCell ref="F44:G44"/>
    <mergeCell ref="A63:G63"/>
    <mergeCell ref="A68:I68"/>
    <mergeCell ref="A69:I69"/>
    <mergeCell ref="A70:I70"/>
    <mergeCell ref="A71:I71"/>
    <mergeCell ref="A58:A59"/>
    <mergeCell ref="B58:B59"/>
    <mergeCell ref="C58:C59"/>
    <mergeCell ref="D58:E58"/>
    <mergeCell ref="F58:G58"/>
    <mergeCell ref="A72:I72"/>
    <mergeCell ref="A73:I73"/>
    <mergeCell ref="A75:I75"/>
    <mergeCell ref="A77:A78"/>
    <mergeCell ref="B77:B78"/>
    <mergeCell ref="C77:C78"/>
    <mergeCell ref="D77:D78"/>
    <mergeCell ref="E77:E78"/>
    <mergeCell ref="F77:F78"/>
    <mergeCell ref="G77:G78"/>
    <mergeCell ref="H77:I77"/>
    <mergeCell ref="A97:F97"/>
    <mergeCell ref="A98:F98"/>
    <mergeCell ref="A99:F99"/>
    <mergeCell ref="A100:F100"/>
    <mergeCell ref="A88:H88"/>
    <mergeCell ref="A93:F93"/>
    <mergeCell ref="A94:F94"/>
    <mergeCell ref="A95:F95"/>
    <mergeCell ref="A96:F96"/>
    <mergeCell ref="A116:F116"/>
    <mergeCell ref="A117:F117"/>
    <mergeCell ref="A118:F118"/>
    <mergeCell ref="A119:F119"/>
    <mergeCell ref="A120:F120"/>
    <mergeCell ref="D101:F101"/>
    <mergeCell ref="A108:F108"/>
    <mergeCell ref="A113:F113"/>
    <mergeCell ref="A114:F114"/>
    <mergeCell ref="A115:F115"/>
    <mergeCell ref="A137:G137"/>
    <mergeCell ref="A138:G138"/>
    <mergeCell ref="A139:G139"/>
    <mergeCell ref="A140:G140"/>
    <mergeCell ref="A141:G141"/>
    <mergeCell ref="A121:A122"/>
    <mergeCell ref="B121:B122"/>
    <mergeCell ref="C121:C122"/>
    <mergeCell ref="D121:F122"/>
    <mergeCell ref="A132:F132"/>
    <mergeCell ref="A156:E156"/>
    <mergeCell ref="A157:E157"/>
    <mergeCell ref="A158:E158"/>
    <mergeCell ref="A159:E159"/>
    <mergeCell ref="A160:E160"/>
    <mergeCell ref="A142:G142"/>
    <mergeCell ref="A143:G143"/>
    <mergeCell ref="A144:G144"/>
    <mergeCell ref="A150:G150"/>
    <mergeCell ref="A155:E155"/>
    <mergeCell ref="A177:F177"/>
    <mergeCell ref="A178:F178"/>
    <mergeCell ref="A179:F179"/>
    <mergeCell ref="A180:F180"/>
    <mergeCell ref="A182:F182"/>
    <mergeCell ref="A161:E161"/>
    <mergeCell ref="A162:E162"/>
    <mergeCell ref="A169:E169"/>
    <mergeCell ref="A174:F174"/>
    <mergeCell ref="A176:F176"/>
    <mergeCell ref="A212:F212"/>
    <mergeCell ref="A214:F214"/>
    <mergeCell ref="A215:F215"/>
    <mergeCell ref="A216:F216"/>
    <mergeCell ref="A217:F217"/>
    <mergeCell ref="A184:F184"/>
    <mergeCell ref="A187:F187"/>
    <mergeCell ref="A188:B188"/>
    <mergeCell ref="A198:B198"/>
    <mergeCell ref="A207:F207"/>
    <mergeCell ref="A253:C253"/>
    <mergeCell ref="A254:C254"/>
    <mergeCell ref="A244:F244"/>
    <mergeCell ref="A249:C249"/>
    <mergeCell ref="A250:C250"/>
    <mergeCell ref="A251:C251"/>
    <mergeCell ref="A252:C252"/>
    <mergeCell ref="A218:F218"/>
    <mergeCell ref="A221:F221"/>
    <mergeCell ref="A223:F223"/>
    <mergeCell ref="A224:B224"/>
    <mergeCell ref="A234:F234"/>
    <mergeCell ref="A269:E269"/>
    <mergeCell ref="A270:E270"/>
    <mergeCell ref="A271:E271"/>
    <mergeCell ref="A272:E272"/>
    <mergeCell ref="A273:E273"/>
    <mergeCell ref="A255:B255"/>
    <mergeCell ref="B259:C259"/>
    <mergeCell ref="B258:C258"/>
    <mergeCell ref="A264:C264"/>
    <mergeCell ref="A256:C256"/>
    <mergeCell ref="A284:E284"/>
    <mergeCell ref="A289:G289"/>
    <mergeCell ref="A290:G290"/>
    <mergeCell ref="A291:G291"/>
    <mergeCell ref="A292:G292"/>
    <mergeCell ref="A274:E274"/>
    <mergeCell ref="A275:E275"/>
    <mergeCell ref="A276:E276"/>
    <mergeCell ref="A277:A278"/>
    <mergeCell ref="B277:B278"/>
    <mergeCell ref="C277:C278"/>
    <mergeCell ref="D277:D278"/>
    <mergeCell ref="E277:E278"/>
    <mergeCell ref="A318:F318"/>
    <mergeCell ref="A319:F319"/>
    <mergeCell ref="A320:F320"/>
    <mergeCell ref="A321:F321"/>
    <mergeCell ref="A322:F322"/>
    <mergeCell ref="A293:G293"/>
    <mergeCell ref="A296:G296"/>
    <mergeCell ref="A297:G297"/>
    <mergeCell ref="A298:A299"/>
    <mergeCell ref="B298:B299"/>
    <mergeCell ref="C298:C299"/>
    <mergeCell ref="D298:D299"/>
    <mergeCell ref="E298:E299"/>
    <mergeCell ref="F298:F299"/>
    <mergeCell ref="G298:G299"/>
    <mergeCell ref="A341:E341"/>
    <mergeCell ref="A346:E346"/>
    <mergeCell ref="A347:E347"/>
    <mergeCell ref="A348:E348"/>
    <mergeCell ref="A349:E349"/>
    <mergeCell ref="A323:F323"/>
    <mergeCell ref="A324:F324"/>
    <mergeCell ref="A326:F326"/>
    <mergeCell ref="A328:A329"/>
    <mergeCell ref="B328:B329"/>
    <mergeCell ref="C328:C329"/>
    <mergeCell ref="D328:D329"/>
    <mergeCell ref="E328:F328"/>
    <mergeCell ref="A359:E359"/>
    <mergeCell ref="A367:E367"/>
    <mergeCell ref="A372:E372"/>
    <mergeCell ref="A373:E373"/>
    <mergeCell ref="A374:E374"/>
    <mergeCell ref="A350:E350"/>
    <mergeCell ref="A351:E351"/>
    <mergeCell ref="A353:E353"/>
    <mergeCell ref="A355:E355"/>
    <mergeCell ref="A357:E357"/>
    <mergeCell ref="A389:E389"/>
    <mergeCell ref="A394:E394"/>
    <mergeCell ref="A395:E395"/>
    <mergeCell ref="A396:E396"/>
    <mergeCell ref="A397:E397"/>
    <mergeCell ref="A375:E375"/>
    <mergeCell ref="A376:E376"/>
    <mergeCell ref="A378:E378"/>
    <mergeCell ref="A379:E379"/>
    <mergeCell ref="A380:E380"/>
    <mergeCell ref="A421:E421"/>
    <mergeCell ref="A422:E422"/>
    <mergeCell ref="A423:E423"/>
    <mergeCell ref="A424:E424"/>
    <mergeCell ref="A425:E425"/>
    <mergeCell ref="A398:E398"/>
    <mergeCell ref="A400:E400"/>
    <mergeCell ref="A401:B401"/>
    <mergeCell ref="A415:E415"/>
    <mergeCell ref="A420:E420"/>
    <mergeCell ref="A445:E445"/>
    <mergeCell ref="A450:E450"/>
    <mergeCell ref="A451:E451"/>
    <mergeCell ref="A452:E452"/>
    <mergeCell ref="A453:E453"/>
    <mergeCell ref="A427:E427"/>
    <mergeCell ref="A429:E429"/>
    <mergeCell ref="A431:E431"/>
    <mergeCell ref="A433:E433"/>
    <mergeCell ref="A435:E435"/>
    <mergeCell ref="A462:E462"/>
    <mergeCell ref="A465:B465"/>
    <mergeCell ref="A511:E511"/>
    <mergeCell ref="A516:G516"/>
    <mergeCell ref="A517:G517"/>
    <mergeCell ref="A454:E454"/>
    <mergeCell ref="A456:E456"/>
    <mergeCell ref="A457:E457"/>
    <mergeCell ref="A458:E458"/>
    <mergeCell ref="A460:E460"/>
    <mergeCell ref="A534:G534"/>
    <mergeCell ref="A535:G535"/>
    <mergeCell ref="A536:G536"/>
    <mergeCell ref="A537:G537"/>
    <mergeCell ref="A538:G538"/>
    <mergeCell ref="A518:G518"/>
    <mergeCell ref="A519:G519"/>
    <mergeCell ref="A520:G520"/>
    <mergeCell ref="A521:G521"/>
    <mergeCell ref="A529:G529"/>
    <mergeCell ref="A569:D569"/>
    <mergeCell ref="A570:D570"/>
    <mergeCell ref="A571:B571"/>
    <mergeCell ref="A574:D574"/>
    <mergeCell ref="A576:D576"/>
    <mergeCell ref="A540:G540"/>
    <mergeCell ref="A561:G561"/>
    <mergeCell ref="A566:D566"/>
    <mergeCell ref="A567:D567"/>
    <mergeCell ref="A568:D568"/>
    <mergeCell ref="A589:B589"/>
    <mergeCell ref="A592:B592"/>
    <mergeCell ref="A595:B595"/>
    <mergeCell ref="A598:B598"/>
    <mergeCell ref="A578:D578"/>
    <mergeCell ref="A580:D580"/>
    <mergeCell ref="A582:D582"/>
    <mergeCell ref="A584:D584"/>
    <mergeCell ref="A586:D586"/>
    <mergeCell ref="A615:C615"/>
    <mergeCell ref="A616:C616"/>
    <mergeCell ref="A617:C617"/>
    <mergeCell ref="A630:C630"/>
    <mergeCell ref="A601:B601"/>
    <mergeCell ref="A604:B604"/>
    <mergeCell ref="A608:D608"/>
    <mergeCell ref="A613:C613"/>
    <mergeCell ref="A614:C614"/>
  </mergeCells>
  <dataValidations disablePrompts="1" count="1">
    <dataValidation allowBlank="1" showInputMessage="1" showErrorMessage="1" sqref="A523:G523"/>
  </dataValidations>
  <printOptions horizontalCentered="1"/>
  <pageMargins left="0.31496062992125984" right="0.11811023622047245" top="0.35433070866141736" bottom="0.35433070866141736" header="0.31496062992125984" footer="0.31496062992125984"/>
  <pageSetup scale="85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notas</vt:lpstr>
      <vt:lpstr>notas!Área_de_impresión</vt:lpstr>
    </vt:vector>
  </TitlesOfParts>
  <Company>AUDITORIA GENERAL DEL ESTADO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Windows</cp:lastModifiedBy>
  <cp:lastPrinted>2021-08-23T18:29:22Z</cp:lastPrinted>
  <dcterms:created xsi:type="dcterms:W3CDTF">2008-11-04T10:53:46Z</dcterms:created>
  <dcterms:modified xsi:type="dcterms:W3CDTF">2021-09-06T19:45:38Z</dcterms:modified>
</cp:coreProperties>
</file>