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nformacion portal\"/>
    </mc:Choice>
  </mc:AlternateContent>
  <bookViews>
    <workbookView xWindow="-120" yWindow="-120" windowWidth="29040" windowHeight="15840" tabRatio="809"/>
  </bookViews>
  <sheets>
    <sheet name="Notas de Desglose" sheetId="234" r:id="rId1"/>
  </sheets>
  <definedNames>
    <definedName name="_xlnm.Print_Area" localSheetId="0">'Notas de Desglose'!$A$1:$I$798</definedName>
  </definedNames>
  <calcPr calcId="152511"/>
</workbook>
</file>

<file path=xl/calcChain.xml><?xml version="1.0" encoding="utf-8"?>
<calcChain xmlns="http://schemas.openxmlformats.org/spreadsheetml/2006/main">
  <c r="C784" i="234" l="1"/>
  <c r="C761" i="234"/>
  <c r="C793" i="234" s="1"/>
  <c r="C723" i="234"/>
  <c r="C677" i="234" l="1"/>
  <c r="B677" i="234"/>
  <c r="D646" i="234"/>
  <c r="C646" i="234"/>
  <c r="D595" i="234"/>
  <c r="C595" i="234"/>
  <c r="E594" i="234"/>
  <c r="E595" i="234" s="1"/>
  <c r="D590" i="234"/>
  <c r="C590" i="234"/>
  <c r="E589" i="234"/>
  <c r="E588" i="234"/>
  <c r="E587" i="234"/>
  <c r="D583" i="234"/>
  <c r="C583" i="234"/>
  <c r="E582" i="234"/>
  <c r="E581" i="234"/>
  <c r="D563" i="234"/>
  <c r="C563" i="234"/>
  <c r="E560" i="234"/>
  <c r="E559" i="234"/>
  <c r="C538" i="234"/>
  <c r="C536" i="234"/>
  <c r="C530" i="234"/>
  <c r="C526" i="234"/>
  <c r="C523" i="234"/>
  <c r="C513" i="234"/>
  <c r="C504" i="234"/>
  <c r="C498" i="234"/>
  <c r="C457" i="234"/>
  <c r="C479" i="234"/>
  <c r="C425" i="234"/>
  <c r="C409" i="234"/>
  <c r="G370" i="234"/>
  <c r="F370" i="234"/>
  <c r="E370" i="234"/>
  <c r="D370" i="234"/>
  <c r="C370" i="234"/>
  <c r="C295" i="234"/>
  <c r="E284" i="234"/>
  <c r="E295" i="234" s="1"/>
  <c r="D284" i="234"/>
  <c r="D295" i="234" s="1"/>
  <c r="C284" i="234"/>
  <c r="E244" i="234"/>
  <c r="D244" i="234"/>
  <c r="C244" i="234"/>
  <c r="E234" i="234"/>
  <c r="D234" i="234"/>
  <c r="C234" i="234"/>
  <c r="C199" i="234"/>
  <c r="C183" i="234"/>
  <c r="C162" i="234"/>
  <c r="G103" i="234"/>
  <c r="F103" i="234"/>
  <c r="F104" i="234" s="1"/>
  <c r="E103" i="234"/>
  <c r="E104" i="234" s="1"/>
  <c r="D103" i="234"/>
  <c r="C103" i="234"/>
  <c r="G100" i="234"/>
  <c r="D100" i="234"/>
  <c r="C100" i="234"/>
  <c r="G97" i="234"/>
  <c r="D97" i="234"/>
  <c r="C97" i="234"/>
  <c r="E70" i="234"/>
  <c r="D70" i="234"/>
  <c r="C70" i="234"/>
  <c r="E64" i="234"/>
  <c r="D64" i="234"/>
  <c r="C64" i="234"/>
  <c r="E56" i="234"/>
  <c r="D56" i="234"/>
  <c r="C56" i="234"/>
  <c r="C597" i="234" l="1"/>
  <c r="D597" i="234"/>
  <c r="E563" i="234"/>
  <c r="E583" i="234"/>
  <c r="C529" i="234"/>
  <c r="C540" i="234" s="1"/>
  <c r="D515" i="234" s="1"/>
  <c r="E590" i="234"/>
  <c r="C497" i="234"/>
  <c r="D71" i="234"/>
  <c r="C104" i="234"/>
  <c r="D104" i="234"/>
  <c r="G104" i="234"/>
  <c r="E71" i="234"/>
  <c r="C71" i="234"/>
  <c r="E597" i="234" l="1"/>
  <c r="D514" i="234"/>
  <c r="D518" i="234"/>
  <c r="D520" i="234"/>
  <c r="D501" i="234"/>
  <c r="D510" i="234"/>
  <c r="D519" i="234"/>
  <c r="D516" i="234"/>
  <c r="D539" i="234"/>
  <c r="D538" i="234" s="1"/>
  <c r="D530" i="234"/>
  <c r="D503" i="234"/>
  <c r="D525" i="234"/>
  <c r="D532" i="234"/>
  <c r="D517" i="234"/>
  <c r="D500" i="234"/>
  <c r="D522" i="234"/>
  <c r="D508" i="234"/>
  <c r="D531" i="234"/>
  <c r="D502" i="234"/>
  <c r="D521" i="234"/>
  <c r="D534" i="234"/>
  <c r="D499" i="234"/>
  <c r="D524" i="234"/>
  <c r="D507" i="234"/>
  <c r="D528" i="234"/>
  <c r="D512" i="234"/>
  <c r="D535" i="234"/>
  <c r="D509" i="234"/>
  <c r="D527" i="234"/>
  <c r="D505" i="234"/>
  <c r="D506" i="234"/>
  <c r="D533" i="234"/>
  <c r="D511" i="234"/>
  <c r="D537" i="234"/>
  <c r="D536" i="234" s="1"/>
  <c r="D526" i="234" l="1"/>
  <c r="D523" i="234"/>
  <c r="D498" i="234"/>
  <c r="D504" i="234"/>
  <c r="D513" i="234"/>
  <c r="D529" i="234"/>
  <c r="D497" i="234" l="1"/>
  <c r="E18" i="234"/>
  <c r="D18" i="234"/>
  <c r="D25" i="234" l="1"/>
</calcChain>
</file>

<file path=xl/sharedStrings.xml><?xml version="1.0" encoding="utf-8"?>
<sst xmlns="http://schemas.openxmlformats.org/spreadsheetml/2006/main" count="854" uniqueCount="553">
  <si>
    <t>Total</t>
  </si>
  <si>
    <t>Monto</t>
  </si>
  <si>
    <t>Efectivo y Equivalentes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</si>
  <si>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</si>
  <si>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</si>
  <si>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</si>
  <si>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</si>
  <si>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</si>
  <si>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</si>
  <si>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11140-00000-000-000-000</t>
  </si>
  <si>
    <t>11141-51013-004-000-000</t>
  </si>
  <si>
    <t>mayor a 12 meses</t>
  </si>
  <si>
    <t>De 3 a 12 meses</t>
  </si>
  <si>
    <t>Menor a 3 meses</t>
  </si>
  <si>
    <t>Clasificación a corto y largo plazo</t>
  </si>
  <si>
    <t>Fondos con Afectación Específica</t>
  </si>
  <si>
    <t>Inversiones Temporales (Hasta 3 Meses)</t>
  </si>
  <si>
    <t>Pagare bancario rendimiento liquidable al vencimiento</t>
  </si>
  <si>
    <t>Inversiones Financieras</t>
  </si>
  <si>
    <t>11141-51013-005-000-000</t>
  </si>
  <si>
    <t xml:space="preserve"> FORMATO ESF-01</t>
  </si>
  <si>
    <t>Fondo con Afectacion Especifica</t>
  </si>
  <si>
    <t>11150-00000-000-000-000</t>
  </si>
  <si>
    <t>Factibilidad de Cobro</t>
  </si>
  <si>
    <t>11220-00000-000-000-000</t>
  </si>
  <si>
    <t>Cuentas por cobrar por ventas de servicios</t>
  </si>
  <si>
    <t>Poca probabilidad de cobro</t>
  </si>
  <si>
    <t>90 Dias</t>
  </si>
  <si>
    <t>365 y Mas</t>
  </si>
  <si>
    <t>11230-00000-000-000-000</t>
  </si>
  <si>
    <t xml:space="preserve">Deudores Diversos por Cobrar a Corto Plazo </t>
  </si>
  <si>
    <t>Sub-Total (2)</t>
  </si>
  <si>
    <t>Sub-Total (3)</t>
  </si>
  <si>
    <t>11290-0000-000-000-000</t>
  </si>
  <si>
    <t>Otros Derechos a Recibir Efectivo</t>
  </si>
  <si>
    <t xml:space="preserve">Total </t>
  </si>
  <si>
    <t xml:space="preserve"> FORMATO ESF-03</t>
  </si>
  <si>
    <t>11300 Derechos a Recibir  Bienes o Servicios a Recibir</t>
  </si>
  <si>
    <t>Montos Sujetos algun tipo de juicio</t>
  </si>
  <si>
    <t>11310-00000-000-000-000</t>
  </si>
  <si>
    <t>Anticipo por Adquisiciones de Bienes y Prestacion de Servicios a Corto Plazo</t>
  </si>
  <si>
    <t>sin Juicio</t>
  </si>
  <si>
    <t>11340-00000-000-000-000</t>
  </si>
  <si>
    <t>Anticipo a Contratistas por Obras Publicas a Corto Plazo</t>
  </si>
  <si>
    <t>Juicio Mercantil</t>
  </si>
  <si>
    <t>11350-00000-000-000-000</t>
  </si>
  <si>
    <t>Sub-Total (1)</t>
  </si>
  <si>
    <t xml:space="preserve"> FORMATO ESF-04</t>
  </si>
  <si>
    <r>
      <t xml:space="preserve">Inventarios: </t>
    </r>
    <r>
      <rPr>
        <sz val="10"/>
        <color theme="1"/>
        <rFont val="Arial"/>
        <family val="2"/>
      </rPr>
      <t>Representa el valor de los bienes propiedad del ente público destinados a la venta, a la producción o para su utilizació</t>
    </r>
    <r>
      <rPr>
        <b/>
        <sz val="10"/>
        <color theme="1"/>
        <rFont val="Arial"/>
        <family val="2"/>
      </rPr>
      <t>n</t>
    </r>
  </si>
  <si>
    <t>Metodo</t>
  </si>
  <si>
    <t>11410-00000-000-000-000</t>
  </si>
  <si>
    <t>11420-00000-000-000-000</t>
  </si>
  <si>
    <t>11430-00000-000-000-000</t>
  </si>
  <si>
    <t>11440-00000-000-000-000</t>
  </si>
  <si>
    <t xml:space="preserve"> FORMATO ESF-05</t>
  </si>
  <si>
    <r>
      <t xml:space="preserve">Almacenes. </t>
    </r>
    <r>
      <rPr>
        <sz val="10"/>
        <rFont val="Arial"/>
        <family val="2"/>
      </rPr>
      <t>Representa el valor de la existencia de materiales y suministros de consumo para el desempeño de las actividades del ente público.</t>
    </r>
  </si>
  <si>
    <t>11500-0000-0000-000-000</t>
  </si>
  <si>
    <t>Almacenes</t>
  </si>
  <si>
    <t>11511-00000-000-000-000</t>
  </si>
  <si>
    <t>Costo promedio</t>
  </si>
  <si>
    <t>11513-00000-000-000-000</t>
  </si>
  <si>
    <t>11514-00000-000-000-000</t>
  </si>
  <si>
    <t>11515-00000-000-000-000</t>
  </si>
  <si>
    <t>Combustibles y Lubricantes</t>
  </si>
  <si>
    <t>11516-00000-000-000-000</t>
  </si>
  <si>
    <t>11518-00000-000-000-000</t>
  </si>
  <si>
    <t>Herramientas, Refacciones y Accesorios</t>
  </si>
  <si>
    <t>11519-00000-000-000-000</t>
  </si>
  <si>
    <t>Materias Primas y Materiales</t>
  </si>
  <si>
    <t>Total:</t>
  </si>
  <si>
    <t>Objeto del Fideicomiso</t>
  </si>
  <si>
    <t>Nombre del Fideicomiso</t>
  </si>
  <si>
    <t>Características</t>
  </si>
  <si>
    <t>Fideicomisos, Mandatos y Contratos Análogos</t>
  </si>
  <si>
    <t xml:space="preserve"> FORMATO ESF-06</t>
  </si>
  <si>
    <t xml:space="preserve"> FORMATO ESF-07</t>
  </si>
  <si>
    <t>Inversiones Financieras (Fideicomisos)</t>
  </si>
  <si>
    <t>Ente público</t>
  </si>
  <si>
    <t xml:space="preserve"> FORMATO ESF-08</t>
  </si>
  <si>
    <t>Bienes Muebles e Inmuebles e Intangibles</t>
  </si>
  <si>
    <t>Se informará de manera agrupada por cuenta, los rubros de Bienes Muebles e Inmuebles, el monto de la depreciación del ejercicio y la acumulada, el método de depreciación, tasas aplicadas y los criterios de aplicación de los mismos. Asimismo, se informará de las características significativas del estado en que se encuentren los activos</t>
  </si>
  <si>
    <t>Tasa</t>
  </si>
  <si>
    <t>Bienes Inmuebles</t>
  </si>
  <si>
    <t>12310-00000-000-000-000</t>
  </si>
  <si>
    <t>Terrenos</t>
  </si>
  <si>
    <t>12320-00000-000-000-000</t>
  </si>
  <si>
    <t>Viviendas</t>
  </si>
  <si>
    <t>12330-00000-000-000-000</t>
  </si>
  <si>
    <t>Edificios no Habitacionales</t>
  </si>
  <si>
    <t>12340-00000-000-000-000</t>
  </si>
  <si>
    <t>Infraestructura</t>
  </si>
  <si>
    <t>12350-00000-000-000-000</t>
  </si>
  <si>
    <t>Construciones en Proceso en Bienes de Dominio Publico</t>
  </si>
  <si>
    <t>Bienes Muebles</t>
  </si>
  <si>
    <t>12410-00000-000-000-000</t>
  </si>
  <si>
    <t>12420-00000-000-000-000</t>
  </si>
  <si>
    <t>Mobiliario y Eqpo Educacional y Recreativo</t>
  </si>
  <si>
    <t>12440-00000-000-000-000</t>
  </si>
  <si>
    <t>Vehiculos y equipo transporte</t>
  </si>
  <si>
    <t>12430-00000-000-000-000</t>
  </si>
  <si>
    <t>Instrumental Medico y de Laboratorio</t>
  </si>
  <si>
    <t>12460-00000-000-000-000</t>
  </si>
  <si>
    <t>Maquinaria y otros Eqpos y Herramientas</t>
  </si>
  <si>
    <t xml:space="preserve"> FORMATO ESF-09</t>
  </si>
  <si>
    <t>Intangibles y Diferidos</t>
  </si>
  <si>
    <r>
      <rPr>
        <b/>
        <sz val="10"/>
        <rFont val="Arial"/>
        <family val="2"/>
      </rPr>
      <t>ACTIVOS INTANGIBLES.-</t>
    </r>
    <r>
      <rPr>
        <sz val="10"/>
        <rFont val="Arial"/>
        <family val="2"/>
      </rPr>
      <t xml:space="preserve"> La cuenta la conforman todos los sofware informáticos adquiridos por el Organismo para utilizarlo en materia de contabilidad gubernamental y recaudación. </t>
    </r>
  </si>
  <si>
    <r>
      <rPr>
        <b/>
        <sz val="10"/>
        <rFont val="Arial"/>
        <family val="2"/>
      </rPr>
      <t>CRITERIO APLICABLE</t>
    </r>
    <r>
      <rPr>
        <sz val="10"/>
        <rFont val="Arial"/>
        <family val="2"/>
      </rPr>
      <t>.-Apartado V de las principales reglas de registro y valoración del patrimonio (Elementos Generales)  y postulados básicos de contabilidad gubernamental (Valuación).</t>
    </r>
  </si>
  <si>
    <r>
      <t xml:space="preserve">ACTIVO DIFERIDO:  </t>
    </r>
    <r>
      <rPr>
        <sz val="10"/>
        <rFont val="Arial"/>
        <family val="2"/>
      </rPr>
      <t>Esta integrado principalmente por las siguientes cuentas:</t>
    </r>
  </si>
  <si>
    <r>
      <t>SEGUROS Y FIANZAS</t>
    </r>
    <r>
      <rPr>
        <sz val="10"/>
        <rFont val="Arial"/>
        <family val="2"/>
      </rPr>
      <t>- Este rubro está integrado por las pólizas de cobertura del parque vehicular, maquinaria pesada y por la fianza que cubre a los funcionarios que manejan recursos monetarios o en especie y que son propiedad del organismo.</t>
    </r>
  </si>
  <si>
    <t>Activos Diferidos</t>
  </si>
  <si>
    <t>12500-00000-000-000-000</t>
  </si>
  <si>
    <t>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</si>
  <si>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</si>
  <si>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</si>
  <si>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</si>
  <si>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</si>
  <si>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</si>
  <si>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</si>
  <si>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</si>
  <si>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</si>
  <si>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</si>
  <si>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</si>
  <si>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</si>
  <si>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</si>
  <si>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</si>
  <si>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Estudios y Evaluaciones de proyectos</t>
  </si>
  <si>
    <t>12720-00000-000-000-000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</si>
  <si>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</si>
  <si>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</si>
  <si>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</si>
  <si>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</si>
  <si>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</si>
  <si>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</si>
  <si>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Otros Activos Diferidos</t>
  </si>
  <si>
    <t xml:space="preserve"> FORMATO ESF-10</t>
  </si>
  <si>
    <t>Estimaciones y Deterioros</t>
  </si>
  <si>
    <t>Criterios para la Determinación de las Estimaciones</t>
  </si>
  <si>
    <t>(especificar otras)</t>
  </si>
  <si>
    <t xml:space="preserve"> FORMATO ESF-11</t>
  </si>
  <si>
    <t>Otros Activos</t>
  </si>
  <si>
    <t>Naturaleza</t>
  </si>
  <si>
    <t>Caracteristicas</t>
  </si>
  <si>
    <t>11900-00000-000-000-000</t>
  </si>
  <si>
    <t>Otros Activos Circulantes</t>
  </si>
  <si>
    <t>12900-00000-000-000-000</t>
  </si>
  <si>
    <t>Otros Activos No Circulantes</t>
  </si>
  <si>
    <t>12910-00000-000-000-000</t>
  </si>
  <si>
    <t>12920-00000-000-000-000</t>
  </si>
  <si>
    <t>Bienes en Arrendamiento Financiero.</t>
  </si>
  <si>
    <t>12930-00000-000-000-000</t>
  </si>
  <si>
    <t>Bienes en Comodato</t>
  </si>
  <si>
    <t xml:space="preserve"> FORMATO ESF-12</t>
  </si>
  <si>
    <t>Pasivo</t>
  </si>
  <si>
    <t>21110-00000-000-000-000</t>
  </si>
  <si>
    <t>21120-00000-000-000-000</t>
  </si>
  <si>
    <t>Proveedores a Corto Plazo</t>
  </si>
  <si>
    <t>21130-00000-000-000-000</t>
  </si>
  <si>
    <t>21140-00000-000-000-000</t>
  </si>
  <si>
    <t>21150-00000-000-000-000</t>
  </si>
  <si>
    <t>21160-00000-000-000-000</t>
  </si>
  <si>
    <t>21170-00000-000-000-000</t>
  </si>
  <si>
    <t>Retenciones y Contribuciones por Pagar a Corto Plazo</t>
  </si>
  <si>
    <t>21180-00000-000-000-000</t>
  </si>
  <si>
    <t>21190-00000-000-000-000</t>
  </si>
  <si>
    <t xml:space="preserve"> FORMATO ESF-13</t>
  </si>
  <si>
    <t>Fondos y Bienes de Terceros en Garantia y/o Administación</t>
  </si>
  <si>
    <t>Se informa de forma agrupada los recursos localizados a corto y largo plazo, asi como la naturaleza de dichos recursos y sus caracteristicas</t>
  </si>
  <si>
    <t>21610-00000-000-000-000</t>
  </si>
  <si>
    <t>Fondos en garantia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</si>
  <si>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</si>
  <si>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</si>
  <si>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</si>
  <si>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</si>
  <si>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</si>
  <si>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21650-00000-000-000-000</t>
  </si>
  <si>
    <t>Otros fondos de terceros a corto plazo</t>
  </si>
  <si>
    <t>22510-00000-000-000-000</t>
  </si>
  <si>
    <t>Fondos en garantia a Largo Plazo</t>
  </si>
  <si>
    <t>22520-00000-000-000-000</t>
  </si>
  <si>
    <t>Fondos en administarcion a Largo Plazo</t>
  </si>
  <si>
    <t>22530-00000-000-000-000</t>
  </si>
  <si>
    <t>Fondos contingentes a Largo Plazo</t>
  </si>
  <si>
    <t>22540-00000-000-000-000</t>
  </si>
  <si>
    <t>Fondos de fideicomisos, mandatos y contratos analogos a largo Plazo</t>
  </si>
  <si>
    <t xml:space="preserve"> FORMATO ESF-14</t>
  </si>
  <si>
    <t>21510-00000-000-000-000</t>
  </si>
  <si>
    <t>Ingresos Cobrados por Adelantado a corto plazo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</si>
  <si>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</si>
  <si>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</si>
  <si>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</si>
  <si>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</si>
  <si>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FORMATO EVHP-01</t>
  </si>
  <si>
    <t>Notas al Estado de Variaciones en la Hacienda Pública</t>
  </si>
  <si>
    <t>Saldo Inicial</t>
  </si>
  <si>
    <t>Saldo Final</t>
  </si>
  <si>
    <t>Modificación</t>
  </si>
  <si>
    <t>31100-00000-000-000-000</t>
  </si>
  <si>
    <t>Aportaciones</t>
  </si>
  <si>
    <t>Federal Estatal y Municipal</t>
  </si>
  <si>
    <t>31200-00000-000-000-000</t>
  </si>
  <si>
    <t>Estatal, Privada</t>
  </si>
  <si>
    <t xml:space="preserve"> FORMATO EVHP-02</t>
  </si>
  <si>
    <t>Modificaciones al Patrimonio  Generado</t>
  </si>
  <si>
    <r>
      <t>RESULTADO DEL EJERCICIO.-</t>
    </r>
    <r>
      <rPr>
        <sz val="10"/>
        <color theme="1"/>
        <rFont val="Arial"/>
        <family val="2"/>
      </rPr>
      <t>Representa el importe del ahorro o desahorro del periodo.</t>
    </r>
  </si>
  <si>
    <t>Modificaciones al Patrimonio Generado.</t>
  </si>
  <si>
    <r>
      <rPr>
        <b/>
        <sz val="10"/>
        <rFont val="Arial"/>
        <family val="2"/>
      </rPr>
      <t xml:space="preserve">REVALUOS: </t>
    </r>
    <r>
      <rPr>
        <sz val="10"/>
        <rFont val="Arial"/>
        <family val="2"/>
      </rPr>
      <t>Revaluos genertados en ejercicios anteriores y revaluos de terrenos a valor comercial actual.</t>
    </r>
  </si>
  <si>
    <t>32000 Resultado del Ejercicio (Ahorro/Desahorro)</t>
  </si>
  <si>
    <t>32100-00000-000-000-000</t>
  </si>
  <si>
    <t>Resultado Del Ejercicio ( Ahorro/ Desahorro )</t>
  </si>
  <si>
    <t>32200-00000-000-000-000</t>
  </si>
  <si>
    <t>Resultado Del Ejercicios Anteriores</t>
  </si>
  <si>
    <t>32300 Revaluos</t>
  </si>
  <si>
    <t>32310-00000-000-000-000</t>
  </si>
  <si>
    <t>Revaluos de Bienes e Inmuebles</t>
  </si>
  <si>
    <t>32320-00000-000-000-000</t>
  </si>
  <si>
    <t>Revaluos de Bienes Muebles</t>
  </si>
  <si>
    <t>32390-00000-000-000-000</t>
  </si>
  <si>
    <t>Otros Revaluos</t>
  </si>
  <si>
    <t>32500 Rectificaciones  de Resultado de Ejercicios de Anteriores</t>
  </si>
  <si>
    <t>32520-00000-000-000-000</t>
  </si>
  <si>
    <t>Cambio por Errores Contables</t>
  </si>
  <si>
    <t xml:space="preserve"> FORMATO EA-01</t>
  </si>
  <si>
    <t>Notas al Estado de Actividades</t>
  </si>
  <si>
    <t>Ingresos de Gestión</t>
  </si>
  <si>
    <t>Producto</t>
  </si>
  <si>
    <t>Ingresos por Ventas de Bienes y Prestación de Servicios</t>
  </si>
  <si>
    <t>Usuarios: Particulares Gobierno Estatal Gobierno Municipal</t>
  </si>
  <si>
    <t xml:space="preserve"> FORMATO EA-02</t>
  </si>
  <si>
    <t xml:space="preserve"> FORMATO EA-03</t>
  </si>
  <si>
    <t>Otros Ingresos y Beneficios</t>
  </si>
  <si>
    <r>
      <rPr>
        <b/>
        <sz val="10"/>
        <rFont val="Arial"/>
        <family val="2"/>
      </rPr>
      <t>Incremento por Variación de Inventarios</t>
    </r>
    <r>
      <rPr>
        <sz val="10"/>
        <rFont val="Arial"/>
        <family val="2"/>
      </rPr>
      <t>: Monto de la diferencia a favor entre el resultado en libros y el real de las existencias de mercancías para venta al fin de cada período.</t>
    </r>
  </si>
  <si>
    <r>
      <rPr>
        <b/>
        <sz val="10"/>
        <rFont val="Arial"/>
        <family val="2"/>
      </rPr>
      <t>Disminución del Exceso de Estimaciones por Pérdida o Deterioro u Obsolescencia</t>
    </r>
    <r>
      <rPr>
        <sz val="10"/>
        <rFont val="Arial"/>
        <family val="2"/>
      </rPr>
      <t>: Comprende la disminución de la estimación por pérdida o deterioro u obsolescencia que se establece anualmente por contingencia de activos..</t>
    </r>
  </si>
  <si>
    <r>
      <rPr>
        <b/>
        <sz val="10"/>
        <rFont val="Arial"/>
        <family val="2"/>
      </rPr>
      <t>Disminución del Exceso de Provisiones</t>
    </r>
    <r>
      <rPr>
        <sz val="10"/>
        <rFont val="Arial"/>
        <family val="2"/>
      </rPr>
      <t xml:space="preserve">: Comprende la disminución de la provisión que se establece anualmente por contingencia de pasivos. </t>
    </r>
  </si>
  <si>
    <t>43100-00000-000-000-000</t>
  </si>
  <si>
    <t>Ingresos financieros</t>
  </si>
  <si>
    <t>43200-00000-000-000-000</t>
  </si>
  <si>
    <t>43300-00000-000-000-000</t>
  </si>
  <si>
    <t>43400-00000-000-000-000</t>
  </si>
  <si>
    <t>43900-00000-000-000-000</t>
  </si>
  <si>
    <t>Otros ingresos</t>
  </si>
  <si>
    <t>Gastos y Otras Perdidas</t>
  </si>
  <si>
    <t>GASTOS , TRANSFERENCIAS, SUBSIDIOS, OTRAS AYUDAS, PARTCIPACIONES Y APORTACIONES, OTROS GASTOS Y PERDIDAS EXTRAORDINARIAS E INGRESOS Y GASTOS EXTRAORDINARIOS</t>
  </si>
  <si>
    <t>% Gasto</t>
  </si>
  <si>
    <t>Explicación</t>
  </si>
  <si>
    <t>51000-00000-000-000-000</t>
  </si>
  <si>
    <t>51100-00000-000-000-000</t>
  </si>
  <si>
    <t>Servicios Personales</t>
  </si>
  <si>
    <t>51110-00000-000-000-000</t>
  </si>
  <si>
    <t>Remuneraciones al Personal Permanente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</si>
  <si>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</si>
  <si>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</si>
  <si>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</si>
  <si>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</si>
  <si>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</si>
  <si>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</si>
  <si>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51170-00000-000-000-000</t>
  </si>
  <si>
    <t>Pago de Estimulos a Servidores Publicos</t>
  </si>
  <si>
    <t>51200-00000-000-000-000</t>
  </si>
  <si>
    <t>51210-00000-000-000-000</t>
  </si>
  <si>
    <t>51220-00000-000-000-000</t>
  </si>
  <si>
    <t>Alimentos y Utensilios</t>
  </si>
  <si>
    <t>51230-00000-000-000-000</t>
  </si>
  <si>
    <t>51240-00000-000-000-000</t>
  </si>
  <si>
    <t>51250-00000-000-000-000</t>
  </si>
  <si>
    <t>51260-00000-000-000-000</t>
  </si>
  <si>
    <t>Combustibles, Lubricantes y Aditivos</t>
  </si>
  <si>
    <t>51270-00000-000-000-000</t>
  </si>
  <si>
    <t>51290-00000-000-000-000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</si>
  <si>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</si>
  <si>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</si>
  <si>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</si>
  <si>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</si>
  <si>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</si>
  <si>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</si>
  <si>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</si>
  <si>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</si>
  <si>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</si>
  <si>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</si>
  <si>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</si>
  <si>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51360-00000-000-000-000</t>
  </si>
  <si>
    <t>51370-00000-000-000-000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</si>
  <si>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</si>
  <si>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</si>
  <si>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</si>
  <si>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</si>
  <si>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</si>
  <si>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</si>
  <si>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</si>
  <si>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52440-00000-000-000-000</t>
  </si>
  <si>
    <t>Ayudas Sociales</t>
  </si>
  <si>
    <t>52460-00000-000-000-000</t>
  </si>
  <si>
    <t>Donativos</t>
  </si>
  <si>
    <t>54000-00000-000-000-000</t>
  </si>
  <si>
    <t>54110-00000-000-000-000</t>
  </si>
  <si>
    <t>Intereses de la deuda Publica</t>
  </si>
  <si>
    <t>54310-00000-000-000-000</t>
  </si>
  <si>
    <t>Otros gastos de la Deuda Pública</t>
  </si>
  <si>
    <t>55000-00000-000-000-000</t>
  </si>
  <si>
    <t>Otros Gasto Y Perdidas Extraordinarias</t>
  </si>
  <si>
    <t>55100-00000-000-000-000</t>
  </si>
  <si>
    <t>Estimacion, Depreciaciones Deter. Obsolescencia</t>
  </si>
  <si>
    <t>55130-00000-000-000-000</t>
  </si>
  <si>
    <t>55140-00000-000-000-000</t>
  </si>
  <si>
    <t>55150-00000-000-000-000</t>
  </si>
  <si>
    <t>55180-00000-000-000-000</t>
  </si>
  <si>
    <t>55400-00000-000-000-000</t>
  </si>
  <si>
    <t>Aumento por Insuficiencia de Estimaciones</t>
  </si>
  <si>
    <t>55410-00000-000-000-000</t>
  </si>
  <si>
    <t>55900-00000-000-000-000</t>
  </si>
  <si>
    <t>Otros Gastos</t>
  </si>
  <si>
    <t>55910-00000-000-000-000</t>
  </si>
  <si>
    <t>Gastos de Ejercicios Anteriores</t>
  </si>
  <si>
    <t>5000</t>
  </si>
  <si>
    <t>GASTOS Y OTRAS PERDIDAS</t>
  </si>
  <si>
    <t xml:space="preserve"> FORMATO EFE-02</t>
  </si>
  <si>
    <t>Notas al Estado de Flujos de Efectivo</t>
  </si>
  <si>
    <t>Concepto</t>
  </si>
  <si>
    <t xml:space="preserve"> FORMATO EFE-01</t>
  </si>
  <si>
    <t>Comisión de Agua Potable y Alcantarillado del Municipio de Acapulco</t>
  </si>
  <si>
    <r>
      <rPr>
        <b/>
        <sz val="10"/>
        <rFont val="Arial"/>
        <family val="2"/>
      </rPr>
      <t>INVERSIONES TEMPORALES (HASTA 3 MESES).</t>
    </r>
    <r>
      <rPr>
        <sz val="10"/>
        <rFont val="Arial"/>
        <family val="2"/>
      </rPr>
      <t>-Representa el monto excedente de efectivo del ente publico, cuya, recuperacion se efectua en un plazo inferior a  3 meses.</t>
    </r>
  </si>
  <si>
    <t>1110 Flujo de Efectivo</t>
  </si>
  <si>
    <t>Efectivo en bancos - Tesorería</t>
  </si>
  <si>
    <t>Efectivo</t>
  </si>
  <si>
    <t>11120-00000-000-000-000</t>
  </si>
  <si>
    <t>Bancos/tesoreria</t>
  </si>
  <si>
    <t>Efectivo en bancos - Dependencias</t>
  </si>
  <si>
    <t>Inversiones Temporales (hasta 3 meses)</t>
  </si>
  <si>
    <t xml:space="preserve">Inversiones temporales </t>
  </si>
  <si>
    <t>Fondos con  afecación específica</t>
  </si>
  <si>
    <t>Depósitos de Fondos de Terceros y otros</t>
  </si>
  <si>
    <t>Total efectivo y equivalente</t>
  </si>
  <si>
    <t>Otros ingresos y Beneficios</t>
  </si>
  <si>
    <r>
      <rPr>
        <b/>
        <sz val="10"/>
        <rFont val="Arial"/>
        <family val="2"/>
      </rPr>
      <t>Transferencias, Asignaciones, Subsidios y Subvenciones, y Pensiones y Jubilaciones</t>
    </r>
    <r>
      <rPr>
        <sz val="10"/>
        <rFont val="Arial"/>
        <family val="2"/>
      </rPr>
      <t>: Comprende el importe de los recursos que reciben en forma directa o indirecta los entes públicos como parte de su política económica y social, de acuerdo a las estrategias y prioridades de desarrollo para el sostenimiento y desempeño de sus actividades.</t>
    </r>
  </si>
  <si>
    <t xml:space="preserve"> FORMATO EA-04</t>
  </si>
  <si>
    <t>Conciliación de los Flujos de Efectivos Netos de las Actividades de Operación y la Cuenta de Ahorro/Desahorro antes de Rubros Extraordinarios</t>
  </si>
  <si>
    <t>Ahorro/Desahorro antes de Rubros Extraordinarios</t>
  </si>
  <si>
    <t>Movimientos de partidas (o rubros) que no afectan al efectivo</t>
  </si>
  <si>
    <t>Depreciación</t>
  </si>
  <si>
    <t>Amortización</t>
  </si>
  <si>
    <t>Aumento por insuficiencia de estimaciones o perdida o deterioro u obsolencia</t>
  </si>
  <si>
    <t>Incremento en provisiones</t>
  </si>
  <si>
    <t>Incremento en Inversiones producido por revaluación</t>
  </si>
  <si>
    <t>Total de Partidas Extraordinarias</t>
  </si>
  <si>
    <t>Pasivos Diferidos y Otros</t>
  </si>
  <si>
    <t>41510-00000-000-000-000</t>
  </si>
  <si>
    <t>41730-00000-000-000-000</t>
  </si>
  <si>
    <t>Usuarios y Bancos</t>
  </si>
  <si>
    <t>42110-00000-000-000-000</t>
  </si>
  <si>
    <t>Participaciones</t>
  </si>
  <si>
    <t>42120-00000-000-000-000</t>
  </si>
  <si>
    <t>42130-00000-000-000-000</t>
  </si>
  <si>
    <t>Convenios</t>
  </si>
  <si>
    <t>42210-00000-000-000-000</t>
  </si>
  <si>
    <t>42220-00000-000-000-000</t>
  </si>
  <si>
    <t>Transf. Al resto del sector público</t>
  </si>
  <si>
    <t>Subsidiosy subvenciones</t>
  </si>
  <si>
    <t>42230-00000-000-000-000</t>
  </si>
  <si>
    <t>11110-00000-000-000-000</t>
  </si>
  <si>
    <t>Fondos con efectaciones especificas</t>
  </si>
  <si>
    <t>Depositos de Fondos dede terceros y otros</t>
  </si>
  <si>
    <t>11160-00000-000-000-000</t>
  </si>
  <si>
    <t>11130-00000-000-000-000</t>
  </si>
  <si>
    <t>Bancos/Dependencias y otros</t>
  </si>
  <si>
    <t>Ganacia/pérdida en venta de propiedad, planta y equipo</t>
  </si>
  <si>
    <t>“Bajo protesta de decir verdad declaramos que los Estados Financieros y sus Notas son razonablemente correctos y son responsabilidad del emisor”</t>
  </si>
  <si>
    <t>Derechos de Recibir Efectivos y Equivalentes y Bienes o Servicios a Recibir</t>
  </si>
  <si>
    <t>11200 Derechos a Recibir Efectivo y Equivalentes</t>
  </si>
  <si>
    <t xml:space="preserve">11200 Derechos a Recibir Efectivo y Equivalentes </t>
  </si>
  <si>
    <t>“Bajo protesta de decir verdad declaramos que los Estados Financieros y sus Notas son razonablemente correctos y son  responsabilidad del emisor”</t>
  </si>
  <si>
    <r>
      <t>Otros Activos No Circulantes.-</t>
    </r>
    <r>
      <rPr>
        <sz val="10"/>
        <rFont val="Arial"/>
        <family val="2"/>
      </rPr>
      <t>Representan el monto de montos de bienes o activos intangibles en concesión, arrendamiento financiero y/o comodato</t>
    </r>
  </si>
  <si>
    <t>Ingresos</t>
  </si>
  <si>
    <t>"Bajo protesta de decir verdad declaramos que los Estados Financieros y sus Notas son razonablemente correctos y son responsabilidad del emisor"</t>
  </si>
  <si>
    <t>"Bajo protesta de decir verdad declaramos que los Estados Financieros y sus Notas son razonablemente correctos y  son responsabilidad del emisor"</t>
  </si>
  <si>
    <t xml:space="preserve">Contratistas a Corto Plazo </t>
  </si>
  <si>
    <t xml:space="preserve">Partcipaciones y aportaciones por pagar a corto plazo </t>
  </si>
  <si>
    <t>Materiales de Administración</t>
  </si>
  <si>
    <t>Materiales y Arts de Construcción</t>
  </si>
  <si>
    <t>Productos Químicos y Famacéuticos</t>
  </si>
  <si>
    <t>Vestuarios, Blancos y Prendas de protección</t>
  </si>
  <si>
    <t>Método</t>
  </si>
  <si>
    <t>Deposito en Garantía</t>
  </si>
  <si>
    <t>Inventarios de Mercancías para Venta</t>
  </si>
  <si>
    <t>Inventarios de Mercancías Terminadas</t>
  </si>
  <si>
    <t>Inventarios de Materias Primas , materiales y suministros para su producción</t>
  </si>
  <si>
    <t>Inventarios de Mercancías en proceso de Elaboración</t>
  </si>
  <si>
    <t>Mobiliario y Eqpo de Administración</t>
  </si>
  <si>
    <t>Depreciación Acumulada</t>
  </si>
  <si>
    <t>Amortización Acumulada</t>
  </si>
  <si>
    <t>Derechos sobre bienes en régimen de arrendamiento financiero</t>
  </si>
  <si>
    <t>Bienes en Concesión.</t>
  </si>
  <si>
    <t>Clasificación</t>
  </si>
  <si>
    <t>Corto Plazo</t>
  </si>
  <si>
    <t>Largo Plazo</t>
  </si>
  <si>
    <t>Fondos y Bienes de Terceros en Garantía y/o Administación</t>
  </si>
  <si>
    <t>Particulares</t>
  </si>
  <si>
    <r>
      <t>Ingresos por Venta de Bienes y Prestación de Servicios.</t>
    </r>
    <r>
      <rPr>
        <sz val="10"/>
        <rFont val="Arial"/>
        <family val="2"/>
      </rPr>
      <t>-Comprende el importe de los ingresos del organismo por la facturación de servicios de agua, drenaje y saneamiento,la venta de medidores en las contrataciones nuevas del servicio.</t>
    </r>
  </si>
  <si>
    <r>
      <t>Productos.</t>
    </r>
    <r>
      <rPr>
        <sz val="10"/>
        <rFont val="Arial"/>
        <family val="2"/>
      </rPr>
      <t>- Comprende el importe de los ingresos por los intereses bancarios, y el redondeo en los recibos de cobro.</t>
    </r>
  </si>
  <si>
    <t>Incremento por variación de inventarios</t>
  </si>
  <si>
    <r>
      <rPr>
        <b/>
        <sz val="10"/>
        <rFont val="Arial"/>
        <family val="2"/>
      </rPr>
      <t>Ingresos Financieros.-</t>
    </r>
    <r>
      <rPr>
        <sz val="10"/>
        <rFont val="Arial"/>
        <family val="2"/>
      </rPr>
      <t xml:space="preserve"> Comprende el importe de los ingresos ganados por la posición de titulos, valores y demas instrumentos financieros</t>
    </r>
  </si>
  <si>
    <t>Intereses, Comisiones y Otros Gastos de la Deuda Pública</t>
  </si>
  <si>
    <t>Material de Construcción y Reparación</t>
  </si>
  <si>
    <t>Materiales de Admón y Emisión de Doctos</t>
  </si>
  <si>
    <t>Servicios de Instalación, Reparacion, Mantto y Conservación</t>
  </si>
  <si>
    <t>Disminución de Bienes x perdida</t>
  </si>
  <si>
    <t>Depreciación de Bienes Muebles</t>
  </si>
  <si>
    <t>Depreciación de Infraestructura</t>
  </si>
  <si>
    <t>Depreciación de Bienes Inmuebles</t>
  </si>
  <si>
    <t>Vestuarios, blancos, Prendas de Protección</t>
  </si>
  <si>
    <t>Materias Primas y Materiales de Producción</t>
  </si>
  <si>
    <t>Productos Químico y Farmacéuticos</t>
  </si>
  <si>
    <t>Gastos de Funcionamiento</t>
  </si>
  <si>
    <t>Servicio de comunicación Social y Publicidad</t>
  </si>
  <si>
    <t>Por horas extras y compensación, Prima Vacacional Gratificación de Fin de Año.</t>
  </si>
  <si>
    <t>Donación de Capital</t>
  </si>
  <si>
    <r>
      <rPr>
        <b/>
        <sz val="10"/>
        <color theme="1"/>
        <rFont val="Arial"/>
        <family val="2"/>
      </rPr>
      <t>EFECTIVO EN BANCOS/TESORERIA.-</t>
    </r>
    <r>
      <rPr>
        <sz val="10"/>
        <color theme="1"/>
        <rFont val="Arial"/>
        <family val="2"/>
      </rPr>
      <t>En este apartado se integran los recursos monetarios que el organismo maneja en sus cuentas bancarias en moneda nacional  que proviene de ingresos de gestión, aportaciones.</t>
    </r>
  </si>
  <si>
    <t>Comisión de Agua Potable y Alcantarillado de Acapulco</t>
  </si>
  <si>
    <t>Comisión de Agua Potable y Alcantarillado del Municipo de Acapulco</t>
  </si>
  <si>
    <t>Comisión de Agua Potable y Alcatarillado del Municipio de Acapulco</t>
  </si>
  <si>
    <t>Bienes Disponibles para su Transformación o Consumo (Almacenes)</t>
  </si>
  <si>
    <t>Bienes Disponibles para su Transformación o Consumo (Inventarios)</t>
  </si>
  <si>
    <t>COMISION DE AGUA POTABLE Y ALCANTARILLADO DEL MUNICIPIO DE ACAPULCO</t>
  </si>
  <si>
    <t>“Bajo protesta de decir verdad declaramos que los Estados Financieros y sus Notas son razonablemente correctos y responsabilidad del emisor”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</si>
  <si>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contraprestación representada en recursos, de bienes y servicios.</t>
    </r>
  </si>
  <si>
    <t>En lo relativo a los gastos y otras perdidas, se integran de acuerdo a la clasificación de plan de cuentas de la siguiente manera:</t>
  </si>
  <si>
    <r>
      <t>RESULTADO DE EJERCICIOS ANTERIORES.-</t>
    </r>
    <r>
      <rPr>
        <sz val="10"/>
        <rFont val="Arial"/>
        <family val="2"/>
      </rPr>
      <t>El Patrimonio generado constantemente sufre modificaciones derivado a la conclusión del ejercicio inmediato anterior.</t>
    </r>
  </si>
  <si>
    <t>El análisis de los saldos inicial y final que figuran en la ultima parte del estado de flujo de efectivo es el siguiente</t>
  </si>
  <si>
    <r>
      <rPr>
        <b/>
        <sz val="10"/>
        <color theme="1"/>
        <rFont val="Arial"/>
        <family val="2"/>
      </rPr>
      <t>EFECTIVO.-</t>
    </r>
    <r>
      <rPr>
        <sz val="10"/>
        <color theme="1"/>
        <rFont val="Arial"/>
        <family val="2"/>
      </rPr>
      <t xml:space="preserve"> Se integra de los fondos fijos para gastos menores de los servidores públicos autorizados y por el efectivo que tienen las cajeras en las diversas cajas del organismo para dar cambio.</t>
    </r>
  </si>
  <si>
    <t>Recursos Propios</t>
  </si>
  <si>
    <t>Federal Estatal, Municipal y Recursos Propios</t>
  </si>
  <si>
    <t>Federal, Municipal y Recursos Propios</t>
  </si>
  <si>
    <t xml:space="preserve">Servicios Personales a Corto Plazo </t>
  </si>
  <si>
    <t xml:space="preserve">Transferencias otorgadas para pagar a corto plazo </t>
  </si>
  <si>
    <t xml:space="preserve">Intereses y comisiones y otros gastos de la deuda publica a corto plazo </t>
  </si>
  <si>
    <t xml:space="preserve">Devoluciones de la ley de ingresos por pagar a corto plazo </t>
  </si>
  <si>
    <t xml:space="preserve">Otras Cuentas por pagar 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</si>
  <si>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contraprestacion representada en recursos, de bienes y servicios.</t>
    </r>
  </si>
  <si>
    <r>
      <t xml:space="preserve">Cuentas por Cobrar a C.P.- </t>
    </r>
    <r>
      <rPr>
        <sz val="10"/>
        <rFont val="Arial"/>
        <family val="2"/>
      </rPr>
      <t>Esta cuenta refleja el importe de la cartera vencida y se integra por los adeudos de usuarios pendientes de recuperar los servicios facturados, por los de Agua, Drenaje y Saneamiento, aunado a ello la falta de depuración del padrón de usuarios que ya existen, registro de tomas inexistentes.</t>
    </r>
  </si>
  <si>
    <t xml:space="preserve"> FORMATO ESF-02</t>
  </si>
  <si>
    <r>
      <t xml:space="preserve">INVERSIONES TEMPORALES ( HASTA 3 MESES).- </t>
    </r>
    <r>
      <rPr>
        <sz val="10"/>
        <rFont val="Arial"/>
        <family val="2"/>
      </rPr>
      <t>Representa el monto excedente de efectivo del ente público, cuya recuperación se efectúa en un plazo inferior a 3 meses</t>
    </r>
    <r>
      <rPr>
        <b/>
        <sz val="10"/>
        <rFont val="Arial"/>
        <family val="2"/>
      </rPr>
      <t>.</t>
    </r>
  </si>
  <si>
    <r>
      <t>FONDOS CON AFECTACION ESPECIFICA.-</t>
    </r>
    <r>
      <rPr>
        <sz val="10"/>
        <color theme="1"/>
        <rFont val="Arial"/>
        <family val="2"/>
      </rPr>
      <t>Representa el monto de los fondos con afectación que deben  financiar determinados gastos o actividades. El Organismo no cuenta con fondos con afectación especifica.</t>
    </r>
  </si>
  <si>
    <t>5000  Gastos y Otras Perdidas</t>
  </si>
  <si>
    <r>
      <t xml:space="preserve">INTERESES , COMISIONES Y OTROS GASTOS DE LA DEUDA PUBLICA.- </t>
    </r>
    <r>
      <rPr>
        <sz val="10"/>
        <rFont val="Arial"/>
        <family val="2"/>
      </rPr>
      <t xml:space="preserve">Representan el monto de los pagos mensuales por concepto de los intereses y gastos de la deuda publica interna por el credito simple fideicomiso </t>
    </r>
  </si>
  <si>
    <r>
      <t>Otros Activos circulantes.-R</t>
    </r>
    <r>
      <rPr>
        <sz val="10"/>
        <rFont val="Arial"/>
        <family val="2"/>
      </rPr>
      <t>epresentan el monto de otros bienes, valores y derechos que  razonablemente es para convertirse en efectivo en un plazo menor o igual a doce meses,</t>
    </r>
  </si>
  <si>
    <r>
      <t xml:space="preserve">Participaciones y Aportaciones de Capital.- </t>
    </r>
    <r>
      <rPr>
        <sz val="10"/>
        <rFont val="Arial"/>
        <family val="2"/>
      </rPr>
      <t>Representa el monto de las participaciones y aportaciones de capital directo o mediante la adquisición de acciones u otros valores representativos de capital en los sectores público, privado y externo.</t>
    </r>
  </si>
  <si>
    <r>
      <t xml:space="preserve">Derechos de Recibir Bienes o Servicios: </t>
    </r>
    <r>
      <rPr>
        <sz val="10"/>
        <rFont val="Arial"/>
        <family val="2"/>
      </rPr>
      <t>Representa los anticipos entregados previo a la recepción parcial o total de bienes o prestaciones de servicios, que seran exigibles en un plazo menor o igual a doce meses</t>
    </r>
  </si>
  <si>
    <r>
      <t>GASTOS DE FUNCIONAMIENTO.-</t>
    </r>
    <r>
      <rPr>
        <sz val="10"/>
        <color theme="1"/>
        <rFont val="Arial"/>
        <family val="2"/>
      </rPr>
      <t xml:space="preserve"> Son gastos generados para el funcionamiento del organismo : Servicios personales, Materiales y Suministros, los Servicios generales.</t>
    </r>
  </si>
  <si>
    <t>Importe pendiente de cobro</t>
  </si>
  <si>
    <t>Montos sujetos a algún tipo de juicio</t>
  </si>
  <si>
    <t>Sin Juicio</t>
  </si>
  <si>
    <t>Poca Proabilidad de Cobro</t>
  </si>
  <si>
    <t>Nula Probabilidad de cobro</t>
  </si>
  <si>
    <t>12130-00000-000-000-000</t>
  </si>
  <si>
    <t>12140-00000-000-000-000</t>
  </si>
  <si>
    <t>Partcipaciones y Aportaciones y de Capital</t>
  </si>
  <si>
    <r>
      <t xml:space="preserve">Fideicomisos, Mandatos y Contratos Análogos: </t>
    </r>
    <r>
      <rPr>
        <sz val="10"/>
        <rFont val="Arial"/>
        <family val="2"/>
      </rPr>
      <t>Representa el monto de los recursos destinados a fideicomisos, mandatos y contratos análogos para el ejercicio de las funciones demandada.</t>
    </r>
  </si>
  <si>
    <t>Estimación, De Activos Circulantes</t>
  </si>
  <si>
    <t>55110-00000-000-000-000</t>
  </si>
  <si>
    <t>Consumo de Energia para los diversas Plantas de Tratamiento y Rebombeos, carcamos y oficinas administrativas</t>
  </si>
  <si>
    <t>Materiales y Suministros</t>
  </si>
  <si>
    <t>Nominas de base, contrato, funcionarios y considerados, eventuales.</t>
  </si>
  <si>
    <r>
      <t>TRANSFERENCIAS, ASIGNACIONES, SUBSIDIOS Y OTRAS AYUDAS.-</t>
    </r>
    <r>
      <rPr>
        <sz val="10"/>
        <color theme="1"/>
        <rFont val="Arial"/>
        <family val="2"/>
      </rPr>
      <t>Son los gastos destinados al sector público y privado.</t>
    </r>
  </si>
  <si>
    <t>Patrimonio Contribuido y Generado</t>
  </si>
  <si>
    <t xml:space="preserve">31000 Hacienda pública/patrimonio contribuido. </t>
  </si>
  <si>
    <t>Aportación</t>
  </si>
  <si>
    <t>Donación</t>
  </si>
  <si>
    <t>Actualización de Hacienda</t>
  </si>
  <si>
    <t>Juicio Mercantil y Laboral</t>
  </si>
  <si>
    <t>12790-00000-000-000-000</t>
  </si>
  <si>
    <t>11141-51013-006-000-000</t>
  </si>
  <si>
    <t>Inversión Bancomer Cta 0186973663</t>
  </si>
  <si>
    <t>Inversión Bca Monex Cta 0681012741</t>
  </si>
  <si>
    <t>Inversión Banamex Cta 70137313586</t>
  </si>
  <si>
    <t>Del 1° de Enero al 31 de Marzo de 2021</t>
  </si>
  <si>
    <t>del 1° de Enero al 31 de Marzo de 2021.</t>
  </si>
  <si>
    <t>11450-00000-000-000-000</t>
  </si>
  <si>
    <t>Bienes en Transito</t>
  </si>
  <si>
    <t xml:space="preserve"> del  1° de Enero al 31 de Marzo de 2021.</t>
  </si>
  <si>
    <r>
      <t>Ingresos Cobtrados por Anticipado a Corto Plazo.</t>
    </r>
    <r>
      <rPr>
        <sz val="10"/>
        <rFont val="Arial"/>
        <family val="2"/>
      </rPr>
      <t xml:space="preserve"> Representa las obligaciones por ingresos cobrados por adelantado que se reconocerán en plazo menor a 12 meses</t>
    </r>
  </si>
  <si>
    <t>Disminución del exceso de estimaciones por perdida o deterioro u obsolescencia</t>
  </si>
  <si>
    <t>Disminución del exceso de provisiones</t>
  </si>
  <si>
    <t>Transferencias y Asignaciones</t>
  </si>
  <si>
    <t>Pensiones y Jubilaciones</t>
  </si>
  <si>
    <t>42250-00000-000-000-000</t>
  </si>
  <si>
    <t>42270-00000-000-000-000</t>
  </si>
  <si>
    <t>Transferencias del Fondp Mexicano del Petróleo para la estabilizacion y el Desarrollo</t>
  </si>
  <si>
    <r>
      <rPr>
        <b/>
        <sz val="10"/>
        <rFont val="Arial"/>
        <family val="2"/>
      </rPr>
      <t>I.-</t>
    </r>
    <r>
      <rPr>
        <sz val="10"/>
        <rFont val="Arial"/>
        <family val="2"/>
      </rPr>
      <t xml:space="preserve"> Se informará de manera agrupada, acerca de las modificaciones al patrimonio contribuido por tipo, de naturaleza y monto.</t>
    </r>
  </si>
  <si>
    <t>Del 1° de Enero al 31 de Marzo de 2021.</t>
  </si>
  <si>
    <t>del 1° de Enero al 31 de Marzo de 2021</t>
  </si>
  <si>
    <r>
      <t xml:space="preserve">2.1.1 Cuentas por Pagar a Corto Plazo: </t>
    </r>
    <r>
      <rPr>
        <sz val="10"/>
        <rFont val="Arial"/>
        <family val="2"/>
      </rPr>
      <t>Representa el monto de los adeudos del ente público, que deberá pagar en un plazo menor o igual a doce meses.</t>
    </r>
  </si>
  <si>
    <r>
      <t xml:space="preserve">Estimación por Pérdida o Deterioro de Activos Circulantes: </t>
    </r>
    <r>
      <rPr>
        <sz val="10"/>
        <rFont val="Arial"/>
        <family val="2"/>
      </rPr>
      <t>Representa el monto de la estimación que se establece anualmente por contingencia, de acuerdo a los lineamientos que emita el CONAC, con el fin de prever las pérdidas o, deterioro de los activos circulantes que correspondan.</t>
    </r>
  </si>
  <si>
    <t>Se aplica el 5% a la facturación, el cual fue aprobado mediante junta de consejo en noviembre del 2005 y se afecta a resultados</t>
  </si>
  <si>
    <t>Estimación Cuentas Incobrables Ingresos</t>
  </si>
  <si>
    <t>NOTAS DE DESGLOSE</t>
  </si>
  <si>
    <t>Formato CIPC-01</t>
  </si>
  <si>
    <t>NOMBRE DEL ENTE: COMISIÓN DE AGUA POTABLE Y ALCANTARILLADO DEL MUNICIPIO DE ACAPULCO</t>
  </si>
  <si>
    <t xml:space="preserve">Conciliación entre los Ingresos Presupuestarios y Contables </t>
  </si>
  <si>
    <t>Correspondientes del 01 de Enero al 31 de Marzo de 2021</t>
  </si>
  <si>
    <t>(Cifras en pesos)</t>
  </si>
  <si>
    <t>1. Total de Ingresos Presupuestarios</t>
  </si>
  <si>
    <t xml:space="preserve">2. Más Ingresos Contables No Presupuestarios </t>
  </si>
  <si>
    <t>0.00</t>
  </si>
  <si>
    <t xml:space="preserve">  Ingresos Financieros </t>
  </si>
  <si>
    <t xml:space="preserve">  Incremento por Variación de Inventarios </t>
  </si>
  <si>
    <t xml:space="preserve">  Disminución del Exceso de Estimaciones por Pérdida o Deterioro u  Obsolescencia</t>
  </si>
  <si>
    <t xml:space="preserve">  Disminución del Exceso de Provisiones</t>
  </si>
  <si>
    <t xml:space="preserve">  Otros Ingresos y Beneficios Varios </t>
  </si>
  <si>
    <t xml:space="preserve">  Otros Ingresos Contables No Presupuestrios </t>
  </si>
  <si>
    <t xml:space="preserve">3. Menos Ingresos Presupuestarios No Contables </t>
  </si>
  <si>
    <t xml:space="preserve">  Aprovechamientos Patrimoniales </t>
  </si>
  <si>
    <t xml:space="preserve">  Ingresos Derivados de Financiamiento</t>
  </si>
  <si>
    <t xml:space="preserve">  Otros Ingresos Presupuestarios No Contables</t>
  </si>
  <si>
    <t xml:space="preserve">4. Total de Ingresos Contables </t>
  </si>
  <si>
    <t xml:space="preserve">Notas: </t>
  </si>
  <si>
    <t>1. Se deberán incluir los Ingresos Contables No Presupuestarios que no se regularizaron presupuestariamente durante el ejercicio.</t>
  </si>
  <si>
    <t>2. Los Ingresos Financieros y otros ingresos se regularizarán presupuestariamente de acuerdo a la legislación aplicable.</t>
  </si>
  <si>
    <t>"Bajo protesta de decir verdad declaramos que los Estados Financieros y sus Notas, son razonablemente correctos y son responsabilidad del emisor"</t>
  </si>
  <si>
    <t>Formato CEPGC-02</t>
  </si>
  <si>
    <t>NOMBRE DEL ENTE PÚBLICO: COMISIÓN DE AGUA POTABLE Y ALCANTARILLADO DEL MUNICIPIO DE ACAPULCO</t>
  </si>
  <si>
    <t xml:space="preserve">Conciliación entre los Egresos Presupuestarios y los Gastos Contables </t>
  </si>
  <si>
    <t>1. Total de Egresos Presupuestarios</t>
  </si>
  <si>
    <t xml:space="preserve">2. Menos Egresos Presupuestarios No Contables </t>
  </si>
  <si>
    <t xml:space="preserve">  Materias Primas y Materiales de Producción y Comercialización</t>
  </si>
  <si>
    <t xml:space="preserve">  Materiales y Suministros</t>
  </si>
  <si>
    <t xml:space="preserve">  Mobiliario y Equipo de Administración</t>
  </si>
  <si>
    <t xml:space="preserve">  Mobiliario y Equipo Educacional y Recreativo</t>
  </si>
  <si>
    <t xml:space="preserve">  Equipo y Instrumental Medicop y de Laboratorio </t>
  </si>
  <si>
    <t xml:space="preserve">  Vehículos y Equipo de Transporte </t>
  </si>
  <si>
    <t xml:space="preserve">  Equipo de Defensa y Seguridad </t>
  </si>
  <si>
    <t xml:space="preserve">  Maquinaria, Otros Equipos y Herramientas </t>
  </si>
  <si>
    <t xml:space="preserve">  Activos Biológicos</t>
  </si>
  <si>
    <t xml:space="preserve">  Bienes Inmuebles</t>
  </si>
  <si>
    <t xml:space="preserve">  Activos Intangibles</t>
  </si>
  <si>
    <t xml:space="preserve">  Obra Pública en Bienes de Dominio Público</t>
  </si>
  <si>
    <t xml:space="preserve">  Obra Pública en Bienes Propios</t>
  </si>
  <si>
    <t xml:space="preserve">  Acciones y Participaciones de Capital</t>
  </si>
  <si>
    <t xml:space="preserve">  Compra de Títulos y Valores</t>
  </si>
  <si>
    <t xml:space="preserve">  Concesión de Préstamos</t>
  </si>
  <si>
    <t xml:space="preserve">  Inversiones en Fideicomisos, Mandatos y Otros Análogos</t>
  </si>
  <si>
    <t xml:space="preserve">  Provisiones para Contingencias y Otras Erogaciones  Especiales </t>
  </si>
  <si>
    <t xml:space="preserve">  Amortización de la Deuda Pública</t>
  </si>
  <si>
    <t xml:space="preserve">  Adeudos de Ejercicios Fiscales Anteriores ( ADEFAS)</t>
  </si>
  <si>
    <t xml:space="preserve">  Otros Egresos Presupuestarios No Contables</t>
  </si>
  <si>
    <t>3. Más Gastos Contables No Presupuestarios</t>
  </si>
  <si>
    <t xml:space="preserve">  Estimaciones, Depreciaciones, Deterioros, Obsolescencia y Amortizaciones </t>
  </si>
  <si>
    <t xml:space="preserve">  Provisiones </t>
  </si>
  <si>
    <t xml:space="preserve">  Disminución de Inventarios</t>
  </si>
  <si>
    <t xml:space="preserve">  Aumento por Insufiencia de Estimaciones por Pérdida o Deterioro u Obsolescencia</t>
  </si>
  <si>
    <t xml:space="preserve">  Aumento por Insuficiencia de Proviones</t>
  </si>
  <si>
    <t xml:space="preserve">  Otros Gastos</t>
  </si>
  <si>
    <t xml:space="preserve">  Otros Gastos Contables No Presupuestarios</t>
  </si>
  <si>
    <t xml:space="preserve">4. Total de Gastos Contables </t>
  </si>
  <si>
    <t>Nota: Se deberán incluir los Gastos Contables No Presupuestarios que no se regularizaron presupuestariamente durante el ejercicio.</t>
  </si>
  <si>
    <t>Fondos de fideicomisos, mandatos y analogos a 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</si>
</sst>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General_)"/>
    <numFmt numFmtId="168" formatCode="#,##0.00_ ;\-#,##0.00\ "/>
    <numFmt numFmtId="169" formatCode="&quot;$&quot;#,##0.00"/>
    <numFmt numFmtId="170" formatCode="0_ ;\-0\ "/>
    <numFmt numFmtId="171" formatCode="0.00_ ;\-0.00\ 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b/>
      <sz val="9"/>
      <color theme="4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76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21" borderId="0" applyNumberFormat="0" applyBorder="0" applyAlignment="0" applyProtection="0"/>
    <xf numFmtId="0" fontId="45" fillId="7" borderId="1" applyNumberFormat="0" applyAlignment="0" applyProtection="0"/>
    <xf numFmtId="0" fontId="46" fillId="3" borderId="0" applyNumberFormat="0" applyBorder="0" applyAlignment="0" applyProtection="0"/>
    <xf numFmtId="0" fontId="48" fillId="22" borderId="0" applyNumberFormat="0" applyBorder="0" applyAlignment="0" applyProtection="0"/>
    <xf numFmtId="0" fontId="47" fillId="23" borderId="4" applyNumberFormat="0" applyFont="0" applyAlignment="0" applyProtection="0"/>
    <xf numFmtId="0" fontId="49" fillId="16" borderId="5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44" fillId="0" borderId="8" applyNumberFormat="0" applyFill="0" applyAlignment="0" applyProtection="0"/>
    <xf numFmtId="0" fontId="49" fillId="0" borderId="9" applyNumberFormat="0" applyFill="0" applyAlignment="0" applyProtection="0"/>
    <xf numFmtId="0" fontId="36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7" fillId="0" borderId="0"/>
    <xf numFmtId="9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30" fillId="0" borderId="0"/>
    <xf numFmtId="16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0" fontId="29" fillId="0" borderId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16" borderId="13" applyNumberFormat="0" applyAlignment="0" applyProtection="0"/>
    <xf numFmtId="0" fontId="45" fillId="7" borderId="13" applyNumberFormat="0" applyAlignment="0" applyProtection="0"/>
    <xf numFmtId="0" fontId="47" fillId="23" borderId="14" applyNumberFormat="0" applyFont="0" applyAlignment="0" applyProtection="0"/>
    <xf numFmtId="0" fontId="49" fillId="16" borderId="15" applyNumberFormat="0" applyAlignment="0" applyProtection="0"/>
    <xf numFmtId="0" fontId="44" fillId="0" borderId="16" applyNumberFormat="0" applyFill="0" applyAlignment="0" applyProtection="0"/>
    <xf numFmtId="0" fontId="49" fillId="0" borderId="17" applyNumberFormat="0" applyFill="0" applyAlignment="0" applyProtection="0"/>
    <xf numFmtId="164" fontId="3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6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58" fillId="0" borderId="0"/>
    <xf numFmtId="0" fontId="25" fillId="0" borderId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7" fontId="35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60" fillId="0" borderId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35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6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4" fillId="0" borderId="0" applyFont="0" applyFill="0" applyBorder="0" applyAlignment="0" applyProtection="0"/>
  </cellStyleXfs>
  <cellXfs count="793">
    <xf numFmtId="0" fontId="0" fillId="0" borderId="0" xfId="0"/>
    <xf numFmtId="0" fontId="35" fillId="0" borderId="0" xfId="46"/>
    <xf numFmtId="0" fontId="22" fillId="0" borderId="0" xfId="107"/>
    <xf numFmtId="0" fontId="57" fillId="0" borderId="0" xfId="107" applyFont="1" applyBorder="1"/>
    <xf numFmtId="4" fontId="57" fillId="0" borderId="0" xfId="107" applyNumberFormat="1" applyFont="1" applyFill="1" applyBorder="1" applyAlignment="1">
      <alignment horizontal="right" vertical="center" wrapText="1"/>
    </xf>
    <xf numFmtId="0" fontId="57" fillId="0" borderId="0" xfId="107" applyFont="1"/>
    <xf numFmtId="0" fontId="35" fillId="0" borderId="0" xfId="109" applyFont="1" applyFill="1" applyBorder="1" applyAlignment="1">
      <alignment horizontal="center" vertical="top" wrapText="1"/>
    </xf>
    <xf numFmtId="0" fontId="57" fillId="0" borderId="0" xfId="107" applyFont="1" applyFill="1"/>
    <xf numFmtId="0" fontId="59" fillId="0" borderId="0" xfId="107" applyFont="1" applyAlignment="1">
      <alignment horizontal="right"/>
    </xf>
    <xf numFmtId="0" fontId="62" fillId="0" borderId="0" xfId="95" applyFont="1" applyAlignment="1">
      <alignment horizontal="right"/>
    </xf>
    <xf numFmtId="0" fontId="61" fillId="0" borderId="0" xfId="0" applyFont="1" applyAlignment="1">
      <alignment horizontal="justify"/>
    </xf>
    <xf numFmtId="0" fontId="57" fillId="0" borderId="11" xfId="107" applyFont="1" applyBorder="1"/>
    <xf numFmtId="49" fontId="57" fillId="0" borderId="20" xfId="107" applyNumberFormat="1" applyFont="1" applyFill="1" applyBorder="1" applyAlignment="1">
      <alignment horizontal="left" vertical="center" wrapText="1"/>
    </xf>
    <xf numFmtId="4" fontId="57" fillId="0" borderId="21" xfId="107" applyNumberFormat="1" applyFont="1" applyFill="1" applyBorder="1" applyAlignment="1">
      <alignment horizontal="left" vertical="center" wrapText="1"/>
    </xf>
    <xf numFmtId="4" fontId="57" fillId="0" borderId="22" xfId="107" applyNumberFormat="1" applyFont="1" applyFill="1" applyBorder="1" applyAlignment="1">
      <alignment horizontal="right" vertical="center" wrapText="1"/>
    </xf>
    <xf numFmtId="49" fontId="57" fillId="0" borderId="23" xfId="107" applyNumberFormat="1" applyFont="1" applyFill="1" applyBorder="1" applyAlignment="1">
      <alignment horizontal="left" vertical="center" wrapText="1"/>
    </xf>
    <xf numFmtId="4" fontId="57" fillId="0" borderId="21" xfId="107" applyNumberFormat="1" applyFont="1" applyFill="1" applyBorder="1" applyAlignment="1">
      <alignment horizontal="right" vertical="center" wrapText="1"/>
    </xf>
    <xf numFmtId="0" fontId="57" fillId="0" borderId="24" xfId="107" applyFont="1" applyFill="1" applyBorder="1" applyAlignment="1">
      <alignment horizontal="left" vertical="center" wrapText="1"/>
    </xf>
    <xf numFmtId="49" fontId="57" fillId="0" borderId="11" xfId="119" applyNumberFormat="1" applyFont="1" applyFill="1" applyBorder="1" applyAlignment="1">
      <alignment horizontal="left" vertical="center" wrapText="1"/>
    </xf>
    <xf numFmtId="4" fontId="57" fillId="0" borderId="11" xfId="107" applyNumberFormat="1" applyFont="1" applyFill="1" applyBorder="1" applyAlignment="1">
      <alignment horizontal="right" vertical="center" wrapText="1"/>
    </xf>
    <xf numFmtId="0" fontId="57" fillId="0" borderId="11" xfId="107" applyFont="1" applyFill="1" applyBorder="1"/>
    <xf numFmtId="0" fontId="57" fillId="0" borderId="11" xfId="95" applyFont="1" applyBorder="1" applyAlignment="1">
      <alignment vertical="center"/>
    </xf>
    <xf numFmtId="49" fontId="57" fillId="0" borderId="11" xfId="95" applyNumberFormat="1" applyFont="1" applyFill="1" applyBorder="1" applyAlignment="1">
      <alignment horizontal="left" vertical="center" wrapText="1"/>
    </xf>
    <xf numFmtId="4" fontId="57" fillId="0" borderId="11" xfId="95" applyNumberFormat="1" applyFont="1" applyFill="1" applyBorder="1" applyAlignment="1">
      <alignment horizontal="center" vertical="center" wrapText="1"/>
    </xf>
    <xf numFmtId="4" fontId="57" fillId="0" borderId="11" xfId="95" applyNumberFormat="1" applyFont="1" applyFill="1" applyBorder="1" applyAlignment="1">
      <alignment horizontal="right" vertical="center" wrapText="1"/>
    </xf>
    <xf numFmtId="0" fontId="57" fillId="0" borderId="11" xfId="107" applyFont="1" applyFill="1" applyBorder="1" applyAlignment="1">
      <alignment horizontal="left" vertical="center" wrapText="1"/>
    </xf>
    <xf numFmtId="0" fontId="57" fillId="0" borderId="0" xfId="162" applyFont="1"/>
    <xf numFmtId="0" fontId="59" fillId="0" borderId="0" xfId="162" applyFont="1" applyAlignment="1">
      <alignment horizontal="right"/>
    </xf>
    <xf numFmtId="0" fontId="64" fillId="0" borderId="0" xfId="162" applyFont="1" applyAlignment="1">
      <alignment horizontal="right"/>
    </xf>
    <xf numFmtId="0" fontId="12" fillId="0" borderId="0" xfId="162"/>
    <xf numFmtId="0" fontId="66" fillId="0" borderId="0" xfId="0" applyFont="1" applyAlignment="1">
      <alignment horizontal="justify" wrapText="1"/>
    </xf>
    <xf numFmtId="0" fontId="65" fillId="0" borderId="0" xfId="162" applyFont="1" applyAlignment="1"/>
    <xf numFmtId="0" fontId="68" fillId="0" borderId="0" xfId="162" applyFont="1" applyBorder="1"/>
    <xf numFmtId="4" fontId="68" fillId="0" borderId="0" xfId="162" applyNumberFormat="1" applyFont="1" applyFill="1" applyBorder="1" applyAlignment="1">
      <alignment horizontal="right" vertical="center" wrapText="1"/>
    </xf>
    <xf numFmtId="0" fontId="68" fillId="0" borderId="0" xfId="162" applyFont="1" applyFill="1" applyBorder="1"/>
    <xf numFmtId="0" fontId="62" fillId="0" borderId="0" xfId="162" applyFont="1" applyAlignment="1">
      <alignment horizontal="right"/>
    </xf>
    <xf numFmtId="0" fontId="57" fillId="0" borderId="11" xfId="162" applyFont="1" applyBorder="1" applyAlignment="1">
      <alignment horizontal="left" vertical="center"/>
    </xf>
    <xf numFmtId="49" fontId="57" fillId="0" borderId="43" xfId="162" applyNumberFormat="1" applyFont="1" applyFill="1" applyBorder="1" applyAlignment="1">
      <alignment horizontal="left" vertical="center" wrapText="1"/>
    </xf>
    <xf numFmtId="4" fontId="57" fillId="0" borderId="31" xfId="0" applyNumberFormat="1" applyFont="1" applyBorder="1" applyAlignment="1">
      <alignment horizontal="right" vertical="center" wrapText="1"/>
    </xf>
    <xf numFmtId="0" fontId="57" fillId="0" borderId="19" xfId="162" applyFont="1" applyBorder="1" applyAlignment="1">
      <alignment wrapText="1"/>
    </xf>
    <xf numFmtId="0" fontId="57" fillId="0" borderId="19" xfId="162" applyFont="1" applyBorder="1" applyAlignment="1">
      <alignment horizontal="left" vertical="center"/>
    </xf>
    <xf numFmtId="49" fontId="57" fillId="0" borderId="44" xfId="162" applyNumberFormat="1" applyFont="1" applyFill="1" applyBorder="1" applyAlignment="1">
      <alignment horizontal="left" vertical="center" wrapText="1"/>
    </xf>
    <xf numFmtId="4" fontId="57" fillId="0" borderId="41" xfId="0" applyNumberFormat="1" applyFont="1" applyBorder="1" applyAlignment="1">
      <alignment vertical="center" wrapText="1"/>
    </xf>
    <xf numFmtId="0" fontId="59" fillId="0" borderId="11" xfId="162" applyFont="1" applyBorder="1" applyAlignment="1">
      <alignment vertical="center"/>
    </xf>
    <xf numFmtId="49" fontId="59" fillId="0" borderId="26" xfId="162" applyNumberFormat="1" applyFont="1" applyFill="1" applyBorder="1" applyAlignment="1">
      <alignment horizontal="left" vertical="center" wrapText="1"/>
    </xf>
    <xf numFmtId="4" fontId="57" fillId="0" borderId="35" xfId="162" applyNumberFormat="1" applyFont="1" applyFill="1" applyBorder="1" applyAlignment="1">
      <alignment horizontal="right" vertical="center" wrapText="1"/>
    </xf>
    <xf numFmtId="4" fontId="57" fillId="0" borderId="31" xfId="0" applyNumberFormat="1" applyFont="1" applyBorder="1" applyAlignment="1">
      <alignment vertical="center" wrapText="1"/>
    </xf>
    <xf numFmtId="49" fontId="59" fillId="0" borderId="11" xfId="162" applyNumberFormat="1" applyFont="1" applyFill="1" applyBorder="1" applyAlignment="1">
      <alignment horizontal="left" vertical="center" wrapText="1"/>
    </xf>
    <xf numFmtId="4" fontId="57" fillId="0" borderId="31" xfId="162" applyNumberFormat="1" applyFont="1" applyFill="1" applyBorder="1" applyAlignment="1">
      <alignment horizontal="center" vertical="center" wrapText="1"/>
    </xf>
    <xf numFmtId="0" fontId="57" fillId="0" borderId="22" xfId="162" applyFont="1" applyBorder="1" applyAlignment="1">
      <alignment wrapText="1"/>
    </xf>
    <xf numFmtId="0" fontId="57" fillId="0" borderId="10" xfId="162" applyFont="1" applyBorder="1" applyAlignment="1">
      <alignment vertical="center"/>
    </xf>
    <xf numFmtId="4" fontId="59" fillId="0" borderId="39" xfId="162" applyNumberFormat="1" applyFont="1" applyFill="1" applyBorder="1" applyAlignment="1">
      <alignment horizontal="right" vertical="center" wrapText="1"/>
    </xf>
    <xf numFmtId="49" fontId="59" fillId="0" borderId="28" xfId="162" applyNumberFormat="1" applyFont="1" applyFill="1" applyBorder="1" applyAlignment="1">
      <alignment horizontal="left" vertical="center" wrapText="1"/>
    </xf>
    <xf numFmtId="0" fontId="57" fillId="0" borderId="10" xfId="162" applyFont="1" applyBorder="1"/>
    <xf numFmtId="4" fontId="59" fillId="0" borderId="45" xfId="162" applyNumberFormat="1" applyFont="1" applyFill="1" applyBorder="1" applyAlignment="1">
      <alignment horizontal="right" vertical="center" wrapText="1"/>
    </xf>
    <xf numFmtId="0" fontId="12" fillId="0" borderId="0" xfId="164"/>
    <xf numFmtId="0" fontId="64" fillId="0" borderId="0" xfId="164" applyFont="1" applyAlignment="1">
      <alignment horizontal="right"/>
    </xf>
    <xf numFmtId="0" fontId="61" fillId="0" borderId="0" xfId="165" applyFont="1" applyFill="1" applyBorder="1" applyAlignment="1">
      <alignment vertical="top"/>
    </xf>
    <xf numFmtId="0" fontId="62" fillId="0" borderId="0" xfId="164" applyFont="1" applyAlignment="1">
      <alignment horizontal="right"/>
    </xf>
    <xf numFmtId="0" fontId="57" fillId="0" borderId="10" xfId="164" applyFont="1" applyBorder="1"/>
    <xf numFmtId="49" fontId="57" fillId="0" borderId="20" xfId="164" applyNumberFormat="1" applyFont="1" applyFill="1" applyBorder="1" applyAlignment="1">
      <alignment horizontal="left" vertical="center" wrapText="1"/>
    </xf>
    <xf numFmtId="4" fontId="57" fillId="0" borderId="30" xfId="164" applyNumberFormat="1" applyFont="1" applyFill="1" applyBorder="1" applyAlignment="1">
      <alignment horizontal="right" vertical="center" wrapText="1"/>
    </xf>
    <xf numFmtId="4" fontId="57" fillId="0" borderId="21" xfId="164" applyNumberFormat="1" applyFont="1" applyFill="1" applyBorder="1" applyAlignment="1">
      <alignment horizontal="right" wrapText="1"/>
    </xf>
    <xf numFmtId="4" fontId="57" fillId="0" borderId="26" xfId="164" applyNumberFormat="1" applyFont="1" applyFill="1" applyBorder="1" applyAlignment="1">
      <alignment horizontal="right" wrapText="1"/>
    </xf>
    <xf numFmtId="4" fontId="57" fillId="0" borderId="12" xfId="164" applyNumberFormat="1" applyFont="1" applyFill="1" applyBorder="1" applyAlignment="1">
      <alignment horizontal="right" wrapText="1"/>
    </xf>
    <xf numFmtId="0" fontId="57" fillId="0" borderId="10" xfId="164" applyFont="1" applyBorder="1" applyAlignment="1">
      <alignment vertical="center"/>
    </xf>
    <xf numFmtId="0" fontId="57" fillId="0" borderId="10" xfId="164" applyFont="1" applyBorder="1" applyAlignment="1">
      <alignment vertical="top"/>
    </xf>
    <xf numFmtId="49" fontId="59" fillId="0" borderId="11" xfId="164" applyNumberFormat="1" applyFont="1" applyFill="1" applyBorder="1" applyAlignment="1">
      <alignment horizontal="left" vertical="center" wrapText="1"/>
    </xf>
    <xf numFmtId="4" fontId="59" fillId="0" borderId="11" xfId="164" applyNumberFormat="1" applyFont="1" applyFill="1" applyBorder="1" applyAlignment="1">
      <alignment horizontal="right" vertical="center" wrapText="1"/>
    </xf>
    <xf numFmtId="0" fontId="57" fillId="0" borderId="0" xfId="167" applyFont="1"/>
    <xf numFmtId="0" fontId="62" fillId="0" borderId="0" xfId="167" applyFont="1" applyAlignment="1">
      <alignment horizontal="right"/>
    </xf>
    <xf numFmtId="0" fontId="61" fillId="0" borderId="0" xfId="168" applyFont="1" applyFill="1" applyBorder="1" applyAlignment="1">
      <alignment vertical="top"/>
    </xf>
    <xf numFmtId="0" fontId="57" fillId="0" borderId="10" xfId="167" applyFont="1" applyBorder="1"/>
    <xf numFmtId="0" fontId="59" fillId="24" borderId="11" xfId="167" applyFont="1" applyFill="1" applyBorder="1" applyAlignment="1">
      <alignment horizontal="left" vertical="center"/>
    </xf>
    <xf numFmtId="0" fontId="57" fillId="24" borderId="25" xfId="167" applyFont="1" applyFill="1" applyBorder="1" applyAlignment="1">
      <alignment horizontal="center" vertical="center" wrapText="1"/>
    </xf>
    <xf numFmtId="0" fontId="57" fillId="24" borderId="26" xfId="167" applyFont="1" applyFill="1" applyBorder="1" applyAlignment="1">
      <alignment horizontal="center" vertical="center" wrapText="1"/>
    </xf>
    <xf numFmtId="0" fontId="57" fillId="24" borderId="12" xfId="167" applyFont="1" applyFill="1" applyBorder="1" applyAlignment="1">
      <alignment horizontal="center" vertical="center" wrapText="1"/>
    </xf>
    <xf numFmtId="49" fontId="57" fillId="0" borderId="20" xfId="167" applyNumberFormat="1" applyFont="1" applyFill="1" applyBorder="1" applyAlignment="1">
      <alignment horizontal="left" vertical="center" wrapText="1"/>
    </xf>
    <xf numFmtId="4" fontId="57" fillId="0" borderId="30" xfId="167" applyNumberFormat="1" applyFont="1" applyFill="1" applyBorder="1" applyAlignment="1">
      <alignment horizontal="right" vertical="center" wrapText="1"/>
    </xf>
    <xf numFmtId="4" fontId="57" fillId="0" borderId="38" xfId="167" applyNumberFormat="1" applyFont="1" applyFill="1" applyBorder="1" applyAlignment="1">
      <alignment horizontal="left" wrapText="1"/>
    </xf>
    <xf numFmtId="4" fontId="57" fillId="0" borderId="18" xfId="167" applyNumberFormat="1" applyFont="1" applyFill="1" applyBorder="1" applyAlignment="1">
      <alignment horizontal="left" wrapText="1"/>
    </xf>
    <xf numFmtId="4" fontId="57" fillId="0" borderId="50" xfId="167" applyNumberFormat="1" applyFont="1" applyFill="1" applyBorder="1" applyAlignment="1">
      <alignment horizontal="left" wrapText="1"/>
    </xf>
    <xf numFmtId="0" fontId="57" fillId="0" borderId="11" xfId="167" applyFont="1" applyBorder="1"/>
    <xf numFmtId="49" fontId="57" fillId="0" borderId="23" xfId="167" applyNumberFormat="1" applyFont="1" applyFill="1" applyBorder="1" applyAlignment="1">
      <alignment horizontal="left" vertical="center" wrapText="1"/>
    </xf>
    <xf numFmtId="4" fontId="57" fillId="0" borderId="31" xfId="167" applyNumberFormat="1" applyFont="1" applyFill="1" applyBorder="1" applyAlignment="1">
      <alignment horizontal="right" wrapText="1"/>
    </xf>
    <xf numFmtId="4" fontId="57" fillId="0" borderId="21" xfId="167" applyNumberFormat="1" applyFont="1" applyFill="1" applyBorder="1" applyAlignment="1">
      <alignment horizontal="left" wrapText="1"/>
    </xf>
    <xf numFmtId="4" fontId="57" fillId="0" borderId="48" xfId="167" applyNumberFormat="1" applyFont="1" applyFill="1" applyBorder="1" applyAlignment="1">
      <alignment horizontal="left" wrapText="1"/>
    </xf>
    <xf numFmtId="4" fontId="57" fillId="0" borderId="51" xfId="167" applyNumberFormat="1" applyFont="1" applyFill="1" applyBorder="1" applyAlignment="1">
      <alignment horizontal="left" wrapText="1"/>
    </xf>
    <xf numFmtId="49" fontId="59" fillId="0" borderId="23" xfId="167" applyNumberFormat="1" applyFont="1" applyFill="1" applyBorder="1" applyAlignment="1">
      <alignment horizontal="left" vertical="center" wrapText="1"/>
    </xf>
    <xf numFmtId="4" fontId="59" fillId="0" borderId="31" xfId="167" applyNumberFormat="1" applyFont="1" applyFill="1" applyBorder="1" applyAlignment="1">
      <alignment horizontal="right" wrapText="1"/>
    </xf>
    <xf numFmtId="4" fontId="57" fillId="0" borderId="23" xfId="167" applyNumberFormat="1" applyFont="1" applyFill="1" applyBorder="1" applyAlignment="1">
      <alignment horizontal="left" wrapText="1"/>
    </xf>
    <xf numFmtId="4" fontId="57" fillId="0" borderId="52" xfId="167" applyNumberFormat="1" applyFont="1" applyFill="1" applyBorder="1" applyAlignment="1">
      <alignment horizontal="left" wrapText="1"/>
    </xf>
    <xf numFmtId="0" fontId="57" fillId="0" borderId="11" xfId="162" applyFont="1" applyBorder="1"/>
    <xf numFmtId="4" fontId="57" fillId="0" borderId="11" xfId="162" applyNumberFormat="1" applyFont="1" applyFill="1" applyBorder="1" applyAlignment="1">
      <alignment horizontal="right" wrapText="1"/>
    </xf>
    <xf numFmtId="4" fontId="57" fillId="0" borderId="11" xfId="162" applyNumberFormat="1" applyFont="1" applyFill="1" applyBorder="1" applyAlignment="1">
      <alignment horizontal="right" vertical="center" wrapText="1"/>
    </xf>
    <xf numFmtId="49" fontId="57" fillId="0" borderId="23" xfId="162" applyNumberFormat="1" applyFont="1" applyFill="1" applyBorder="1" applyAlignment="1">
      <alignment horizontal="left" vertical="center" wrapText="1"/>
    </xf>
    <xf numFmtId="0" fontId="64" fillId="0" borderId="0" xfId="167" applyFont="1" applyAlignment="1">
      <alignment horizontal="right"/>
    </xf>
    <xf numFmtId="0" fontId="57" fillId="0" borderId="0" xfId="171" applyFont="1"/>
    <xf numFmtId="0" fontId="57" fillId="0" borderId="11" xfId="171" applyFont="1" applyBorder="1"/>
    <xf numFmtId="49" fontId="57" fillId="0" borderId="20" xfId="171" applyNumberFormat="1" applyFont="1" applyFill="1" applyBorder="1" applyAlignment="1">
      <alignment horizontal="left" vertical="center" wrapText="1"/>
    </xf>
    <xf numFmtId="4" fontId="57" fillId="0" borderId="11" xfId="171" applyNumberFormat="1" applyFont="1" applyFill="1" applyBorder="1" applyAlignment="1">
      <alignment horizontal="right" vertical="center" wrapText="1"/>
    </xf>
    <xf numFmtId="4" fontId="57" fillId="0" borderId="11" xfId="171" applyNumberFormat="1" applyFont="1" applyFill="1" applyBorder="1" applyAlignment="1">
      <alignment horizontal="right" wrapText="1"/>
    </xf>
    <xf numFmtId="49" fontId="57" fillId="0" borderId="23" xfId="171" applyNumberFormat="1" applyFont="1" applyFill="1" applyBorder="1" applyAlignment="1">
      <alignment horizontal="left" vertical="center" wrapText="1"/>
    </xf>
    <xf numFmtId="0" fontId="57" fillId="0" borderId="0" xfId="164" applyFont="1"/>
    <xf numFmtId="4" fontId="59" fillId="25" borderId="11" xfId="166" applyNumberFormat="1" applyFont="1" applyFill="1" applyBorder="1" applyAlignment="1">
      <alignment horizontal="center" vertical="center" wrapText="1"/>
    </xf>
    <xf numFmtId="0" fontId="57" fillId="0" borderId="11" xfId="164" applyFont="1" applyBorder="1" applyAlignment="1">
      <alignment horizontal="left"/>
    </xf>
    <xf numFmtId="49" fontId="57" fillId="0" borderId="11" xfId="164" applyNumberFormat="1" applyFont="1" applyFill="1" applyBorder="1" applyAlignment="1">
      <alignment horizontal="left" vertical="center" wrapText="1"/>
    </xf>
    <xf numFmtId="4" fontId="57" fillId="0" borderId="11" xfId="164" applyNumberFormat="1" applyFont="1" applyFill="1" applyBorder="1" applyAlignment="1">
      <alignment wrapText="1"/>
    </xf>
    <xf numFmtId="168" fontId="35" fillId="0" borderId="11" xfId="47" applyNumberFormat="1" applyFont="1" applyFill="1" applyBorder="1" applyAlignment="1">
      <alignment horizontal="right"/>
    </xf>
    <xf numFmtId="4" fontId="57" fillId="0" borderId="11" xfId="164" applyNumberFormat="1" applyFont="1" applyBorder="1" applyAlignment="1">
      <alignment wrapText="1"/>
    </xf>
    <xf numFmtId="0" fontId="57" fillId="0" borderId="11" xfId="164" applyFont="1" applyBorder="1" applyAlignment="1">
      <alignment horizontal="left" wrapText="1"/>
    </xf>
    <xf numFmtId="9" fontId="35" fillId="0" borderId="11" xfId="165" applyNumberFormat="1" applyFont="1" applyFill="1" applyBorder="1" applyAlignment="1">
      <alignment horizontal="center"/>
    </xf>
    <xf numFmtId="43" fontId="35" fillId="0" borderId="11" xfId="47" applyFont="1" applyFill="1" applyBorder="1" applyAlignment="1">
      <alignment horizontal="right"/>
    </xf>
    <xf numFmtId="4" fontId="57" fillId="0" borderId="11" xfId="164" applyNumberFormat="1" applyFont="1" applyBorder="1" applyAlignment="1">
      <alignment horizontal="left" wrapText="1"/>
    </xf>
    <xf numFmtId="4" fontId="59" fillId="0" borderId="11" xfId="164" applyNumberFormat="1" applyFont="1" applyFill="1" applyBorder="1" applyAlignment="1">
      <alignment wrapText="1"/>
    </xf>
    <xf numFmtId="0" fontId="57" fillId="0" borderId="18" xfId="164" applyFont="1" applyBorder="1" applyAlignment="1">
      <alignment horizontal="left"/>
    </xf>
    <xf numFmtId="49" fontId="57" fillId="0" borderId="18" xfId="164" applyNumberFormat="1" applyFont="1" applyFill="1" applyBorder="1" applyAlignment="1">
      <alignment horizontal="left" vertical="center" wrapText="1"/>
    </xf>
    <xf numFmtId="4" fontId="57" fillId="0" borderId="18" xfId="164" applyNumberFormat="1" applyFont="1" applyFill="1" applyBorder="1" applyAlignment="1">
      <alignment wrapText="1"/>
    </xf>
    <xf numFmtId="4" fontId="57" fillId="0" borderId="18" xfId="164" applyNumberFormat="1" applyFont="1" applyBorder="1" applyAlignment="1">
      <alignment wrapText="1"/>
    </xf>
    <xf numFmtId="0" fontId="57" fillId="0" borderId="18" xfId="164" applyFont="1" applyBorder="1" applyAlignment="1">
      <alignment horizontal="left" wrapText="1"/>
    </xf>
    <xf numFmtId="4" fontId="57" fillId="0" borderId="0" xfId="164" applyNumberFormat="1" applyFont="1"/>
    <xf numFmtId="0" fontId="35" fillId="0" borderId="11" xfId="165" applyFont="1" applyFill="1" applyBorder="1" applyAlignment="1">
      <alignment horizontal="left"/>
    </xf>
    <xf numFmtId="4" fontId="57" fillId="0" borderId="11" xfId="164" applyNumberFormat="1" applyFont="1" applyFill="1" applyBorder="1" applyAlignment="1">
      <alignment horizontal="right" wrapText="1"/>
    </xf>
    <xf numFmtId="9" fontId="57" fillId="0" borderId="11" xfId="164" applyNumberFormat="1" applyFont="1" applyBorder="1" applyAlignment="1">
      <alignment horizontal="center" wrapText="1"/>
    </xf>
    <xf numFmtId="0" fontId="57" fillId="0" borderId="11" xfId="164" applyFont="1" applyBorder="1"/>
    <xf numFmtId="0" fontId="59" fillId="0" borderId="21" xfId="164" applyFont="1" applyFill="1" applyBorder="1" applyAlignment="1">
      <alignment horizontal="left" vertical="center" wrapText="1"/>
    </xf>
    <xf numFmtId="4" fontId="57" fillId="0" borderId="11" xfId="164" applyNumberFormat="1" applyFont="1" applyBorder="1"/>
    <xf numFmtId="0" fontId="69" fillId="0" borderId="0" xfId="174" applyFont="1"/>
    <xf numFmtId="0" fontId="62" fillId="0" borderId="0" xfId="174" applyFont="1" applyAlignment="1">
      <alignment horizontal="right"/>
    </xf>
    <xf numFmtId="0" fontId="59" fillId="0" borderId="0" xfId="175" applyFont="1" applyAlignment="1">
      <alignment horizontal="center"/>
    </xf>
    <xf numFmtId="0" fontId="57" fillId="0" borderId="0" xfId="174" applyFont="1"/>
    <xf numFmtId="4" fontId="57" fillId="0" borderId="0" xfId="174" applyNumberFormat="1" applyFont="1"/>
    <xf numFmtId="0" fontId="59" fillId="0" borderId="11" xfId="174" applyFont="1" applyBorder="1" applyAlignment="1">
      <alignment horizontal="left"/>
    </xf>
    <xf numFmtId="49" fontId="59" fillId="0" borderId="11" xfId="174" applyNumberFormat="1" applyFont="1" applyFill="1" applyBorder="1" applyAlignment="1">
      <alignment horizontal="left" vertical="center" wrapText="1"/>
    </xf>
    <xf numFmtId="4" fontId="57" fillId="0" borderId="11" xfId="174" applyNumberFormat="1" applyFont="1" applyFill="1" applyBorder="1" applyAlignment="1">
      <alignment wrapText="1"/>
    </xf>
    <xf numFmtId="4" fontId="57" fillId="0" borderId="11" xfId="174" applyNumberFormat="1" applyFont="1" applyBorder="1" applyAlignment="1">
      <alignment wrapText="1"/>
    </xf>
    <xf numFmtId="0" fontId="57" fillId="0" borderId="11" xfId="174" applyFont="1" applyBorder="1" applyAlignment="1">
      <alignment horizontal="left" wrapText="1"/>
    </xf>
    <xf numFmtId="0" fontId="57" fillId="0" borderId="11" xfId="174" applyFont="1" applyBorder="1" applyAlignment="1">
      <alignment horizontal="left"/>
    </xf>
    <xf numFmtId="49" fontId="57" fillId="0" borderId="11" xfId="174" applyNumberFormat="1" applyFont="1" applyFill="1" applyBorder="1" applyAlignment="1">
      <alignment horizontal="left" vertical="center" wrapText="1"/>
    </xf>
    <xf numFmtId="0" fontId="57" fillId="0" borderId="25" xfId="174" applyFont="1" applyBorder="1" applyAlignment="1">
      <alignment horizontal="left"/>
    </xf>
    <xf numFmtId="0" fontId="57" fillId="0" borderId="12" xfId="174" applyFont="1" applyBorder="1" applyAlignment="1">
      <alignment horizontal="left" wrapText="1"/>
    </xf>
    <xf numFmtId="4" fontId="59" fillId="0" borderId="11" xfId="174" applyNumberFormat="1" applyFont="1" applyFill="1" applyBorder="1" applyAlignment="1">
      <alignment wrapText="1"/>
    </xf>
    <xf numFmtId="0" fontId="57" fillId="0" borderId="18" xfId="174" applyFont="1" applyBorder="1" applyAlignment="1">
      <alignment horizontal="left"/>
    </xf>
    <xf numFmtId="49" fontId="59" fillId="0" borderId="18" xfId="174" applyNumberFormat="1" applyFont="1" applyFill="1" applyBorder="1" applyAlignment="1">
      <alignment horizontal="left" vertical="center" wrapText="1"/>
    </xf>
    <xf numFmtId="4" fontId="59" fillId="0" borderId="18" xfId="174" applyNumberFormat="1" applyFont="1" applyFill="1" applyBorder="1" applyAlignment="1">
      <alignment wrapText="1"/>
    </xf>
    <xf numFmtId="0" fontId="57" fillId="0" borderId="18" xfId="174" applyFont="1" applyBorder="1" applyAlignment="1">
      <alignment horizontal="left" wrapText="1"/>
    </xf>
    <xf numFmtId="0" fontId="35" fillId="0" borderId="25" xfId="168" applyFont="1" applyFill="1" applyBorder="1" applyAlignment="1">
      <alignment horizontal="left"/>
    </xf>
    <xf numFmtId="0" fontId="35" fillId="0" borderId="11" xfId="168" applyFont="1" applyFill="1" applyBorder="1" applyAlignment="1">
      <alignment horizontal="justify"/>
    </xf>
    <xf numFmtId="0" fontId="61" fillId="0" borderId="12" xfId="168" applyFont="1" applyFill="1" applyBorder="1" applyAlignment="1">
      <alignment horizontal="left"/>
    </xf>
    <xf numFmtId="0" fontId="35" fillId="0" borderId="11" xfId="168" applyFont="1" applyFill="1" applyBorder="1" applyAlignment="1">
      <alignment horizontal="justify" wrapText="1"/>
    </xf>
    <xf numFmtId="4" fontId="57" fillId="0" borderId="26" xfId="174" applyNumberFormat="1" applyFont="1" applyFill="1" applyBorder="1" applyAlignment="1">
      <alignment wrapText="1"/>
    </xf>
    <xf numFmtId="0" fontId="35" fillId="0" borderId="11" xfId="168" applyFont="1" applyFill="1" applyBorder="1" applyAlignment="1">
      <alignment horizontal="left"/>
    </xf>
    <xf numFmtId="9" fontId="35" fillId="0" borderId="11" xfId="168" applyNumberFormat="1" applyFont="1" applyFill="1" applyBorder="1" applyAlignment="1">
      <alignment horizontal="center"/>
    </xf>
    <xf numFmtId="0" fontId="57" fillId="0" borderId="11" xfId="174" applyFont="1" applyBorder="1"/>
    <xf numFmtId="0" fontId="59" fillId="0" borderId="21" xfId="174" applyFont="1" applyFill="1" applyBorder="1" applyAlignment="1">
      <alignment horizontal="left" vertical="center" wrapText="1"/>
    </xf>
    <xf numFmtId="4" fontId="59" fillId="0" borderId="11" xfId="174" applyNumberFormat="1" applyFont="1" applyFill="1" applyBorder="1" applyAlignment="1">
      <alignment horizontal="right" vertical="center" wrapText="1"/>
    </xf>
    <xf numFmtId="4" fontId="59" fillId="0" borderId="11" xfId="174" applyNumberFormat="1" applyFont="1" applyFill="1" applyBorder="1" applyAlignment="1">
      <alignment horizontal="right" wrapText="1"/>
    </xf>
    <xf numFmtId="0" fontId="69" fillId="0" borderId="11" xfId="171" applyFont="1" applyBorder="1" applyAlignment="1">
      <alignment horizontal="left"/>
    </xf>
    <xf numFmtId="0" fontId="35" fillId="0" borderId="11" xfId="0" applyFont="1" applyBorder="1" applyAlignment="1">
      <alignment wrapText="1"/>
    </xf>
    <xf numFmtId="0" fontId="69" fillId="0" borderId="11" xfId="171" applyFont="1" applyBorder="1" applyAlignment="1">
      <alignment horizontal="center"/>
    </xf>
    <xf numFmtId="0" fontId="69" fillId="0" borderId="11" xfId="171" applyFont="1" applyBorder="1" applyAlignment="1"/>
    <xf numFmtId="0" fontId="57" fillId="0" borderId="11" xfId="171" applyFont="1" applyBorder="1" applyAlignment="1">
      <alignment horizontal="left"/>
    </xf>
    <xf numFmtId="0" fontId="57" fillId="24" borderId="10" xfId="164" applyFont="1" applyFill="1" applyBorder="1" applyAlignment="1">
      <alignment horizontal="center" vertical="center"/>
    </xf>
    <xf numFmtId="0" fontId="57" fillId="24" borderId="11" xfId="164" applyFont="1" applyFill="1" applyBorder="1" applyAlignment="1">
      <alignment horizontal="left" vertical="center"/>
    </xf>
    <xf numFmtId="4" fontId="57" fillId="24" borderId="30" xfId="164" applyNumberFormat="1" applyFont="1" applyFill="1" applyBorder="1" applyAlignment="1">
      <alignment horizontal="right" vertical="center" wrapText="1"/>
    </xf>
    <xf numFmtId="4" fontId="57" fillId="24" borderId="31" xfId="164" applyNumberFormat="1" applyFont="1" applyFill="1" applyBorder="1" applyAlignment="1">
      <alignment horizontal="right" wrapText="1"/>
    </xf>
    <xf numFmtId="4" fontId="57" fillId="24" borderId="54" xfId="164" applyNumberFormat="1" applyFont="1" applyFill="1" applyBorder="1" applyAlignment="1">
      <alignment horizontal="right" vertical="center" wrapText="1"/>
    </xf>
    <xf numFmtId="49" fontId="57" fillId="0" borderId="31" xfId="164" applyNumberFormat="1" applyFont="1" applyFill="1" applyBorder="1" applyAlignment="1">
      <alignment horizontal="center" vertical="center" wrapText="1"/>
    </xf>
    <xf numFmtId="4" fontId="57" fillId="0" borderId="22" xfId="164" applyNumberFormat="1" applyFont="1" applyFill="1" applyBorder="1" applyAlignment="1">
      <alignment horizontal="right" wrapText="1"/>
    </xf>
    <xf numFmtId="49" fontId="59" fillId="0" borderId="23" xfId="164" applyNumberFormat="1" applyFont="1" applyFill="1" applyBorder="1" applyAlignment="1">
      <alignment horizontal="left" vertical="center" wrapText="1"/>
    </xf>
    <xf numFmtId="4" fontId="59" fillId="0" borderId="31" xfId="164" applyNumberFormat="1" applyFont="1" applyFill="1" applyBorder="1" applyAlignment="1">
      <alignment horizontal="right" wrapText="1"/>
    </xf>
    <xf numFmtId="4" fontId="57" fillId="0" borderId="31" xfId="164" applyNumberFormat="1" applyFont="1" applyFill="1" applyBorder="1" applyAlignment="1">
      <alignment horizontal="right" wrapText="1"/>
    </xf>
    <xf numFmtId="0" fontId="62" fillId="0" borderId="0" xfId="177" applyFont="1" applyAlignment="1">
      <alignment horizontal="right"/>
    </xf>
    <xf numFmtId="0" fontId="70" fillId="0" borderId="0" xfId="0" applyFont="1" applyAlignment="1">
      <alignment vertical="center"/>
    </xf>
    <xf numFmtId="0" fontId="57" fillId="0" borderId="0" xfId="179" applyFont="1"/>
    <xf numFmtId="0" fontId="62" fillId="0" borderId="0" xfId="179" applyFont="1" applyAlignment="1">
      <alignment horizontal="right"/>
    </xf>
    <xf numFmtId="0" fontId="59" fillId="25" borderId="11" xfId="179" applyFont="1" applyFill="1" applyBorder="1" applyAlignment="1">
      <alignment horizontal="center" vertical="center"/>
    </xf>
    <xf numFmtId="0" fontId="57" fillId="25" borderId="11" xfId="179" applyFont="1" applyFill="1" applyBorder="1" applyAlignment="1">
      <alignment horizontal="center" vertical="center"/>
    </xf>
    <xf numFmtId="4" fontId="57" fillId="25" borderId="11" xfId="181" applyNumberFormat="1" applyFont="1" applyFill="1" applyBorder="1" applyAlignment="1">
      <alignment horizontal="center" vertical="center" wrapText="1"/>
    </xf>
    <xf numFmtId="0" fontId="57" fillId="25" borderId="11" xfId="179" applyFont="1" applyFill="1" applyBorder="1" applyAlignment="1">
      <alignment horizontal="center" vertical="center" wrapText="1"/>
    </xf>
    <xf numFmtId="0" fontId="35" fillId="0" borderId="25" xfId="180" applyFont="1" applyFill="1" applyBorder="1" applyAlignment="1">
      <alignment horizontal="left" vertical="center"/>
    </xf>
    <xf numFmtId="49" fontId="57" fillId="0" borderId="55" xfId="179" applyNumberFormat="1" applyFont="1" applyFill="1" applyBorder="1" applyAlignment="1">
      <alignment horizontal="left" vertical="center" wrapText="1"/>
    </xf>
    <xf numFmtId="4" fontId="57" fillId="0" borderId="0" xfId="0" applyNumberFormat="1" applyFont="1" applyAlignment="1">
      <alignment wrapText="1"/>
    </xf>
    <xf numFmtId="4" fontId="57" fillId="0" borderId="11" xfId="179" applyNumberFormat="1" applyFont="1" applyFill="1" applyBorder="1" applyAlignment="1">
      <alignment horizontal="center" wrapText="1"/>
    </xf>
    <xf numFmtId="4" fontId="57" fillId="0" borderId="22" xfId="179" applyNumberFormat="1" applyFont="1" applyFill="1" applyBorder="1" applyAlignment="1">
      <alignment horizontal="right" wrapText="1"/>
    </xf>
    <xf numFmtId="0" fontId="57" fillId="0" borderId="11" xfId="179" applyFont="1" applyBorder="1" applyAlignment="1">
      <alignment vertical="center"/>
    </xf>
    <xf numFmtId="4" fontId="57" fillId="0" borderId="44" xfId="179" applyNumberFormat="1" applyFont="1" applyFill="1" applyBorder="1" applyAlignment="1">
      <alignment horizontal="right" vertical="center" wrapText="1"/>
    </xf>
    <xf numFmtId="49" fontId="57" fillId="0" borderId="24" xfId="179" applyNumberFormat="1" applyFont="1" applyFill="1" applyBorder="1" applyAlignment="1">
      <alignment horizontal="center" vertical="center" wrapText="1"/>
    </xf>
    <xf numFmtId="0" fontId="57" fillId="0" borderId="11" xfId="179" applyFont="1" applyBorder="1"/>
    <xf numFmtId="49" fontId="57" fillId="0" borderId="11" xfId="179" applyNumberFormat="1" applyFont="1" applyFill="1" applyBorder="1" applyAlignment="1">
      <alignment horizontal="left" vertical="center" wrapText="1"/>
    </xf>
    <xf numFmtId="4" fontId="57" fillId="0" borderId="11" xfId="179" applyNumberFormat="1" applyFont="1" applyFill="1" applyBorder="1" applyAlignment="1">
      <alignment horizontal="right" vertical="center" wrapText="1"/>
    </xf>
    <xf numFmtId="4" fontId="57" fillId="0" borderId="31" xfId="179" applyNumberFormat="1" applyFont="1" applyFill="1" applyBorder="1" applyAlignment="1">
      <alignment horizontal="right" wrapText="1"/>
    </xf>
    <xf numFmtId="0" fontId="35" fillId="0" borderId="25" xfId="180" applyFont="1" applyFill="1" applyBorder="1" applyAlignment="1">
      <alignment horizontal="left" vertical="top"/>
    </xf>
    <xf numFmtId="4" fontId="57" fillId="0" borderId="20" xfId="179" applyNumberFormat="1" applyFont="1" applyFill="1" applyBorder="1" applyAlignment="1">
      <alignment horizontal="right" vertical="center" wrapText="1"/>
    </xf>
    <xf numFmtId="4" fontId="57" fillId="0" borderId="11" xfId="179" applyNumberFormat="1" applyFont="1" applyFill="1" applyBorder="1" applyAlignment="1">
      <alignment horizontal="right" wrapText="1"/>
    </xf>
    <xf numFmtId="44" fontId="57" fillId="0" borderId="0" xfId="48" applyFont="1"/>
    <xf numFmtId="44" fontId="61" fillId="0" borderId="0" xfId="48" applyFont="1" applyFill="1" applyBorder="1" applyAlignment="1">
      <alignment vertical="top"/>
    </xf>
    <xf numFmtId="44" fontId="59" fillId="25" borderId="59" xfId="48" applyFont="1" applyFill="1" applyBorder="1" applyAlignment="1">
      <alignment horizontal="center" vertical="center" wrapText="1"/>
    </xf>
    <xf numFmtId="0" fontId="70" fillId="27" borderId="61" xfId="0" applyFont="1" applyFill="1" applyBorder="1" applyAlignment="1">
      <alignment horizontal="center" vertical="top" wrapText="1"/>
    </xf>
    <xf numFmtId="0" fontId="70" fillId="27" borderId="11" xfId="0" applyFont="1" applyFill="1" applyBorder="1" applyAlignment="1">
      <alignment vertical="top" wrapText="1"/>
    </xf>
    <xf numFmtId="0" fontId="70" fillId="27" borderId="62" xfId="0" applyFont="1" applyFill="1" applyBorder="1" applyAlignment="1">
      <alignment vertical="top" wrapText="1"/>
    </xf>
    <xf numFmtId="0" fontId="70" fillId="27" borderId="62" xfId="0" applyFont="1" applyFill="1" applyBorder="1" applyAlignment="1">
      <alignment vertical="center" wrapText="1"/>
    </xf>
    <xf numFmtId="0" fontId="72" fillId="27" borderId="11" xfId="0" applyFont="1" applyFill="1" applyBorder="1" applyAlignment="1">
      <alignment vertical="top" wrapText="1"/>
    </xf>
    <xf numFmtId="44" fontId="57" fillId="0" borderId="11" xfId="48" applyFont="1" applyFill="1" applyBorder="1"/>
    <xf numFmtId="0" fontId="72" fillId="27" borderId="63" xfId="0" applyFont="1" applyFill="1" applyBorder="1" applyAlignment="1">
      <alignment horizontal="center" vertical="top" wrapText="1"/>
    </xf>
    <xf numFmtId="0" fontId="72" fillId="27" borderId="64" xfId="0" applyFont="1" applyFill="1" applyBorder="1" applyAlignment="1">
      <alignment vertical="top" wrapText="1"/>
    </xf>
    <xf numFmtId="44" fontId="72" fillId="27" borderId="64" xfId="48" applyFont="1" applyFill="1" applyBorder="1" applyAlignment="1">
      <alignment vertical="top" wrapText="1"/>
    </xf>
    <xf numFmtId="0" fontId="70" fillId="27" borderId="61" xfId="0" applyFont="1" applyFill="1" applyBorder="1" applyAlignment="1">
      <alignment horizontal="center" vertical="center" wrapText="1"/>
    </xf>
    <xf numFmtId="168" fontId="70" fillId="0" borderId="11" xfId="48" applyNumberFormat="1" applyFont="1" applyFill="1" applyBorder="1" applyAlignment="1">
      <alignment vertical="center" wrapText="1"/>
    </xf>
    <xf numFmtId="168" fontId="72" fillId="0" borderId="11" xfId="48" applyNumberFormat="1" applyFont="1" applyFill="1" applyBorder="1" applyAlignment="1">
      <alignment vertical="top" wrapText="1"/>
    </xf>
    <xf numFmtId="0" fontId="70" fillId="27" borderId="66" xfId="0" applyFont="1" applyFill="1" applyBorder="1" applyAlignment="1">
      <alignment horizontal="center" vertical="center" wrapText="1"/>
    </xf>
    <xf numFmtId="0" fontId="70" fillId="0" borderId="0" xfId="0" applyFont="1"/>
    <xf numFmtId="168" fontId="70" fillId="0" borderId="67" xfId="48" applyNumberFormat="1" applyFont="1" applyFill="1" applyBorder="1" applyAlignment="1">
      <alignment vertical="top" wrapText="1"/>
    </xf>
    <xf numFmtId="0" fontId="70" fillId="27" borderId="67" xfId="0" applyFont="1" applyFill="1" applyBorder="1" applyAlignment="1">
      <alignment vertical="top" wrapText="1"/>
    </xf>
    <xf numFmtId="168" fontId="70" fillId="27" borderId="68" xfId="0" applyNumberFormat="1" applyFont="1" applyFill="1" applyBorder="1" applyAlignment="1">
      <alignment vertical="top" wrapText="1"/>
    </xf>
    <xf numFmtId="168" fontId="70" fillId="27" borderId="62" xfId="0" applyNumberFormat="1" applyFont="1" applyFill="1" applyBorder="1" applyAlignment="1">
      <alignment vertical="top" wrapText="1"/>
    </xf>
    <xf numFmtId="7" fontId="72" fillId="27" borderId="64" xfId="48" applyNumberFormat="1" applyFont="1" applyFill="1" applyBorder="1" applyAlignment="1">
      <alignment vertical="top" wrapText="1"/>
    </xf>
    <xf numFmtId="44" fontId="67" fillId="25" borderId="11" xfId="48" applyFont="1" applyFill="1" applyBorder="1" applyAlignment="1">
      <alignment horizontal="center" vertical="center" wrapText="1"/>
    </xf>
    <xf numFmtId="0" fontId="64" fillId="0" borderId="0" xfId="179" applyFont="1" applyAlignment="1">
      <alignment horizontal="right"/>
    </xf>
    <xf numFmtId="0" fontId="11" fillId="0" borderId="0" xfId="204"/>
    <xf numFmtId="0" fontId="59" fillId="0" borderId="0" xfId="204" applyFont="1" applyAlignment="1">
      <alignment horizontal="center"/>
    </xf>
    <xf numFmtId="0" fontId="57" fillId="0" borderId="0" xfId="204" applyFont="1"/>
    <xf numFmtId="0" fontId="62" fillId="0" borderId="0" xfId="204" applyFont="1" applyAlignment="1">
      <alignment horizontal="right"/>
    </xf>
    <xf numFmtId="0" fontId="59" fillId="25" borderId="11" xfId="204" applyFont="1" applyFill="1" applyBorder="1" applyAlignment="1">
      <alignment horizontal="center" vertical="center"/>
    </xf>
    <xf numFmtId="0" fontId="59" fillId="25" borderId="12" xfId="204" applyFont="1" applyFill="1" applyBorder="1" applyAlignment="1">
      <alignment horizontal="center" vertical="center"/>
    </xf>
    <xf numFmtId="0" fontId="59" fillId="25" borderId="11" xfId="190" applyNumberFormat="1" applyFont="1" applyFill="1" applyBorder="1" applyAlignment="1">
      <alignment horizontal="center" vertical="center" wrapText="1"/>
    </xf>
    <xf numFmtId="0" fontId="59" fillId="25" borderId="25" xfId="204" applyFont="1" applyFill="1" applyBorder="1" applyAlignment="1">
      <alignment horizontal="center" vertical="center"/>
    </xf>
    <xf numFmtId="0" fontId="57" fillId="0" borderId="69" xfId="204" applyFont="1" applyBorder="1" applyAlignment="1">
      <alignment horizontal="center"/>
    </xf>
    <xf numFmtId="0" fontId="57" fillId="0" borderId="69" xfId="204" applyFont="1" applyBorder="1" applyAlignment="1">
      <alignment horizontal="left"/>
    </xf>
    <xf numFmtId="44" fontId="57" fillId="0" borderId="69" xfId="48" applyFont="1" applyBorder="1" applyAlignment="1">
      <alignment horizontal="center"/>
    </xf>
    <xf numFmtId="0" fontId="57" fillId="0" borderId="70" xfId="204" applyFont="1" applyBorder="1" applyAlignment="1">
      <alignment horizontal="center"/>
    </xf>
    <xf numFmtId="44" fontId="57" fillId="0" borderId="19" xfId="48" applyFont="1" applyBorder="1" applyAlignment="1">
      <alignment horizontal="center"/>
    </xf>
    <xf numFmtId="43" fontId="57" fillId="0" borderId="11" xfId="47" applyFont="1" applyBorder="1" applyAlignment="1">
      <alignment horizontal="center"/>
    </xf>
    <xf numFmtId="44" fontId="57" fillId="0" borderId="11" xfId="48" applyFont="1" applyBorder="1" applyAlignment="1">
      <alignment horizontal="center"/>
    </xf>
    <xf numFmtId="0" fontId="57" fillId="0" borderId="10" xfId="204" applyFont="1" applyBorder="1" applyAlignment="1">
      <alignment horizontal="center"/>
    </xf>
    <xf numFmtId="0" fontId="57" fillId="0" borderId="11" xfId="204" applyFont="1" applyBorder="1" applyAlignment="1">
      <alignment horizontal="center"/>
    </xf>
    <xf numFmtId="0" fontId="57" fillId="0" borderId="71" xfId="204" applyFont="1" applyBorder="1" applyAlignment="1">
      <alignment horizontal="center"/>
    </xf>
    <xf numFmtId="0" fontId="57" fillId="0" borderId="69" xfId="204" applyFont="1" applyBorder="1" applyAlignment="1"/>
    <xf numFmtId="0" fontId="57" fillId="0" borderId="49" xfId="204" applyFont="1" applyBorder="1" applyAlignment="1">
      <alignment horizontal="center"/>
    </xf>
    <xf numFmtId="0" fontId="57" fillId="0" borderId="19" xfId="204" applyFont="1" applyBorder="1" applyAlignment="1">
      <alignment horizontal="center"/>
    </xf>
    <xf numFmtId="0" fontId="59" fillId="0" borderId="20" xfId="204" applyFont="1" applyFill="1" applyBorder="1" applyAlignment="1">
      <alignment horizontal="center" vertical="center" wrapText="1"/>
    </xf>
    <xf numFmtId="0" fontId="57" fillId="0" borderId="0" xfId="205" applyFont="1" applyAlignment="1">
      <alignment horizontal="center"/>
    </xf>
    <xf numFmtId="0" fontId="57" fillId="0" borderId="0" xfId="205" applyFont="1"/>
    <xf numFmtId="0" fontId="62" fillId="0" borderId="0" xfId="206" applyFont="1" applyAlignment="1">
      <alignment horizontal="right"/>
    </xf>
    <xf numFmtId="0" fontId="61" fillId="0" borderId="0" xfId="207" applyFont="1" applyFill="1" applyBorder="1" applyAlignment="1">
      <alignment vertical="top"/>
    </xf>
    <xf numFmtId="0" fontId="62" fillId="0" borderId="0" xfId="208" applyFont="1" applyAlignment="1">
      <alignment horizontal="right"/>
    </xf>
    <xf numFmtId="0" fontId="59" fillId="25" borderId="58" xfId="205" applyFont="1" applyFill="1" applyBorder="1" applyAlignment="1">
      <alignment horizontal="center" vertical="center"/>
    </xf>
    <xf numFmtId="0" fontId="59" fillId="25" borderId="59" xfId="205" applyFont="1" applyFill="1" applyBorder="1" applyAlignment="1">
      <alignment horizontal="center" vertical="center"/>
    </xf>
    <xf numFmtId="4" fontId="59" fillId="25" borderId="59" xfId="209" applyNumberFormat="1" applyFont="1" applyFill="1" applyBorder="1" applyAlignment="1">
      <alignment horizontal="center" vertical="center" wrapText="1"/>
    </xf>
    <xf numFmtId="4" fontId="59" fillId="25" borderId="60" xfId="209" applyNumberFormat="1" applyFont="1" applyFill="1" applyBorder="1" applyAlignment="1">
      <alignment horizontal="center" vertical="center" wrapText="1"/>
    </xf>
    <xf numFmtId="4" fontId="57" fillId="0" borderId="11" xfId="205" applyNumberFormat="1" applyFont="1" applyFill="1" applyBorder="1" applyAlignment="1">
      <alignment horizontal="right" wrapText="1"/>
    </xf>
    <xf numFmtId="0" fontId="57" fillId="0" borderId="61" xfId="205" applyFont="1" applyBorder="1" applyAlignment="1">
      <alignment horizontal="center"/>
    </xf>
    <xf numFmtId="0" fontId="57" fillId="0" borderId="11" xfId="205" applyFont="1" applyBorder="1"/>
    <xf numFmtId="0" fontId="57" fillId="0" borderId="62" xfId="205" applyFont="1" applyBorder="1"/>
    <xf numFmtId="0" fontId="57" fillId="0" borderId="64" xfId="205" applyFont="1" applyBorder="1" applyAlignment="1">
      <alignment horizontal="center" vertical="center"/>
    </xf>
    <xf numFmtId="0" fontId="57" fillId="0" borderId="65" xfId="205" applyFont="1" applyBorder="1"/>
    <xf numFmtId="4" fontId="57" fillId="0" borderId="11" xfId="205" applyNumberFormat="1" applyFont="1" applyFill="1" applyBorder="1" applyAlignment="1">
      <alignment horizontal="center" vertical="center" wrapText="1"/>
    </xf>
    <xf numFmtId="0" fontId="64" fillId="0" borderId="0" xfId="206" applyFont="1" applyAlignment="1">
      <alignment horizontal="right"/>
    </xf>
    <xf numFmtId="0" fontId="10" fillId="0" borderId="0" xfId="216"/>
    <xf numFmtId="0" fontId="66" fillId="0" borderId="0" xfId="217" applyFont="1" applyFill="1" applyBorder="1" applyAlignment="1">
      <alignment horizontal="left" vertical="top"/>
    </xf>
    <xf numFmtId="0" fontId="66" fillId="0" borderId="0" xfId="217" applyFont="1" applyFill="1" applyBorder="1" applyAlignment="1">
      <alignment vertical="top"/>
    </xf>
    <xf numFmtId="0" fontId="64" fillId="0" borderId="0" xfId="216" applyFont="1" applyAlignment="1">
      <alignment horizontal="right"/>
    </xf>
    <xf numFmtId="0" fontId="67" fillId="24" borderId="11" xfId="216" applyFont="1" applyFill="1" applyBorder="1" applyAlignment="1">
      <alignment horizontal="center" vertical="center"/>
    </xf>
    <xf numFmtId="0" fontId="67" fillId="24" borderId="11" xfId="218" applyNumberFormat="1" applyFont="1" applyFill="1" applyBorder="1" applyAlignment="1">
      <alignment horizontal="center" vertical="center" wrapText="1"/>
    </xf>
    <xf numFmtId="4" fontId="57" fillId="0" borderId="19" xfId="204" applyNumberFormat="1" applyFont="1" applyBorder="1" applyAlignment="1">
      <alignment horizontal="right"/>
    </xf>
    <xf numFmtId="0" fontId="57" fillId="25" borderId="46" xfId="204" applyFont="1" applyFill="1" applyBorder="1" applyAlignment="1">
      <alignment horizontal="center"/>
    </xf>
    <xf numFmtId="0" fontId="57" fillId="24" borderId="19" xfId="204" applyFont="1" applyFill="1" applyBorder="1" applyAlignment="1">
      <alignment horizontal="left"/>
    </xf>
    <xf numFmtId="0" fontId="57" fillId="0" borderId="10" xfId="204" applyFont="1" applyBorder="1"/>
    <xf numFmtId="44" fontId="59" fillId="0" borderId="10" xfId="48" applyFont="1" applyFill="1" applyBorder="1" applyAlignment="1">
      <alignment horizontal="right" vertical="center" wrapText="1"/>
    </xf>
    <xf numFmtId="0" fontId="57" fillId="0" borderId="73" xfId="204" applyFont="1" applyBorder="1" applyAlignment="1">
      <alignment horizontal="center"/>
    </xf>
    <xf numFmtId="0" fontId="57" fillId="0" borderId="72" xfId="204" applyFont="1" applyBorder="1" applyAlignment="1">
      <alignment horizontal="center"/>
    </xf>
    <xf numFmtId="0" fontId="57" fillId="0" borderId="50" xfId="204" applyFont="1" applyBorder="1" applyAlignment="1">
      <alignment horizontal="center"/>
    </xf>
    <xf numFmtId="0" fontId="57" fillId="0" borderId="71" xfId="204" applyFont="1" applyBorder="1" applyAlignment="1">
      <alignment horizontal="left"/>
    </xf>
    <xf numFmtId="169" fontId="57" fillId="0" borderId="11" xfId="204" applyNumberFormat="1" applyFont="1" applyBorder="1" applyAlignment="1">
      <alignment horizontal="right"/>
    </xf>
    <xf numFmtId="0" fontId="57" fillId="25" borderId="69" xfId="204" applyFont="1" applyFill="1" applyBorder="1" applyAlignment="1">
      <alignment horizontal="left"/>
    </xf>
    <xf numFmtId="169" fontId="57" fillId="0" borderId="69" xfId="204" applyNumberFormat="1" applyFont="1" applyBorder="1" applyAlignment="1">
      <alignment horizontal="right"/>
    </xf>
    <xf numFmtId="4" fontId="57" fillId="0" borderId="21" xfId="0" applyNumberFormat="1" applyFont="1" applyBorder="1" applyAlignment="1">
      <alignment horizontal="right" vertical="center" wrapText="1"/>
    </xf>
    <xf numFmtId="0" fontId="57" fillId="0" borderId="74" xfId="162" applyFont="1" applyBorder="1" applyAlignment="1">
      <alignment horizontal="center" vertical="center"/>
    </xf>
    <xf numFmtId="4" fontId="57" fillId="0" borderId="42" xfId="162" applyNumberFormat="1" applyFont="1" applyFill="1" applyBorder="1" applyAlignment="1">
      <alignment horizontal="right" vertical="center" wrapText="1"/>
    </xf>
    <xf numFmtId="0" fontId="57" fillId="0" borderId="74" xfId="162" applyFont="1" applyBorder="1" applyAlignment="1">
      <alignment wrapText="1"/>
    </xf>
    <xf numFmtId="4" fontId="57" fillId="0" borderId="40" xfId="162" applyNumberFormat="1" applyFont="1" applyFill="1" applyBorder="1" applyAlignment="1">
      <alignment horizontal="center" vertical="center" wrapText="1"/>
    </xf>
    <xf numFmtId="0" fontId="59" fillId="0" borderId="53" xfId="171" applyFont="1" applyFill="1" applyBorder="1" applyAlignment="1">
      <alignment horizontal="left" vertical="center" wrapText="1"/>
    </xf>
    <xf numFmtId="4" fontId="59" fillId="0" borderId="11" xfId="171" applyNumberFormat="1" applyFont="1" applyFill="1" applyBorder="1" applyAlignment="1">
      <alignment horizontal="right" vertical="center" wrapText="1"/>
    </xf>
    <xf numFmtId="0" fontId="59" fillId="0" borderId="23" xfId="162" applyFont="1" applyFill="1" applyBorder="1" applyAlignment="1">
      <alignment horizontal="left" vertical="center" wrapText="1"/>
    </xf>
    <xf numFmtId="4" fontId="59" fillId="0" borderId="11" xfId="162" applyNumberFormat="1" applyFont="1" applyFill="1" applyBorder="1" applyAlignment="1">
      <alignment horizontal="right" vertical="center" wrapText="1"/>
    </xf>
    <xf numFmtId="0" fontId="61" fillId="0" borderId="0" xfId="60" applyFont="1" applyAlignment="1">
      <alignment vertical="center"/>
    </xf>
    <xf numFmtId="0" fontId="57" fillId="0" borderId="11" xfId="167" applyFont="1" applyBorder="1" applyAlignment="1">
      <alignment vertical="top"/>
    </xf>
    <xf numFmtId="0" fontId="59" fillId="0" borderId="10" xfId="167" applyFont="1" applyBorder="1"/>
    <xf numFmtId="0" fontId="67" fillId="24" borderId="11" xfId="162" applyFont="1" applyFill="1" applyBorder="1" applyAlignment="1">
      <alignment horizontal="center" vertical="center" wrapText="1"/>
    </xf>
    <xf numFmtId="4" fontId="59" fillId="24" borderId="11" xfId="166" applyNumberFormat="1" applyFont="1" applyFill="1" applyBorder="1" applyAlignment="1">
      <alignment horizontal="center" vertical="center" wrapText="1"/>
    </xf>
    <xf numFmtId="0" fontId="59" fillId="24" borderId="11" xfId="171" applyFont="1" applyFill="1" applyBorder="1" applyAlignment="1">
      <alignment horizontal="center" vertical="center"/>
    </xf>
    <xf numFmtId="0" fontId="59" fillId="24" borderId="12" xfId="171" applyFont="1" applyFill="1" applyBorder="1" applyAlignment="1">
      <alignment horizontal="center" vertical="center"/>
    </xf>
    <xf numFmtId="4" fontId="59" fillId="24" borderId="11" xfId="173" applyNumberFormat="1" applyFont="1" applyFill="1" applyBorder="1" applyAlignment="1">
      <alignment horizontal="center" vertical="center" wrapText="1"/>
    </xf>
    <xf numFmtId="0" fontId="59" fillId="24" borderId="11" xfId="162" applyFont="1" applyFill="1" applyBorder="1" applyAlignment="1">
      <alignment horizontal="center" vertical="center"/>
    </xf>
    <xf numFmtId="0" fontId="59" fillId="24" borderId="12" xfId="162" applyFont="1" applyFill="1" applyBorder="1" applyAlignment="1">
      <alignment horizontal="center" vertical="center"/>
    </xf>
    <xf numFmtId="4" fontId="59" fillId="24" borderId="11" xfId="163" applyNumberFormat="1" applyFont="1" applyFill="1" applyBorder="1" applyAlignment="1">
      <alignment horizontal="center" vertical="center" wrapText="1"/>
    </xf>
    <xf numFmtId="0" fontId="59" fillId="24" borderId="11" xfId="174" applyFont="1" applyFill="1" applyBorder="1" applyAlignment="1">
      <alignment horizontal="center" vertical="center"/>
    </xf>
    <xf numFmtId="4" fontId="59" fillId="24" borderId="11" xfId="169" applyNumberFormat="1" applyFont="1" applyFill="1" applyBorder="1" applyAlignment="1">
      <alignment horizontal="center" vertical="center" wrapText="1"/>
    </xf>
    <xf numFmtId="0" fontId="57" fillId="0" borderId="0" xfId="225" applyFont="1"/>
    <xf numFmtId="0" fontId="62" fillId="0" borderId="0" xfId="225" applyFont="1" applyAlignment="1">
      <alignment horizontal="right"/>
    </xf>
    <xf numFmtId="0" fontId="7" fillId="0" borderId="0" xfId="225"/>
    <xf numFmtId="0" fontId="57" fillId="25" borderId="11" xfId="225" applyFont="1" applyFill="1" applyBorder="1" applyAlignment="1">
      <alignment horizontal="center" vertical="center" wrapText="1"/>
    </xf>
    <xf numFmtId="0" fontId="57" fillId="24" borderId="11" xfId="225" applyFont="1" applyFill="1" applyBorder="1" applyAlignment="1">
      <alignment horizontal="center" vertical="center"/>
    </xf>
    <xf numFmtId="0" fontId="57" fillId="24" borderId="11" xfId="225" applyFont="1" applyFill="1" applyBorder="1" applyAlignment="1">
      <alignment horizontal="left" vertical="center" wrapText="1"/>
    </xf>
    <xf numFmtId="4" fontId="57" fillId="24" borderId="10" xfId="226" applyNumberFormat="1" applyFont="1" applyFill="1" applyBorder="1" applyAlignment="1">
      <alignment horizontal="right" vertical="center" wrapText="1"/>
    </xf>
    <xf numFmtId="49" fontId="57" fillId="0" borderId="24" xfId="225" applyNumberFormat="1" applyFont="1" applyFill="1" applyBorder="1" applyAlignment="1">
      <alignment horizontal="center" vertical="center" wrapText="1"/>
    </xf>
    <xf numFmtId="4" fontId="57" fillId="0" borderId="22" xfId="225" applyNumberFormat="1" applyFont="1" applyFill="1" applyBorder="1" applyAlignment="1">
      <alignment horizontal="right" wrapText="1"/>
    </xf>
    <xf numFmtId="4" fontId="57" fillId="24" borderId="10" xfId="226" applyNumberFormat="1" applyFont="1" applyFill="1" applyBorder="1" applyAlignment="1">
      <alignment horizontal="left" vertical="center" wrapText="1"/>
    </xf>
    <xf numFmtId="0" fontId="57" fillId="24" borderId="11" xfId="225" applyFont="1" applyFill="1" applyBorder="1" applyAlignment="1">
      <alignment horizontal="left" vertical="center"/>
    </xf>
    <xf numFmtId="0" fontId="57" fillId="24" borderId="10" xfId="225" applyFont="1" applyFill="1" applyBorder="1" applyAlignment="1">
      <alignment horizontal="center" vertical="center"/>
    </xf>
    <xf numFmtId="4" fontId="57" fillId="24" borderId="30" xfId="225" applyNumberFormat="1" applyFont="1" applyFill="1" applyBorder="1" applyAlignment="1">
      <alignment horizontal="right" vertical="center" wrapText="1"/>
    </xf>
    <xf numFmtId="49" fontId="57" fillId="0" borderId="31" xfId="225" applyNumberFormat="1" applyFont="1" applyFill="1" applyBorder="1" applyAlignment="1">
      <alignment horizontal="center" vertical="center" wrapText="1"/>
    </xf>
    <xf numFmtId="0" fontId="57" fillId="0" borderId="11" xfId="225" applyFont="1" applyBorder="1"/>
    <xf numFmtId="49" fontId="59" fillId="0" borderId="23" xfId="225" applyNumberFormat="1" applyFont="1" applyFill="1" applyBorder="1" applyAlignment="1">
      <alignment horizontal="left" vertical="center" wrapText="1"/>
    </xf>
    <xf numFmtId="4" fontId="59" fillId="0" borderId="31" xfId="225" applyNumberFormat="1" applyFont="1" applyFill="1" applyBorder="1" applyAlignment="1">
      <alignment horizontal="right" wrapText="1"/>
    </xf>
    <xf numFmtId="4" fontId="57" fillId="0" borderId="31" xfId="225" applyNumberFormat="1" applyFont="1" applyFill="1" applyBorder="1" applyAlignment="1">
      <alignment horizontal="right" wrapText="1"/>
    </xf>
    <xf numFmtId="0" fontId="59" fillId="24" borderId="11" xfId="107" applyFont="1" applyFill="1" applyBorder="1" applyAlignment="1">
      <alignment horizontal="center" vertical="center"/>
    </xf>
    <xf numFmtId="0" fontId="59" fillId="24" borderId="12" xfId="107" applyFont="1" applyFill="1" applyBorder="1" applyAlignment="1">
      <alignment horizontal="center" vertical="center"/>
    </xf>
    <xf numFmtId="4" fontId="59" fillId="24" borderId="11" xfId="107" applyNumberFormat="1" applyFont="1" applyFill="1" applyBorder="1" applyAlignment="1">
      <alignment horizontal="center" vertical="center" wrapText="1"/>
    </xf>
    <xf numFmtId="44" fontId="70" fillId="0" borderId="11" xfId="48" applyFont="1" applyFill="1" applyBorder="1" applyAlignment="1">
      <alignment horizontal="right" vertical="top" wrapText="1"/>
    </xf>
    <xf numFmtId="44" fontId="72" fillId="0" borderId="11" xfId="48" applyFont="1" applyFill="1" applyBorder="1" applyAlignment="1">
      <alignment horizontal="right" vertical="top" wrapText="1"/>
    </xf>
    <xf numFmtId="10" fontId="35" fillId="0" borderId="11" xfId="165" applyNumberFormat="1" applyFont="1" applyFill="1" applyBorder="1" applyAlignment="1">
      <alignment horizontal="center"/>
    </xf>
    <xf numFmtId="0" fontId="73" fillId="0" borderId="0" xfId="0" applyFont="1" applyAlignment="1">
      <alignment horizontal="justify"/>
    </xf>
    <xf numFmtId="0" fontId="65" fillId="0" borderId="0" xfId="101" applyFont="1" applyAlignment="1">
      <alignment horizontal="center"/>
    </xf>
    <xf numFmtId="0" fontId="73" fillId="0" borderId="0" xfId="109" applyFont="1" applyFill="1" applyBorder="1" applyAlignment="1">
      <alignment vertical="top"/>
    </xf>
    <xf numFmtId="0" fontId="71" fillId="0" borderId="0" xfId="107" applyFont="1" applyFill="1"/>
    <xf numFmtId="0" fontId="71" fillId="0" borderId="0" xfId="107" applyFont="1"/>
    <xf numFmtId="4" fontId="59" fillId="24" borderId="11" xfId="108" applyNumberFormat="1" applyFont="1" applyFill="1" applyBorder="1" applyAlignment="1">
      <alignment horizontal="center" vertical="center" wrapText="1"/>
    </xf>
    <xf numFmtId="0" fontId="65" fillId="0" borderId="0" xfId="107" applyFont="1" applyAlignment="1">
      <alignment horizontal="center"/>
    </xf>
    <xf numFmtId="0" fontId="59" fillId="0" borderId="0" xfId="119" applyFont="1" applyAlignment="1">
      <alignment horizontal="left" vertical="justify"/>
    </xf>
    <xf numFmtId="0" fontId="61" fillId="0" borderId="0" xfId="0" applyFont="1" applyBorder="1" applyAlignment="1">
      <alignment horizontal="left" vertical="center" wrapText="1"/>
    </xf>
    <xf numFmtId="4" fontId="57" fillId="0" borderId="49" xfId="107" applyNumberFormat="1" applyFont="1" applyFill="1" applyBorder="1" applyAlignment="1">
      <alignment horizontal="right" vertical="center" wrapText="1"/>
    </xf>
    <xf numFmtId="0" fontId="57" fillId="0" borderId="11" xfId="107" applyFont="1" applyBorder="1" applyAlignment="1">
      <alignment vertical="center"/>
    </xf>
    <xf numFmtId="4" fontId="61" fillId="0" borderId="11" xfId="0" applyNumberFormat="1" applyFont="1" applyBorder="1" applyAlignment="1">
      <alignment horizontal="right" wrapText="1"/>
    </xf>
    <xf numFmtId="168" fontId="70" fillId="0" borderId="11" xfId="48" applyNumberFormat="1" applyFont="1" applyFill="1" applyBorder="1" applyAlignment="1">
      <alignment wrapText="1"/>
    </xf>
    <xf numFmtId="44" fontId="59" fillId="0" borderId="69" xfId="48" applyFont="1" applyBorder="1" applyAlignment="1">
      <alignment horizontal="center"/>
    </xf>
    <xf numFmtId="168" fontId="57" fillId="0" borderId="19" xfId="48" applyNumberFormat="1" applyFont="1" applyBorder="1" applyAlignment="1">
      <alignment horizontal="right"/>
    </xf>
    <xf numFmtId="4" fontId="57" fillId="0" borderId="11" xfId="48" applyNumberFormat="1" applyFont="1" applyBorder="1" applyAlignment="1">
      <alignment horizontal="right"/>
    </xf>
    <xf numFmtId="44" fontId="59" fillId="0" borderId="11" xfId="48" applyFont="1" applyFill="1" applyBorder="1" applyAlignment="1">
      <alignment horizontal="right" vertical="center" wrapText="1"/>
    </xf>
    <xf numFmtId="0" fontId="59" fillId="24" borderId="11" xfId="216" applyFont="1" applyFill="1" applyBorder="1" applyAlignment="1">
      <alignment horizontal="left" vertical="center" wrapText="1"/>
    </xf>
    <xf numFmtId="0" fontId="57" fillId="0" borderId="11" xfId="216" applyFont="1" applyBorder="1" applyAlignment="1">
      <alignment horizontal="left" wrapText="1"/>
    </xf>
    <xf numFmtId="0" fontId="57" fillId="0" borderId="11" xfId="216" applyFont="1" applyBorder="1" applyAlignment="1">
      <alignment horizontal="left"/>
    </xf>
    <xf numFmtId="0" fontId="57" fillId="0" borderId="10" xfId="216" applyFont="1" applyBorder="1" applyAlignment="1">
      <alignment horizontal="left" wrapText="1"/>
    </xf>
    <xf numFmtId="0" fontId="57" fillId="0" borderId="10" xfId="216" applyFont="1" applyBorder="1" applyAlignment="1">
      <alignment horizontal="left"/>
    </xf>
    <xf numFmtId="0" fontId="57" fillId="0" borderId="49" xfId="216" applyFont="1" applyBorder="1" applyAlignment="1">
      <alignment horizontal="left" wrapText="1"/>
    </xf>
    <xf numFmtId="0" fontId="59" fillId="0" borderId="11" xfId="216" applyFont="1" applyBorder="1" applyAlignment="1">
      <alignment horizontal="left"/>
    </xf>
    <xf numFmtId="4" fontId="59" fillId="0" borderId="11" xfId="48" applyNumberFormat="1" applyFont="1" applyBorder="1" applyAlignment="1">
      <alignment horizontal="right"/>
    </xf>
    <xf numFmtId="10" fontId="59" fillId="24" borderId="11" xfId="48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vertical="top" wrapText="1"/>
    </xf>
    <xf numFmtId="0" fontId="70" fillId="0" borderId="11" xfId="0" applyFont="1" applyFill="1" applyBorder="1" applyAlignment="1">
      <alignment vertical="center" wrapText="1"/>
    </xf>
    <xf numFmtId="0" fontId="70" fillId="0" borderId="11" xfId="0" applyFont="1" applyFill="1" applyBorder="1" applyAlignment="1">
      <alignment horizontal="left" vertical="center" wrapText="1"/>
    </xf>
    <xf numFmtId="44" fontId="70" fillId="27" borderId="11" xfId="0" applyNumberFormat="1" applyFont="1" applyFill="1" applyBorder="1" applyAlignment="1">
      <alignment vertical="top" wrapText="1"/>
    </xf>
    <xf numFmtId="0" fontId="70" fillId="0" borderId="11" xfId="0" applyFont="1" applyFill="1" applyBorder="1" applyAlignment="1">
      <alignment vertical="top" wrapText="1"/>
    </xf>
    <xf numFmtId="10" fontId="72" fillId="0" borderId="11" xfId="48" applyNumberFormat="1" applyFont="1" applyFill="1" applyBorder="1" applyAlignment="1">
      <alignment horizontal="center" vertical="top" wrapText="1"/>
    </xf>
    <xf numFmtId="10" fontId="59" fillId="0" borderId="11" xfId="48" applyNumberFormat="1" applyFont="1" applyFill="1" applyBorder="1" applyAlignment="1">
      <alignment horizontal="center" vertical="center" wrapText="1"/>
    </xf>
    <xf numFmtId="44" fontId="57" fillId="0" borderId="11" xfId="48" applyFont="1" applyFill="1" applyBorder="1" applyAlignment="1">
      <alignment horizontal="right" vertical="center" wrapText="1"/>
    </xf>
    <xf numFmtId="7" fontId="57" fillId="0" borderId="11" xfId="48" applyNumberFormat="1" applyFont="1" applyFill="1" applyBorder="1" applyAlignment="1">
      <alignment horizontal="right" vertical="center" wrapText="1"/>
    </xf>
    <xf numFmtId="44" fontId="59" fillId="24" borderId="11" xfId="48" applyFont="1" applyFill="1" applyBorder="1" applyAlignment="1">
      <alignment horizontal="right" vertical="center" wrapText="1"/>
    </xf>
    <xf numFmtId="44" fontId="70" fillId="0" borderId="11" xfId="48" applyFont="1" applyFill="1" applyBorder="1" applyAlignment="1">
      <alignment horizontal="right" vertical="center" wrapText="1"/>
    </xf>
    <xf numFmtId="7" fontId="70" fillId="0" borderId="11" xfId="48" applyNumberFormat="1" applyFont="1" applyFill="1" applyBorder="1" applyAlignment="1">
      <alignment horizontal="right" vertical="top" wrapText="1"/>
    </xf>
    <xf numFmtId="7" fontId="59" fillId="0" borderId="11" xfId="48" applyNumberFormat="1" applyFont="1" applyFill="1" applyBorder="1" applyAlignment="1">
      <alignment horizontal="right" vertical="center" wrapText="1"/>
    </xf>
    <xf numFmtId="44" fontId="72" fillId="27" borderId="11" xfId="48" applyFont="1" applyFill="1" applyBorder="1" applyAlignment="1">
      <alignment horizontal="right" vertical="top" wrapText="1"/>
    </xf>
    <xf numFmtId="0" fontId="57" fillId="0" borderId="0" xfId="247" applyFont="1"/>
    <xf numFmtId="0" fontId="59" fillId="0" borderId="0" xfId="247" applyFont="1" applyAlignment="1">
      <alignment horizontal="right"/>
    </xf>
    <xf numFmtId="0" fontId="2" fillId="0" borderId="0" xfId="247"/>
    <xf numFmtId="0" fontId="65" fillId="0" borderId="0" xfId="247" applyFont="1" applyAlignment="1"/>
    <xf numFmtId="0" fontId="67" fillId="24" borderId="11" xfId="247" applyFont="1" applyFill="1" applyBorder="1" applyAlignment="1">
      <alignment horizontal="center" vertical="center" wrapText="1"/>
    </xf>
    <xf numFmtId="0" fontId="68" fillId="24" borderId="10" xfId="247" applyFont="1" applyFill="1" applyBorder="1" applyAlignment="1">
      <alignment vertical="center"/>
    </xf>
    <xf numFmtId="0" fontId="68" fillId="24" borderId="27" xfId="247" applyFont="1" applyFill="1" applyBorder="1" applyAlignment="1">
      <alignment horizontal="left" vertical="center" wrapText="1"/>
    </xf>
    <xf numFmtId="4" fontId="67" fillId="0" borderId="11" xfId="247" applyNumberFormat="1" applyFont="1" applyFill="1" applyBorder="1" applyAlignment="1">
      <alignment horizontal="right" vertical="center" wrapText="1"/>
    </xf>
    <xf numFmtId="4" fontId="68" fillId="24" borderId="10" xfId="248" applyNumberFormat="1" applyFont="1" applyFill="1" applyBorder="1" applyAlignment="1">
      <alignment horizontal="center" vertical="center" wrapText="1"/>
    </xf>
    <xf numFmtId="4" fontId="68" fillId="24" borderId="11" xfId="247" applyNumberFormat="1" applyFont="1" applyFill="1" applyBorder="1" applyAlignment="1">
      <alignment horizontal="center" vertical="center" wrapText="1"/>
    </xf>
    <xf numFmtId="0" fontId="68" fillId="0" borderId="10" xfId="247" applyFont="1" applyBorder="1"/>
    <xf numFmtId="49" fontId="59" fillId="0" borderId="11" xfId="247" applyNumberFormat="1" applyFont="1" applyFill="1" applyBorder="1" applyAlignment="1">
      <alignment horizontal="left" vertical="center" wrapText="1"/>
    </xf>
    <xf numFmtId="4" fontId="67" fillId="24" borderId="11" xfId="248" applyNumberFormat="1" applyFont="1" applyFill="1" applyBorder="1" applyAlignment="1">
      <alignment horizontal="right" vertical="center" wrapText="1"/>
    </xf>
    <xf numFmtId="0" fontId="68" fillId="0" borderId="0" xfId="247" applyFont="1" applyBorder="1"/>
    <xf numFmtId="49" fontId="68" fillId="0" borderId="0" xfId="247" applyNumberFormat="1" applyFont="1" applyFill="1" applyBorder="1" applyAlignment="1">
      <alignment horizontal="left" vertical="center" wrapText="1"/>
    </xf>
    <xf numFmtId="4" fontId="68" fillId="0" borderId="0" xfId="247" applyNumberFormat="1" applyFont="1" applyFill="1" applyBorder="1" applyAlignment="1">
      <alignment horizontal="right" vertical="center" wrapText="1"/>
    </xf>
    <xf numFmtId="0" fontId="59" fillId="0" borderId="10" xfId="247" applyFont="1" applyBorder="1" applyAlignment="1">
      <alignment vertical="top"/>
    </xf>
    <xf numFmtId="49" fontId="59" fillId="0" borderId="20" xfId="247" applyNumberFormat="1" applyFont="1" applyFill="1" applyBorder="1" applyAlignment="1">
      <alignment horizontal="left" vertical="center" wrapText="1"/>
    </xf>
    <xf numFmtId="4" fontId="57" fillId="0" borderId="31" xfId="247" applyNumberFormat="1" applyFont="1" applyFill="1" applyBorder="1" applyAlignment="1">
      <alignment horizontal="right" vertical="top" wrapText="1"/>
    </xf>
    <xf numFmtId="4" fontId="57" fillId="0" borderId="21" xfId="247" applyNumberFormat="1" applyFont="1" applyFill="1" applyBorder="1" applyAlignment="1">
      <alignment horizontal="right" vertical="top" wrapText="1"/>
    </xf>
    <xf numFmtId="4" fontId="57" fillId="0" borderId="21" xfId="247" applyNumberFormat="1" applyFont="1" applyFill="1" applyBorder="1" applyAlignment="1">
      <alignment horizontal="center" vertical="top" wrapText="1"/>
    </xf>
    <xf numFmtId="4" fontId="57" fillId="0" borderId="37" xfId="247" applyNumberFormat="1" applyFont="1" applyFill="1" applyBorder="1" applyAlignment="1">
      <alignment horizontal="center" wrapText="1"/>
    </xf>
    <xf numFmtId="0" fontId="57" fillId="0" borderId="11" xfId="247" applyFont="1" applyBorder="1"/>
    <xf numFmtId="49" fontId="59" fillId="0" borderId="78" xfId="247" applyNumberFormat="1" applyFont="1" applyFill="1" applyBorder="1" applyAlignment="1">
      <alignment horizontal="left" vertical="center" wrapText="1"/>
    </xf>
    <xf numFmtId="4" fontId="59" fillId="0" borderId="77" xfId="247" applyNumberFormat="1" applyFont="1" applyFill="1" applyBorder="1" applyAlignment="1">
      <alignment horizontal="right" vertical="center" wrapText="1"/>
    </xf>
    <xf numFmtId="4" fontId="59" fillId="0" borderId="36" xfId="247" applyNumberFormat="1" applyFont="1" applyFill="1" applyBorder="1" applyAlignment="1">
      <alignment horizontal="right" vertical="center" wrapText="1"/>
    </xf>
    <xf numFmtId="0" fontId="57" fillId="0" borderId="78" xfId="247" applyFont="1" applyBorder="1"/>
    <xf numFmtId="49" fontId="57" fillId="0" borderId="78" xfId="247" applyNumberFormat="1" applyFont="1" applyFill="1" applyBorder="1" applyAlignment="1">
      <alignment horizontal="center" vertical="center" wrapText="1"/>
    </xf>
    <xf numFmtId="4" fontId="61" fillId="0" borderId="78" xfId="0" applyNumberFormat="1" applyFont="1" applyBorder="1" applyAlignment="1">
      <alignment horizontal="right" wrapText="1"/>
    </xf>
    <xf numFmtId="4" fontId="59" fillId="0" borderId="78" xfId="247" applyNumberFormat="1" applyFont="1" applyFill="1" applyBorder="1" applyAlignment="1">
      <alignment horizontal="right" vertical="center" wrapText="1"/>
    </xf>
    <xf numFmtId="4" fontId="59" fillId="0" borderId="12" xfId="247" applyNumberFormat="1" applyFont="1" applyFill="1" applyBorder="1" applyAlignment="1">
      <alignment horizontal="right" vertical="center" wrapText="1"/>
    </xf>
    <xf numFmtId="0" fontId="59" fillId="0" borderId="78" xfId="247" applyFont="1" applyBorder="1" applyAlignment="1"/>
    <xf numFmtId="0" fontId="61" fillId="0" borderId="78" xfId="0" applyFont="1" applyBorder="1" applyAlignment="1">
      <alignment horizontal="justify" wrapText="1"/>
    </xf>
    <xf numFmtId="0" fontId="61" fillId="0" borderId="12" xfId="0" applyFont="1" applyBorder="1" applyAlignment="1">
      <alignment horizontal="justify" wrapText="1"/>
    </xf>
    <xf numFmtId="0" fontId="57" fillId="0" borderId="19" xfId="247" applyFont="1" applyBorder="1" applyAlignment="1">
      <alignment vertical="center"/>
    </xf>
    <xf numFmtId="0" fontId="59" fillId="24" borderId="46" xfId="247" applyFont="1" applyFill="1" applyBorder="1" applyAlignment="1">
      <alignment horizontal="left" vertical="center" wrapText="1"/>
    </xf>
    <xf numFmtId="4" fontId="57" fillId="24" borderId="79" xfId="248" applyNumberFormat="1" applyFont="1" applyFill="1" applyBorder="1" applyAlignment="1">
      <alignment horizontal="right" vertical="center" wrapText="1"/>
    </xf>
    <xf numFmtId="4" fontId="68" fillId="24" borderId="32" xfId="248" applyNumberFormat="1" applyFont="1" applyFill="1" applyBorder="1" applyAlignment="1">
      <alignment horizontal="center" vertical="center" wrapText="1"/>
    </xf>
    <xf numFmtId="4" fontId="57" fillId="0" borderId="41" xfId="247" applyNumberFormat="1" applyFont="1" applyFill="1" applyBorder="1" applyAlignment="1">
      <alignment horizontal="center" wrapText="1"/>
    </xf>
    <xf numFmtId="0" fontId="57" fillId="0" borderId="11" xfId="247" applyFont="1" applyBorder="1" applyAlignment="1">
      <alignment vertical="center"/>
    </xf>
    <xf numFmtId="4" fontId="59" fillId="24" borderId="11" xfId="248" applyNumberFormat="1" applyFont="1" applyFill="1" applyBorder="1" applyAlignment="1">
      <alignment horizontal="right" vertical="center" wrapText="1"/>
    </xf>
    <xf numFmtId="4" fontId="68" fillId="24" borderId="11" xfId="248" applyNumberFormat="1" applyFont="1" applyFill="1" applyBorder="1" applyAlignment="1">
      <alignment horizontal="center" vertical="center" wrapText="1"/>
    </xf>
    <xf numFmtId="4" fontId="57" fillId="0" borderId="11" xfId="247" applyNumberFormat="1" applyFont="1" applyFill="1" applyBorder="1" applyAlignment="1">
      <alignment horizontal="center" wrapText="1"/>
    </xf>
    <xf numFmtId="0" fontId="57" fillId="0" borderId="11" xfId="247" applyFont="1" applyBorder="1" applyAlignment="1">
      <alignment horizontal="left" vertical="center"/>
    </xf>
    <xf numFmtId="4" fontId="59" fillId="0" borderId="34" xfId="0" applyNumberFormat="1" applyFont="1" applyBorder="1" applyAlignment="1">
      <alignment horizontal="right" vertical="center" wrapText="1"/>
    </xf>
    <xf numFmtId="4" fontId="57" fillId="0" borderId="77" xfId="247" applyNumberFormat="1" applyFont="1" applyFill="1" applyBorder="1" applyAlignment="1">
      <alignment horizontal="right" vertical="center" wrapText="1"/>
    </xf>
    <xf numFmtId="4" fontId="68" fillId="0" borderId="31" xfId="0" applyNumberFormat="1" applyFont="1" applyBorder="1" applyAlignment="1">
      <alignment horizontal="right" vertical="center" wrapText="1"/>
    </xf>
    <xf numFmtId="49" fontId="57" fillId="0" borderId="80" xfId="162" applyNumberFormat="1" applyFont="1" applyFill="1" applyBorder="1" applyAlignment="1">
      <alignment horizontal="left" vertical="center" wrapText="1"/>
    </xf>
    <xf numFmtId="4" fontId="68" fillId="0" borderId="41" xfId="0" applyNumberFormat="1" applyFont="1" applyBorder="1" applyAlignment="1">
      <alignment horizontal="right" vertical="center" wrapText="1"/>
    </xf>
    <xf numFmtId="4" fontId="57" fillId="0" borderId="41" xfId="0" applyNumberFormat="1" applyFont="1" applyBorder="1" applyAlignment="1">
      <alignment horizontal="right" vertical="center" wrapText="1"/>
    </xf>
    <xf numFmtId="4" fontId="57" fillId="0" borderId="42" xfId="0" applyNumberFormat="1" applyFont="1" applyBorder="1" applyAlignment="1">
      <alignment horizontal="right" vertical="center" wrapText="1"/>
    </xf>
    <xf numFmtId="0" fontId="57" fillId="0" borderId="30" xfId="162" applyFont="1" applyBorder="1" applyAlignment="1">
      <alignment horizontal="center" vertical="center"/>
    </xf>
    <xf numFmtId="0" fontId="57" fillId="0" borderId="47" xfId="162" applyFont="1" applyBorder="1" applyAlignment="1">
      <alignment wrapText="1"/>
    </xf>
    <xf numFmtId="0" fontId="57" fillId="0" borderId="50" xfId="162" applyFont="1" applyBorder="1" applyAlignment="1">
      <alignment wrapText="1"/>
    </xf>
    <xf numFmtId="4" fontId="59" fillId="0" borderId="77" xfId="0" applyNumberFormat="1" applyFont="1" applyBorder="1" applyAlignment="1">
      <alignment horizontal="right" vertical="center" wrapText="1"/>
    </xf>
    <xf numFmtId="4" fontId="57" fillId="0" borderId="33" xfId="0" applyNumberFormat="1" applyFont="1" applyBorder="1" applyAlignment="1">
      <alignment horizontal="right" vertical="center" wrapText="1"/>
    </xf>
    <xf numFmtId="4" fontId="59" fillId="0" borderId="81" xfId="0" applyNumberFormat="1" applyFont="1" applyBorder="1" applyAlignment="1">
      <alignment horizontal="right" vertical="center" wrapText="1"/>
    </xf>
    <xf numFmtId="0" fontId="57" fillId="0" borderId="0" xfId="162" applyFont="1" applyBorder="1" applyAlignment="1">
      <alignment horizontal="center" vertical="center"/>
    </xf>
    <xf numFmtId="0" fontId="57" fillId="0" borderId="11" xfId="247" applyFont="1" applyBorder="1" applyAlignment="1">
      <alignment vertical="top"/>
    </xf>
    <xf numFmtId="49" fontId="57" fillId="0" borderId="23" xfId="247" applyNumberFormat="1" applyFont="1" applyFill="1" applyBorder="1" applyAlignment="1">
      <alignment horizontal="left" vertical="center" wrapText="1"/>
    </xf>
    <xf numFmtId="44" fontId="2" fillId="0" borderId="0" xfId="48" applyFont="1"/>
    <xf numFmtId="0" fontId="57" fillId="0" borderId="65" xfId="249" applyFont="1" applyBorder="1"/>
    <xf numFmtId="0" fontId="57" fillId="0" borderId="64" xfId="249" applyFont="1" applyBorder="1" applyAlignment="1">
      <alignment horizontal="center" vertical="center"/>
    </xf>
    <xf numFmtId="0" fontId="57" fillId="0" borderId="62" xfId="249" applyFont="1" applyBorder="1"/>
    <xf numFmtId="0" fontId="57" fillId="0" borderId="11" xfId="249" applyFont="1" applyBorder="1"/>
    <xf numFmtId="0" fontId="57" fillId="0" borderId="61" xfId="249" applyFont="1" applyBorder="1" applyAlignment="1">
      <alignment horizontal="center"/>
    </xf>
    <xf numFmtId="4" fontId="57" fillId="0" borderId="11" xfId="249" applyNumberFormat="1" applyFont="1" applyFill="1" applyBorder="1" applyAlignment="1">
      <alignment horizontal="right" wrapText="1"/>
    </xf>
    <xf numFmtId="4" fontId="57" fillId="0" borderId="11" xfId="249" applyNumberFormat="1" applyFont="1" applyFill="1" applyBorder="1" applyAlignment="1">
      <alignment horizontal="center" wrapText="1"/>
    </xf>
    <xf numFmtId="4" fontId="59" fillId="25" borderId="60" xfId="251" applyNumberFormat="1" applyFont="1" applyFill="1" applyBorder="1" applyAlignment="1">
      <alignment horizontal="center" vertical="center" wrapText="1"/>
    </xf>
    <xf numFmtId="4" fontId="59" fillId="25" borderId="59" xfId="251" applyNumberFormat="1" applyFont="1" applyFill="1" applyBorder="1" applyAlignment="1">
      <alignment horizontal="center" vertical="center" wrapText="1"/>
    </xf>
    <xf numFmtId="0" fontId="59" fillId="25" borderId="59" xfId="249" applyFont="1" applyFill="1" applyBorder="1" applyAlignment="1">
      <alignment horizontal="center" vertical="center"/>
    </xf>
    <xf numFmtId="0" fontId="59" fillId="25" borderId="58" xfId="249" applyFont="1" applyFill="1" applyBorder="1" applyAlignment="1">
      <alignment horizontal="center" vertical="center"/>
    </xf>
    <xf numFmtId="0" fontId="62" fillId="0" borderId="0" xfId="252" applyFont="1" applyAlignment="1">
      <alignment horizontal="right"/>
    </xf>
    <xf numFmtId="0" fontId="61" fillId="0" borderId="0" xfId="253" applyFont="1" applyFill="1" applyBorder="1" applyAlignment="1">
      <alignment vertical="top"/>
    </xf>
    <xf numFmtId="0" fontId="57" fillId="0" borderId="0" xfId="249" applyFont="1"/>
    <xf numFmtId="0" fontId="57" fillId="0" borderId="0" xfId="249" applyFont="1" applyAlignment="1">
      <alignment horizontal="center"/>
    </xf>
    <xf numFmtId="0" fontId="57" fillId="0" borderId="0" xfId="254" applyFont="1" applyAlignment="1">
      <alignment horizontal="center"/>
    </xf>
    <xf numFmtId="0" fontId="57" fillId="0" borderId="0" xfId="254" applyFont="1"/>
    <xf numFmtId="0" fontId="64" fillId="0" borderId="0" xfId="252" applyFont="1" applyAlignment="1">
      <alignment horizontal="right"/>
    </xf>
    <xf numFmtId="0" fontId="59" fillId="25" borderId="58" xfId="254" applyFont="1" applyFill="1" applyBorder="1" applyAlignment="1">
      <alignment horizontal="center" vertical="center"/>
    </xf>
    <xf numFmtId="0" fontId="59" fillId="25" borderId="59" xfId="254" applyFont="1" applyFill="1" applyBorder="1" applyAlignment="1">
      <alignment horizontal="center" vertical="center"/>
    </xf>
    <xf numFmtId="4" fontId="59" fillId="25" borderId="59" xfId="256" applyNumberFormat="1" applyFont="1" applyFill="1" applyBorder="1" applyAlignment="1">
      <alignment horizontal="center" vertical="center" wrapText="1"/>
    </xf>
    <xf numFmtId="4" fontId="59" fillId="25" borderId="60" xfId="256" applyNumberFormat="1" applyFont="1" applyFill="1" applyBorder="1" applyAlignment="1">
      <alignment horizontal="center" vertical="center" wrapText="1"/>
    </xf>
    <xf numFmtId="4" fontId="57" fillId="0" borderId="11" xfId="254" applyNumberFormat="1" applyFont="1" applyFill="1" applyBorder="1" applyAlignment="1">
      <alignment horizontal="left" wrapText="1"/>
    </xf>
    <xf numFmtId="168" fontId="70" fillId="0" borderId="11" xfId="48" applyNumberFormat="1" applyFont="1" applyFill="1" applyBorder="1" applyAlignment="1">
      <alignment vertical="top" wrapText="1"/>
    </xf>
    <xf numFmtId="0" fontId="57" fillId="0" borderId="61" xfId="254" applyFont="1" applyBorder="1" applyAlignment="1">
      <alignment horizontal="center"/>
    </xf>
    <xf numFmtId="0" fontId="57" fillId="0" borderId="11" xfId="254" applyFont="1" applyBorder="1"/>
    <xf numFmtId="168" fontId="57" fillId="0" borderId="11" xfId="48" applyNumberFormat="1" applyFont="1" applyFill="1" applyBorder="1" applyAlignment="1">
      <alignment horizontal="right"/>
    </xf>
    <xf numFmtId="168" fontId="57" fillId="0" borderId="62" xfId="254" applyNumberFormat="1" applyFont="1" applyBorder="1"/>
    <xf numFmtId="0" fontId="57" fillId="0" borderId="64" xfId="254" applyFont="1" applyBorder="1" applyAlignment="1">
      <alignment horizontal="center" vertical="center"/>
    </xf>
    <xf numFmtId="0" fontId="57" fillId="0" borderId="65" xfId="254" applyFont="1" applyBorder="1"/>
    <xf numFmtId="0" fontId="2" fillId="0" borderId="0" xfId="258"/>
    <xf numFmtId="0" fontId="2" fillId="0" borderId="0" xfId="258" applyAlignment="1">
      <alignment horizontal="center"/>
    </xf>
    <xf numFmtId="4" fontId="57" fillId="0" borderId="11" xfId="258" applyNumberFormat="1" applyFont="1" applyFill="1" applyBorder="1" applyAlignment="1">
      <alignment horizontal="right" wrapText="1"/>
    </xf>
    <xf numFmtId="10" fontId="59" fillId="0" borderId="11" xfId="258" applyNumberFormat="1" applyFont="1" applyFill="1" applyBorder="1" applyAlignment="1">
      <alignment horizontal="center" wrapText="1"/>
    </xf>
    <xf numFmtId="10" fontId="57" fillId="0" borderId="11" xfId="258" applyNumberFormat="1" applyFont="1" applyBorder="1" applyAlignment="1">
      <alignment horizontal="center"/>
    </xf>
    <xf numFmtId="49" fontId="57" fillId="0" borderId="11" xfId="258" applyNumberFormat="1" applyFont="1" applyFill="1" applyBorder="1" applyAlignment="1">
      <alignment horizontal="left" vertical="center" wrapText="1"/>
    </xf>
    <xf numFmtId="0" fontId="57" fillId="0" borderId="11" xfId="258" applyFont="1" applyBorder="1"/>
    <xf numFmtId="49" fontId="59" fillId="0" borderId="11" xfId="258" applyNumberFormat="1" applyFont="1" applyFill="1" applyBorder="1" applyAlignment="1">
      <alignment horizontal="left" vertical="center" wrapText="1"/>
    </xf>
    <xf numFmtId="0" fontId="59" fillId="0" borderId="11" xfId="258" applyFont="1" applyBorder="1"/>
    <xf numFmtId="10" fontId="59" fillId="0" borderId="11" xfId="258" applyNumberFormat="1" applyFont="1" applyBorder="1" applyAlignment="1">
      <alignment horizontal="center"/>
    </xf>
    <xf numFmtId="10" fontId="57" fillId="0" borderId="11" xfId="258" applyNumberFormat="1" applyFont="1" applyBorder="1" applyAlignment="1">
      <alignment horizontal="center" vertical="center"/>
    </xf>
    <xf numFmtId="4" fontId="59" fillId="24" borderId="11" xfId="259" applyNumberFormat="1" applyFont="1" applyFill="1" applyBorder="1" applyAlignment="1">
      <alignment horizontal="center" vertical="center" wrapText="1"/>
    </xf>
    <xf numFmtId="0" fontId="59" fillId="24" borderId="12" xfId="258" applyFont="1" applyFill="1" applyBorder="1" applyAlignment="1">
      <alignment horizontal="left" vertical="center"/>
    </xf>
    <xf numFmtId="0" fontId="59" fillId="24" borderId="11" xfId="258" applyFont="1" applyFill="1" applyBorder="1" applyAlignment="1">
      <alignment horizontal="left" vertical="center"/>
    </xf>
    <xf numFmtId="4" fontId="67" fillId="25" borderId="11" xfId="259" applyNumberFormat="1" applyFont="1" applyFill="1" applyBorder="1" applyAlignment="1">
      <alignment horizontal="center" vertical="center" wrapText="1"/>
    </xf>
    <xf numFmtId="0" fontId="67" fillId="25" borderId="12" xfId="258" applyFont="1" applyFill="1" applyBorder="1" applyAlignment="1">
      <alignment horizontal="center" vertical="center"/>
    </xf>
    <xf numFmtId="0" fontId="67" fillId="25" borderId="11" xfId="258" applyFont="1" applyFill="1" applyBorder="1" applyAlignment="1">
      <alignment horizontal="center" vertical="center"/>
    </xf>
    <xf numFmtId="0" fontId="67" fillId="0" borderId="0" xfId="258" applyFont="1" applyAlignment="1">
      <alignment horizontal="center"/>
    </xf>
    <xf numFmtId="0" fontId="57" fillId="0" borderId="0" xfId="261" applyFont="1"/>
    <xf numFmtId="0" fontId="62" fillId="0" borderId="0" xfId="262" applyFont="1" applyAlignment="1">
      <alignment horizontal="right"/>
    </xf>
    <xf numFmtId="0" fontId="61" fillId="0" borderId="0" xfId="264" applyFont="1" applyFill="1" applyBorder="1" applyAlignment="1">
      <alignment vertical="top"/>
    </xf>
    <xf numFmtId="0" fontId="69" fillId="0" borderId="0" xfId="261" applyFont="1"/>
    <xf numFmtId="0" fontId="35" fillId="0" borderId="0" xfId="264" applyFont="1" applyFill="1" applyBorder="1" applyAlignment="1">
      <alignment vertical="top"/>
    </xf>
    <xf numFmtId="0" fontId="59" fillId="25" borderId="11" xfId="261" applyFont="1" applyFill="1" applyBorder="1" applyAlignment="1">
      <alignment horizontal="center" vertical="center"/>
    </xf>
    <xf numFmtId="0" fontId="59" fillId="25" borderId="12" xfId="261" applyFont="1" applyFill="1" applyBorder="1" applyAlignment="1">
      <alignment horizontal="center" vertical="center"/>
    </xf>
    <xf numFmtId="4" fontId="59" fillId="25" borderId="11" xfId="265" applyNumberFormat="1" applyFont="1" applyFill="1" applyBorder="1" applyAlignment="1">
      <alignment horizontal="center" vertical="center" wrapText="1"/>
    </xf>
    <xf numFmtId="0" fontId="57" fillId="0" borderId="11" xfId="261" applyFont="1" applyBorder="1" applyAlignment="1">
      <alignment horizontal="center" vertical="center"/>
    </xf>
    <xf numFmtId="49" fontId="57" fillId="0" borderId="20" xfId="261" applyNumberFormat="1" applyFont="1" applyFill="1" applyBorder="1" applyAlignment="1">
      <alignment horizontal="left" vertical="center" wrapText="1"/>
    </xf>
    <xf numFmtId="4" fontId="57" fillId="0" borderId="11" xfId="261" applyNumberFormat="1" applyFont="1" applyFill="1" applyBorder="1" applyAlignment="1">
      <alignment horizontal="right" vertical="center" wrapText="1"/>
    </xf>
    <xf numFmtId="4" fontId="57" fillId="0" borderId="11" xfId="261" applyNumberFormat="1" applyFont="1" applyFill="1" applyBorder="1" applyAlignment="1">
      <alignment horizontal="center" vertical="center" wrapText="1"/>
    </xf>
    <xf numFmtId="0" fontId="57" fillId="0" borderId="11" xfId="261" applyFont="1" applyBorder="1" applyAlignment="1">
      <alignment horizontal="center" vertical="justify"/>
    </xf>
    <xf numFmtId="4" fontId="57" fillId="0" borderId="11" xfId="261" applyNumberFormat="1" applyFont="1" applyFill="1" applyBorder="1" applyAlignment="1">
      <alignment horizontal="right" wrapText="1"/>
    </xf>
    <xf numFmtId="4" fontId="57" fillId="0" borderId="11" xfId="261" applyNumberFormat="1" applyFont="1" applyFill="1" applyBorder="1" applyAlignment="1">
      <alignment horizontal="center" wrapText="1"/>
    </xf>
    <xf numFmtId="49" fontId="57" fillId="0" borderId="20" xfId="261" applyNumberFormat="1" applyFont="1" applyFill="1" applyBorder="1" applyAlignment="1">
      <alignment horizontal="center" vertical="center" wrapText="1"/>
    </xf>
    <xf numFmtId="0" fontId="59" fillId="0" borderId="23" xfId="261" applyFont="1" applyFill="1" applyBorder="1" applyAlignment="1">
      <alignment horizontal="center" vertical="center" wrapText="1"/>
    </xf>
    <xf numFmtId="4" fontId="59" fillId="0" borderId="11" xfId="261" applyNumberFormat="1" applyFont="1" applyFill="1" applyBorder="1" applyAlignment="1">
      <alignment horizontal="right" vertical="center" wrapText="1"/>
    </xf>
    <xf numFmtId="0" fontId="57" fillId="0" borderId="0" xfId="257" applyFont="1"/>
    <xf numFmtId="0" fontId="59" fillId="0" borderId="0" xfId="267" applyFont="1" applyAlignment="1">
      <alignment horizontal="center"/>
    </xf>
    <xf numFmtId="0" fontId="57" fillId="0" borderId="0" xfId="267" applyFont="1"/>
    <xf numFmtId="0" fontId="61" fillId="0" borderId="0" xfId="268" applyFont="1" applyFill="1" applyBorder="1" applyAlignment="1">
      <alignment vertical="top"/>
    </xf>
    <xf numFmtId="0" fontId="61" fillId="0" borderId="28" xfId="268" applyFont="1" applyFill="1" applyBorder="1" applyAlignment="1">
      <alignment vertical="top"/>
    </xf>
    <xf numFmtId="0" fontId="57" fillId="25" borderId="11" xfId="257" applyFont="1" applyFill="1" applyBorder="1" applyAlignment="1">
      <alignment horizontal="center" vertical="center"/>
    </xf>
    <xf numFmtId="0" fontId="57" fillId="25" borderId="12" xfId="257" applyFont="1" applyFill="1" applyBorder="1" applyAlignment="1">
      <alignment horizontal="center" vertical="center"/>
    </xf>
    <xf numFmtId="4" fontId="57" fillId="25" borderId="11" xfId="269" applyNumberFormat="1" applyFont="1" applyFill="1" applyBorder="1" applyAlignment="1">
      <alignment horizontal="center" vertical="center" wrapText="1"/>
    </xf>
    <xf numFmtId="0" fontId="57" fillId="0" borderId="11" xfId="257" applyFont="1" applyBorder="1" applyAlignment="1">
      <alignment vertical="center"/>
    </xf>
    <xf numFmtId="49" fontId="57" fillId="0" borderId="20" xfId="257" applyNumberFormat="1" applyFont="1" applyFill="1" applyBorder="1" applyAlignment="1">
      <alignment horizontal="left" vertical="center" wrapText="1"/>
    </xf>
    <xf numFmtId="4" fontId="57" fillId="0" borderId="11" xfId="257" applyNumberFormat="1" applyFont="1" applyFill="1" applyBorder="1" applyAlignment="1">
      <alignment horizontal="right" vertical="center" wrapText="1"/>
    </xf>
    <xf numFmtId="11" fontId="57" fillId="0" borderId="11" xfId="257" applyNumberFormat="1" applyFont="1" applyBorder="1" applyAlignment="1">
      <alignment vertical="center" wrapText="1"/>
    </xf>
    <xf numFmtId="0" fontId="57" fillId="0" borderId="11" xfId="257" applyFont="1" applyBorder="1" applyAlignment="1">
      <alignment horizontal="left" vertical="center"/>
    </xf>
    <xf numFmtId="0" fontId="57" fillId="0" borderId="11" xfId="257" applyFont="1" applyBorder="1"/>
    <xf numFmtId="49" fontId="59" fillId="0" borderId="20" xfId="257" applyNumberFormat="1" applyFont="1" applyFill="1" applyBorder="1" applyAlignment="1">
      <alignment horizontal="left" vertical="center" wrapText="1"/>
    </xf>
    <xf numFmtId="4" fontId="59" fillId="0" borderId="11" xfId="257" applyNumberFormat="1" applyFont="1" applyFill="1" applyBorder="1" applyAlignment="1">
      <alignment horizontal="right" vertical="center" wrapText="1"/>
    </xf>
    <xf numFmtId="0" fontId="57" fillId="0" borderId="75" xfId="257" applyFont="1" applyBorder="1"/>
    <xf numFmtId="49" fontId="57" fillId="0" borderId="0" xfId="257" applyNumberFormat="1" applyFont="1" applyFill="1" applyBorder="1" applyAlignment="1">
      <alignment horizontal="left" vertical="center" wrapText="1"/>
    </xf>
    <xf numFmtId="4" fontId="57" fillId="0" borderId="75" xfId="257" applyNumberFormat="1" applyFont="1" applyFill="1" applyBorder="1" applyAlignment="1">
      <alignment horizontal="right" vertical="center" wrapText="1"/>
    </xf>
    <xf numFmtId="4" fontId="57" fillId="0" borderId="75" xfId="257" applyNumberFormat="1" applyFont="1" applyFill="1" applyBorder="1" applyAlignment="1">
      <alignment horizontal="right" wrapText="1"/>
    </xf>
    <xf numFmtId="0" fontId="57" fillId="0" borderId="11" xfId="257" applyFont="1" applyBorder="1" applyAlignment="1">
      <alignment vertical="justify"/>
    </xf>
    <xf numFmtId="0" fontId="57" fillId="0" borderId="11" xfId="257" applyFont="1" applyBorder="1" applyAlignment="1">
      <alignment horizontal="center" vertical="center"/>
    </xf>
    <xf numFmtId="49" fontId="57" fillId="0" borderId="56" xfId="257" applyNumberFormat="1" applyFont="1" applyFill="1" applyBorder="1" applyAlignment="1">
      <alignment horizontal="left" vertical="center" wrapText="1"/>
    </xf>
    <xf numFmtId="49" fontId="59" fillId="0" borderId="28" xfId="257" applyNumberFormat="1" applyFont="1" applyFill="1" applyBorder="1" applyAlignment="1">
      <alignment horizontal="left" vertical="center" wrapText="1"/>
    </xf>
    <xf numFmtId="0" fontId="57" fillId="0" borderId="0" xfId="257" applyFont="1" applyBorder="1"/>
    <xf numFmtId="49" fontId="59" fillId="0" borderId="0" xfId="257" applyNumberFormat="1" applyFont="1" applyFill="1" applyBorder="1" applyAlignment="1">
      <alignment horizontal="left" vertical="center" wrapText="1"/>
    </xf>
    <xf numFmtId="4" fontId="59" fillId="0" borderId="0" xfId="257" applyNumberFormat="1" applyFont="1" applyFill="1" applyBorder="1" applyAlignment="1">
      <alignment horizontal="right" vertical="center" wrapText="1"/>
    </xf>
    <xf numFmtId="0" fontId="57" fillId="0" borderId="23" xfId="257" applyFont="1" applyFill="1" applyBorder="1" applyAlignment="1">
      <alignment horizontal="left" vertical="center" wrapText="1"/>
    </xf>
    <xf numFmtId="0" fontId="57" fillId="0" borderId="0" xfId="257" applyFont="1" applyFill="1" applyBorder="1" applyAlignment="1">
      <alignment horizontal="left" vertical="center" wrapText="1"/>
    </xf>
    <xf numFmtId="4" fontId="59" fillId="0" borderId="10" xfId="257" applyNumberFormat="1" applyFont="1" applyFill="1" applyBorder="1" applyAlignment="1">
      <alignment horizontal="right" vertical="center" wrapText="1"/>
    </xf>
    <xf numFmtId="0" fontId="57" fillId="0" borderId="10" xfId="257" applyFont="1" applyBorder="1"/>
    <xf numFmtId="0" fontId="57" fillId="0" borderId="11" xfId="257" applyFont="1" applyFill="1" applyBorder="1" applyAlignment="1">
      <alignment horizontal="left" vertical="center" wrapText="1"/>
    </xf>
    <xf numFmtId="4" fontId="59" fillId="0" borderId="31" xfId="0" applyNumberFormat="1" applyFont="1" applyBorder="1" applyAlignment="1">
      <alignment horizontal="right" vertical="center" wrapText="1"/>
    </xf>
    <xf numFmtId="0" fontId="57" fillId="0" borderId="31" xfId="162" applyFont="1" applyBorder="1" applyAlignment="1">
      <alignment horizontal="center" vertical="center"/>
    </xf>
    <xf numFmtId="4" fontId="57" fillId="0" borderId="31" xfId="162" applyNumberFormat="1" applyFont="1" applyBorder="1" applyAlignment="1">
      <alignment vertical="center" wrapText="1"/>
    </xf>
    <xf numFmtId="4" fontId="57" fillId="0" borderId="31" xfId="162" applyNumberFormat="1" applyFont="1" applyBorder="1" applyAlignment="1">
      <alignment wrapText="1"/>
    </xf>
    <xf numFmtId="0" fontId="57" fillId="0" borderId="0" xfId="270" applyFont="1"/>
    <xf numFmtId="0" fontId="62" fillId="0" borderId="0" xfId="270" applyFont="1" applyAlignment="1">
      <alignment horizontal="right"/>
    </xf>
    <xf numFmtId="0" fontId="57" fillId="24" borderId="10" xfId="270" applyFont="1" applyFill="1" applyBorder="1" applyAlignment="1">
      <alignment vertical="top"/>
    </xf>
    <xf numFmtId="0" fontId="57" fillId="24" borderId="11" xfId="270" applyFont="1" applyFill="1" applyBorder="1" applyAlignment="1">
      <alignment horizontal="left" vertical="center"/>
    </xf>
    <xf numFmtId="4" fontId="57" fillId="0" borderId="30" xfId="270" applyNumberFormat="1" applyFont="1" applyFill="1" applyBorder="1" applyAlignment="1">
      <alignment horizontal="right" vertical="center" wrapText="1"/>
    </xf>
    <xf numFmtId="4" fontId="57" fillId="0" borderId="31" xfId="270" applyNumberFormat="1" applyFont="1" applyFill="1" applyBorder="1" applyAlignment="1">
      <alignment horizontal="right" wrapText="1"/>
    </xf>
    <xf numFmtId="4" fontId="57" fillId="0" borderId="37" xfId="270" applyNumberFormat="1" applyFont="1" applyFill="1" applyBorder="1" applyAlignment="1">
      <alignment horizontal="right" vertical="center" wrapText="1"/>
    </xf>
    <xf numFmtId="0" fontId="57" fillId="0" borderId="10" xfId="270" applyFont="1" applyBorder="1" applyAlignment="1">
      <alignment vertical="top"/>
    </xf>
    <xf numFmtId="49" fontId="57" fillId="0" borderId="20" xfId="270" applyNumberFormat="1" applyFont="1" applyFill="1" applyBorder="1" applyAlignment="1">
      <alignment horizontal="left" vertical="center" wrapText="1"/>
    </xf>
    <xf numFmtId="4" fontId="57" fillId="0" borderId="21" xfId="270" applyNumberFormat="1" applyFont="1" applyFill="1" applyBorder="1" applyAlignment="1">
      <alignment horizontal="right" wrapText="1"/>
    </xf>
    <xf numFmtId="4" fontId="57" fillId="0" borderId="22" xfId="270" applyNumberFormat="1" applyFont="1" applyFill="1" applyBorder="1" applyAlignment="1">
      <alignment horizontal="right" wrapText="1"/>
    </xf>
    <xf numFmtId="49" fontId="57" fillId="0" borderId="23" xfId="270" applyNumberFormat="1" applyFont="1" applyFill="1" applyBorder="1" applyAlignment="1">
      <alignment horizontal="left" vertical="center" wrapText="1"/>
    </xf>
    <xf numFmtId="49" fontId="57" fillId="0" borderId="23" xfId="270" applyNumberFormat="1" applyFont="1" applyFill="1" applyBorder="1" applyAlignment="1">
      <alignment horizontal="left" vertical="top" wrapText="1"/>
    </xf>
    <xf numFmtId="0" fontId="57" fillId="0" borderId="10" xfId="270" applyFont="1" applyBorder="1" applyAlignment="1">
      <alignment vertical="center"/>
    </xf>
    <xf numFmtId="0" fontId="57" fillId="0" borderId="11" xfId="270" applyFont="1" applyBorder="1" applyAlignment="1">
      <alignment vertical="top"/>
    </xf>
    <xf numFmtId="0" fontId="57" fillId="0" borderId="11" xfId="270" applyFont="1" applyBorder="1" applyAlignment="1">
      <alignment horizontal="center" vertical="top"/>
    </xf>
    <xf numFmtId="4" fontId="57" fillId="0" borderId="42" xfId="270" applyNumberFormat="1" applyFont="1" applyFill="1" applyBorder="1" applyAlignment="1">
      <alignment horizontal="right" wrapText="1"/>
    </xf>
    <xf numFmtId="4" fontId="57" fillId="0" borderId="41" xfId="270" applyNumberFormat="1" applyFont="1" applyFill="1" applyBorder="1" applyAlignment="1">
      <alignment horizontal="right" wrapText="1"/>
    </xf>
    <xf numFmtId="0" fontId="57" fillId="0" borderId="11" xfId="270" applyFont="1" applyBorder="1"/>
    <xf numFmtId="0" fontId="59" fillId="0" borderId="24" xfId="270" applyFont="1" applyFill="1" applyBorder="1" applyAlignment="1">
      <alignment horizontal="left" vertical="center" wrapText="1"/>
    </xf>
    <xf numFmtId="4" fontId="59" fillId="0" borderId="10" xfId="270" applyNumberFormat="1" applyFont="1" applyFill="1" applyBorder="1" applyAlignment="1">
      <alignment horizontal="right" vertical="center" wrapText="1"/>
    </xf>
    <xf numFmtId="0" fontId="57" fillId="0" borderId="0" xfId="270" applyFont="1" applyAlignment="1">
      <alignment horizontal="justify"/>
    </xf>
    <xf numFmtId="4" fontId="57" fillId="0" borderId="78" xfId="164" applyNumberFormat="1" applyFont="1" applyFill="1" applyBorder="1" applyAlignment="1">
      <alignment horizontal="right" wrapText="1"/>
    </xf>
    <xf numFmtId="0" fontId="57" fillId="0" borderId="10" xfId="164" applyFont="1" applyBorder="1" applyAlignment="1">
      <alignment horizontal="center" vertical="center"/>
    </xf>
    <xf numFmtId="0" fontId="61" fillId="0" borderId="0" xfId="0" applyFont="1"/>
    <xf numFmtId="0" fontId="59" fillId="0" borderId="0" xfId="270" applyFont="1" applyAlignment="1">
      <alignment horizontal="center"/>
    </xf>
    <xf numFmtId="0" fontId="35" fillId="0" borderId="11" xfId="0" applyFont="1" applyBorder="1" applyAlignment="1">
      <alignment vertical="top" wrapText="1"/>
    </xf>
    <xf numFmtId="0" fontId="57" fillId="0" borderId="11" xfId="171" applyFont="1" applyBorder="1" applyAlignment="1">
      <alignment horizontal="left" vertical="top"/>
    </xf>
    <xf numFmtId="0" fontId="59" fillId="0" borderId="0" xfId="0" applyFont="1" applyAlignment="1">
      <alignment horizontal="left" wrapText="1"/>
    </xf>
    <xf numFmtId="0" fontId="61" fillId="0" borderId="0" xfId="0" applyFont="1" applyAlignment="1">
      <alignment horizontal="left" wrapText="1"/>
    </xf>
    <xf numFmtId="0" fontId="65" fillId="0" borderId="0" xfId="164" applyFont="1" applyAlignment="1">
      <alignment horizontal="center" vertical="center"/>
    </xf>
    <xf numFmtId="4" fontId="57" fillId="24" borderId="11" xfId="169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/>
    </xf>
    <xf numFmtId="0" fontId="65" fillId="0" borderId="0" xfId="174" applyFont="1" applyAlignment="1">
      <alignment horizontal="center" vertical="center"/>
    </xf>
    <xf numFmtId="0" fontId="61" fillId="0" borderId="0" xfId="0" applyFont="1" applyAlignment="1">
      <alignment horizontal="left" vertical="justify"/>
    </xf>
    <xf numFmtId="0" fontId="59" fillId="24" borderId="11" xfId="164" applyFont="1" applyFill="1" applyBorder="1" applyAlignment="1">
      <alignment horizontal="center" vertical="center"/>
    </xf>
    <xf numFmtId="0" fontId="57" fillId="24" borderId="11" xfId="164" applyFont="1" applyFill="1" applyBorder="1" applyAlignment="1">
      <alignment horizontal="center" vertical="center"/>
    </xf>
    <xf numFmtId="4" fontId="57" fillId="24" borderId="11" xfId="166" applyNumberFormat="1" applyFont="1" applyFill="1" applyBorder="1" applyAlignment="1">
      <alignment horizontal="center" vertical="center" wrapText="1"/>
    </xf>
    <xf numFmtId="0" fontId="59" fillId="0" borderId="0" xfId="164" applyFont="1" applyAlignment="1">
      <alignment horizontal="center"/>
    </xf>
    <xf numFmtId="0" fontId="61" fillId="0" borderId="0" xfId="0" applyFont="1" applyAlignment="1">
      <alignment horizontal="justify" wrapText="1"/>
    </xf>
    <xf numFmtId="0" fontId="61" fillId="0" borderId="0" xfId="207" applyFont="1" applyFill="1" applyBorder="1" applyAlignment="1">
      <alignment horizontal="left" vertical="top"/>
    </xf>
    <xf numFmtId="0" fontId="61" fillId="0" borderId="28" xfId="260" applyFont="1" applyFill="1" applyBorder="1" applyAlignment="1">
      <alignment horizontal="left" vertical="top" wrapText="1"/>
    </xf>
    <xf numFmtId="0" fontId="66" fillId="0" borderId="0" xfId="260" applyFont="1" applyFill="1" applyBorder="1" applyAlignment="1">
      <alignment horizontal="left" vertical="top" wrapText="1"/>
    </xf>
    <xf numFmtId="0" fontId="61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65" fillId="0" borderId="0" xfId="247" applyFont="1" applyAlignment="1">
      <alignment horizontal="center" vertical="center"/>
    </xf>
    <xf numFmtId="0" fontId="65" fillId="0" borderId="0" xfId="107" applyFont="1" applyAlignment="1">
      <alignment horizontal="center"/>
    </xf>
    <xf numFmtId="0" fontId="65" fillId="0" borderId="0" xfId="107" applyFont="1" applyAlignment="1">
      <alignment horizontal="center" vertical="center"/>
    </xf>
    <xf numFmtId="0" fontId="61" fillId="0" borderId="18" xfId="0" applyFont="1" applyBorder="1" applyAlignment="1">
      <alignment horizontal="left" vertical="center" wrapText="1"/>
    </xf>
    <xf numFmtId="0" fontId="61" fillId="0" borderId="0" xfId="0" applyFont="1" applyBorder="1" applyAlignment="1">
      <alignment horizontal="left" vertical="center" wrapText="1"/>
    </xf>
    <xf numFmtId="0" fontId="61" fillId="0" borderId="0" xfId="0" applyFont="1" applyAlignment="1">
      <alignment horizontal="left" wrapText="1"/>
    </xf>
    <xf numFmtId="0" fontId="59" fillId="0" borderId="0" xfId="119" applyFont="1" applyAlignment="1">
      <alignment horizontal="left" vertical="justify"/>
    </xf>
    <xf numFmtId="0" fontId="61" fillId="0" borderId="0" xfId="109" applyFont="1" applyFill="1" applyBorder="1" applyAlignment="1">
      <alignment horizontal="left" vertical="top"/>
    </xf>
    <xf numFmtId="0" fontId="61" fillId="0" borderId="0" xfId="109" applyFont="1" applyFill="1" applyBorder="1" applyAlignment="1">
      <alignment vertical="top"/>
    </xf>
    <xf numFmtId="0" fontId="59" fillId="24" borderId="19" xfId="107" applyFont="1" applyFill="1" applyBorder="1" applyAlignment="1">
      <alignment horizontal="center" vertical="center"/>
    </xf>
    <xf numFmtId="0" fontId="59" fillId="24" borderId="10" xfId="107" applyFont="1" applyFill="1" applyBorder="1" applyAlignment="1">
      <alignment horizontal="center" vertical="center"/>
    </xf>
    <xf numFmtId="4" fontId="59" fillId="24" borderId="19" xfId="108" applyNumberFormat="1" applyFont="1" applyFill="1" applyBorder="1" applyAlignment="1">
      <alignment horizontal="center" vertical="center" wrapText="1"/>
    </xf>
    <xf numFmtId="4" fontId="59" fillId="24" borderId="10" xfId="108" applyNumberFormat="1" applyFont="1" applyFill="1" applyBorder="1" applyAlignment="1">
      <alignment horizontal="center" vertical="center" wrapText="1"/>
    </xf>
    <xf numFmtId="4" fontId="59" fillId="24" borderId="11" xfId="108" applyNumberFormat="1" applyFont="1" applyFill="1" applyBorder="1" applyAlignment="1">
      <alignment horizontal="center" vertical="center" wrapText="1"/>
    </xf>
    <xf numFmtId="0" fontId="67" fillId="24" borderId="11" xfId="247" applyFont="1" applyFill="1" applyBorder="1" applyAlignment="1">
      <alignment horizontal="center" vertical="center"/>
    </xf>
    <xf numFmtId="4" fontId="67" fillId="24" borderId="11" xfId="248" applyNumberFormat="1" applyFont="1" applyFill="1" applyBorder="1" applyAlignment="1">
      <alignment horizontal="center" vertical="center" wrapText="1"/>
    </xf>
    <xf numFmtId="0" fontId="67" fillId="24" borderId="76" xfId="247" applyFont="1" applyFill="1" applyBorder="1" applyAlignment="1">
      <alignment horizontal="center" vertical="center" wrapText="1"/>
    </xf>
    <xf numFmtId="0" fontId="67" fillId="24" borderId="12" xfId="247" applyFont="1" applyFill="1" applyBorder="1" applyAlignment="1">
      <alignment horizontal="center" vertical="center" wrapText="1"/>
    </xf>
    <xf numFmtId="0" fontId="65" fillId="0" borderId="0" xfId="247" applyFont="1" applyAlignment="1">
      <alignment horizontal="center"/>
    </xf>
    <xf numFmtId="0" fontId="61" fillId="0" borderId="0" xfId="0" applyFont="1" applyAlignment="1">
      <alignment horizontal="left" vertical="center" wrapText="1"/>
    </xf>
    <xf numFmtId="0" fontId="61" fillId="0" borderId="75" xfId="0" applyFont="1" applyBorder="1" applyAlignment="1">
      <alignment horizontal="left" vertical="center" wrapText="1"/>
    </xf>
    <xf numFmtId="0" fontId="65" fillId="0" borderId="0" xfId="162" applyFont="1" applyAlignment="1">
      <alignment horizontal="center" vertical="center"/>
    </xf>
    <xf numFmtId="0" fontId="65" fillId="0" borderId="0" xfId="162" applyFont="1" applyAlignment="1">
      <alignment horizontal="center"/>
    </xf>
    <xf numFmtId="0" fontId="65" fillId="0" borderId="0" xfId="164" applyFont="1" applyAlignment="1">
      <alignment horizontal="center" vertical="center"/>
    </xf>
    <xf numFmtId="0" fontId="65" fillId="0" borderId="0" xfId="164" applyFont="1" applyAlignment="1">
      <alignment horizontal="center"/>
    </xf>
    <xf numFmtId="0" fontId="67" fillId="24" borderId="11" xfId="162" applyFont="1" applyFill="1" applyBorder="1" applyAlignment="1">
      <alignment horizontal="center" vertical="center"/>
    </xf>
    <xf numFmtId="0" fontId="68" fillId="24" borderId="11" xfId="162" applyFont="1" applyFill="1" applyBorder="1" applyAlignment="1">
      <alignment horizontal="center" vertical="center"/>
    </xf>
    <xf numFmtId="4" fontId="68" fillId="24" borderId="11" xfId="163" applyNumberFormat="1" applyFont="1" applyFill="1" applyBorder="1" applyAlignment="1">
      <alignment horizontal="center" vertical="center" wrapText="1"/>
    </xf>
    <xf numFmtId="0" fontId="68" fillId="24" borderId="19" xfId="162" applyFont="1" applyFill="1" applyBorder="1" applyAlignment="1">
      <alignment horizontal="center" vertical="center" wrapText="1"/>
    </xf>
    <xf numFmtId="0" fontId="68" fillId="24" borderId="29" xfId="162" applyFont="1" applyFill="1" applyBorder="1" applyAlignment="1">
      <alignment horizontal="center" vertical="center" wrapText="1"/>
    </xf>
    <xf numFmtId="0" fontId="67" fillId="24" borderId="25" xfId="162" applyFont="1" applyFill="1" applyBorder="1" applyAlignment="1">
      <alignment horizontal="center" vertical="center" wrapText="1"/>
    </xf>
    <xf numFmtId="0" fontId="67" fillId="24" borderId="12" xfId="162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65" fillId="0" borderId="0" xfId="167" applyFont="1" applyAlignment="1">
      <alignment horizontal="center" vertical="center"/>
    </xf>
    <xf numFmtId="0" fontId="65" fillId="0" borderId="0" xfId="167" applyFont="1" applyAlignment="1">
      <alignment horizontal="center"/>
    </xf>
    <xf numFmtId="0" fontId="59" fillId="0" borderId="0" xfId="164" applyFont="1" applyAlignment="1">
      <alignment horizontal="left" wrapText="1"/>
    </xf>
    <xf numFmtId="0" fontId="61" fillId="0" borderId="0" xfId="165" applyFont="1" applyFill="1" applyBorder="1" applyAlignment="1">
      <alignment horizontal="left" vertical="top"/>
    </xf>
    <xf numFmtId="0" fontId="57" fillId="24" borderId="46" xfId="164" applyFont="1" applyFill="1" applyBorder="1" applyAlignment="1">
      <alignment horizontal="center" vertical="center" wrapText="1"/>
    </xf>
    <xf numFmtId="0" fontId="57" fillId="24" borderId="18" xfId="164" applyFont="1" applyFill="1" applyBorder="1" applyAlignment="1">
      <alignment horizontal="center" vertical="center" wrapText="1"/>
    </xf>
    <xf numFmtId="0" fontId="57" fillId="24" borderId="47" xfId="164" applyFont="1" applyFill="1" applyBorder="1" applyAlignment="1">
      <alignment horizontal="center" vertical="center" wrapText="1"/>
    </xf>
    <xf numFmtId="0" fontId="61" fillId="0" borderId="0" xfId="168" applyFont="1" applyFill="1" applyBorder="1" applyAlignment="1">
      <alignment horizontal="left" vertical="top" wrapText="1"/>
    </xf>
    <xf numFmtId="0" fontId="59" fillId="24" borderId="11" xfId="167" applyFont="1" applyFill="1" applyBorder="1" applyAlignment="1">
      <alignment horizontal="center" vertical="center"/>
    </xf>
    <xf numFmtId="0" fontId="57" fillId="24" borderId="11" xfId="167" applyFont="1" applyFill="1" applyBorder="1" applyAlignment="1">
      <alignment horizontal="center" vertical="center"/>
    </xf>
    <xf numFmtId="0" fontId="57" fillId="24" borderId="19" xfId="167" applyFont="1" applyFill="1" applyBorder="1" applyAlignment="1">
      <alignment horizontal="center" vertical="center"/>
    </xf>
    <xf numFmtId="4" fontId="57" fillId="24" borderId="11" xfId="169" applyNumberFormat="1" applyFont="1" applyFill="1" applyBorder="1" applyAlignment="1">
      <alignment horizontal="center" vertical="center" wrapText="1"/>
    </xf>
    <xf numFmtId="4" fontId="57" fillId="24" borderId="19" xfId="169" applyNumberFormat="1" applyFont="1" applyFill="1" applyBorder="1" applyAlignment="1">
      <alignment horizontal="center" vertical="center" wrapText="1"/>
    </xf>
    <xf numFmtId="0" fontId="57" fillId="24" borderId="46" xfId="167" applyFont="1" applyFill="1" applyBorder="1" applyAlignment="1">
      <alignment horizontal="center" vertical="center" wrapText="1"/>
    </xf>
    <xf numFmtId="0" fontId="57" fillId="24" borderId="18" xfId="167" applyFont="1" applyFill="1" applyBorder="1" applyAlignment="1">
      <alignment horizontal="center" vertical="center" wrapText="1"/>
    </xf>
    <xf numFmtId="0" fontId="57" fillId="24" borderId="47" xfId="167" applyFont="1" applyFill="1" applyBorder="1" applyAlignment="1">
      <alignment horizontal="center" vertical="center" wrapText="1"/>
    </xf>
    <xf numFmtId="0" fontId="57" fillId="24" borderId="49" xfId="167" applyFont="1" applyFill="1" applyBorder="1" applyAlignment="1">
      <alignment horizontal="center" vertical="center" wrapText="1"/>
    </xf>
    <xf numFmtId="0" fontId="57" fillId="24" borderId="0" xfId="167" applyFont="1" applyFill="1" applyBorder="1" applyAlignment="1">
      <alignment horizontal="center" vertical="center" wrapText="1"/>
    </xf>
    <xf numFmtId="0" fontId="57" fillId="24" borderId="50" xfId="167" applyFont="1" applyFill="1" applyBorder="1" applyAlignment="1">
      <alignment horizontal="center" vertical="center" wrapText="1"/>
    </xf>
    <xf numFmtId="0" fontId="65" fillId="0" borderId="0" xfId="171" applyFont="1" applyAlignment="1">
      <alignment horizontal="center" vertical="center"/>
    </xf>
    <xf numFmtId="0" fontId="65" fillId="0" borderId="0" xfId="171" applyFont="1" applyAlignment="1">
      <alignment horizontal="center"/>
    </xf>
    <xf numFmtId="0" fontId="73" fillId="0" borderId="0" xfId="162" applyFont="1" applyAlignment="1">
      <alignment horizontal="center"/>
    </xf>
    <xf numFmtId="0" fontId="61" fillId="0" borderId="28" xfId="170" applyFont="1" applyFill="1" applyBorder="1" applyAlignment="1">
      <alignment horizontal="left" vertical="top" wrapText="1"/>
    </xf>
    <xf numFmtId="0" fontId="35" fillId="0" borderId="0" xfId="0" applyFont="1" applyAlignment="1">
      <alignment horizontal="justify" wrapText="1"/>
    </xf>
    <xf numFmtId="0" fontId="61" fillId="0" borderId="28" xfId="172" applyFont="1" applyFill="1" applyBorder="1" applyAlignment="1">
      <alignment horizontal="left" vertical="top" wrapText="1"/>
    </xf>
    <xf numFmtId="0" fontId="65" fillId="0" borderId="0" xfId="174" applyFont="1" applyAlignment="1">
      <alignment horizontal="center" vertical="center"/>
    </xf>
    <xf numFmtId="0" fontId="65" fillId="0" borderId="0" xfId="174" applyFont="1" applyAlignment="1">
      <alignment horizontal="center"/>
    </xf>
    <xf numFmtId="0" fontId="61" fillId="0" borderId="25" xfId="165" applyFont="1" applyFill="1" applyBorder="1" applyAlignment="1">
      <alignment horizontal="left"/>
    </xf>
    <xf numFmtId="0" fontId="61" fillId="0" borderId="26" xfId="165" applyFont="1" applyFill="1" applyBorder="1" applyAlignment="1">
      <alignment horizontal="left"/>
    </xf>
    <xf numFmtId="0" fontId="61" fillId="0" borderId="12" xfId="165" applyFont="1" applyFill="1" applyBorder="1" applyAlignment="1">
      <alignment horizontal="left"/>
    </xf>
    <xf numFmtId="0" fontId="61" fillId="0" borderId="28" xfId="168" applyFont="1" applyFill="1" applyBorder="1" applyAlignment="1">
      <alignment horizontal="left"/>
    </xf>
    <xf numFmtId="0" fontId="61" fillId="0" borderId="0" xfId="0" applyFont="1" applyAlignment="1">
      <alignment horizontal="left"/>
    </xf>
    <xf numFmtId="0" fontId="61" fillId="0" borderId="0" xfId="168" applyFont="1" applyFill="1" applyBorder="1" applyAlignment="1">
      <alignment horizontal="left" vertical="top"/>
    </xf>
    <xf numFmtId="0" fontId="65" fillId="0" borderId="0" xfId="225" applyFont="1" applyAlignment="1">
      <alignment horizontal="center" vertical="center"/>
    </xf>
    <xf numFmtId="0" fontId="61" fillId="0" borderId="0" xfId="0" applyFont="1" applyAlignment="1">
      <alignment horizontal="left" vertical="justify"/>
    </xf>
    <xf numFmtId="0" fontId="59" fillId="0" borderId="0" xfId="164" applyFont="1" applyAlignment="1">
      <alignment horizontal="center"/>
    </xf>
    <xf numFmtId="0" fontId="61" fillId="0" borderId="0" xfId="165" applyFont="1" applyFill="1" applyBorder="1" applyAlignment="1">
      <alignment horizontal="left" vertical="top" wrapText="1"/>
    </xf>
    <xf numFmtId="0" fontId="61" fillId="0" borderId="28" xfId="165" applyFont="1" applyFill="1" applyBorder="1" applyAlignment="1">
      <alignment horizontal="left" vertical="top" wrapText="1"/>
    </xf>
    <xf numFmtId="0" fontId="59" fillId="24" borderId="11" xfId="164" applyFont="1" applyFill="1" applyBorder="1" applyAlignment="1">
      <alignment horizontal="center" vertical="center"/>
    </xf>
    <xf numFmtId="0" fontId="57" fillId="24" borderId="11" xfId="164" applyFont="1" applyFill="1" applyBorder="1" applyAlignment="1">
      <alignment horizontal="center" vertical="center"/>
    </xf>
    <xf numFmtId="4" fontId="57" fillId="24" borderId="11" xfId="166" applyNumberFormat="1" applyFont="1" applyFill="1" applyBorder="1" applyAlignment="1">
      <alignment horizontal="center" vertical="center" wrapText="1"/>
    </xf>
    <xf numFmtId="0" fontId="57" fillId="24" borderId="19" xfId="164" applyFont="1" applyFill="1" applyBorder="1" applyAlignment="1">
      <alignment horizontal="center" vertical="center" wrapText="1"/>
    </xf>
    <xf numFmtId="0" fontId="57" fillId="24" borderId="29" xfId="164" applyFont="1" applyFill="1" applyBorder="1" applyAlignment="1">
      <alignment horizontal="center" vertical="center" wrapText="1"/>
    </xf>
    <xf numFmtId="0" fontId="57" fillId="24" borderId="10" xfId="164" applyFont="1" applyFill="1" applyBorder="1" applyAlignment="1">
      <alignment horizontal="center" vertical="center" wrapText="1"/>
    </xf>
    <xf numFmtId="0" fontId="65" fillId="0" borderId="0" xfId="270" applyFont="1" applyAlignment="1">
      <alignment horizontal="center"/>
    </xf>
    <xf numFmtId="0" fontId="59" fillId="25" borderId="11" xfId="270" applyFont="1" applyFill="1" applyBorder="1" applyAlignment="1">
      <alignment horizontal="center" vertical="center"/>
    </xf>
    <xf numFmtId="0" fontId="57" fillId="25" borderId="11" xfId="270" applyFont="1" applyFill="1" applyBorder="1" applyAlignment="1">
      <alignment horizontal="center" vertical="center"/>
    </xf>
    <xf numFmtId="4" fontId="57" fillId="25" borderId="11" xfId="272" applyNumberFormat="1" applyFont="1" applyFill="1" applyBorder="1" applyAlignment="1">
      <alignment horizontal="center" vertical="center" wrapText="1"/>
    </xf>
    <xf numFmtId="0" fontId="57" fillId="25" borderId="19" xfId="270" applyFont="1" applyFill="1" applyBorder="1" applyAlignment="1">
      <alignment horizontal="center" vertical="center" wrapText="1"/>
    </xf>
    <xf numFmtId="0" fontId="57" fillId="25" borderId="29" xfId="270" applyFont="1" applyFill="1" applyBorder="1" applyAlignment="1">
      <alignment horizontal="center" vertical="center" wrapText="1"/>
    </xf>
    <xf numFmtId="0" fontId="57" fillId="25" borderId="10" xfId="270" applyFont="1" applyFill="1" applyBorder="1" applyAlignment="1">
      <alignment horizontal="center" vertical="center" wrapText="1"/>
    </xf>
    <xf numFmtId="0" fontId="65" fillId="0" borderId="0" xfId="270" applyFont="1" applyAlignment="1">
      <alignment horizontal="center" vertical="center"/>
    </xf>
    <xf numFmtId="0" fontId="65" fillId="0" borderId="0" xfId="225" applyFont="1" applyAlignment="1">
      <alignment horizontal="center"/>
    </xf>
    <xf numFmtId="0" fontId="35" fillId="0" borderId="0" xfId="0" applyFont="1" applyAlignment="1">
      <alignment horizontal="left" wrapText="1"/>
    </xf>
    <xf numFmtId="0" fontId="59" fillId="0" borderId="0" xfId="225" applyFont="1" applyAlignment="1">
      <alignment horizontal="left"/>
    </xf>
    <xf numFmtId="0" fontId="59" fillId="25" borderId="19" xfId="225" applyFont="1" applyFill="1" applyBorder="1" applyAlignment="1">
      <alignment horizontal="center" vertical="center"/>
    </xf>
    <xf numFmtId="0" fontId="59" fillId="25" borderId="10" xfId="225" applyFont="1" applyFill="1" applyBorder="1" applyAlignment="1">
      <alignment horizontal="center" vertical="center"/>
    </xf>
    <xf numFmtId="0" fontId="57" fillId="25" borderId="19" xfId="225" applyFont="1" applyFill="1" applyBorder="1" applyAlignment="1">
      <alignment horizontal="center" vertical="center"/>
    </xf>
    <xf numFmtId="0" fontId="57" fillId="25" borderId="10" xfId="225" applyFont="1" applyFill="1" applyBorder="1" applyAlignment="1">
      <alignment horizontal="center" vertical="center"/>
    </xf>
    <xf numFmtId="4" fontId="57" fillId="25" borderId="19" xfId="226" applyNumberFormat="1" applyFont="1" applyFill="1" applyBorder="1" applyAlignment="1">
      <alignment horizontal="center" vertical="center" wrapText="1"/>
    </xf>
    <xf numFmtId="4" fontId="57" fillId="25" borderId="10" xfId="226" applyNumberFormat="1" applyFont="1" applyFill="1" applyBorder="1" applyAlignment="1">
      <alignment horizontal="center" vertical="center" wrapText="1"/>
    </xf>
    <xf numFmtId="0" fontId="57" fillId="25" borderId="19" xfId="225" applyFont="1" applyFill="1" applyBorder="1" applyAlignment="1">
      <alignment horizontal="center" vertical="center" wrapText="1"/>
    </xf>
    <xf numFmtId="0" fontId="57" fillId="25" borderId="29" xfId="225" applyFont="1" applyFill="1" applyBorder="1" applyAlignment="1">
      <alignment horizontal="center" vertical="center" wrapText="1"/>
    </xf>
    <xf numFmtId="0" fontId="57" fillId="25" borderId="25" xfId="225" applyFont="1" applyFill="1" applyBorder="1" applyAlignment="1">
      <alignment horizontal="center" vertical="center" wrapText="1"/>
    </xf>
    <xf numFmtId="0" fontId="57" fillId="25" borderId="12" xfId="225" applyFont="1" applyFill="1" applyBorder="1" applyAlignment="1">
      <alignment horizontal="center" vertical="center" wrapText="1"/>
    </xf>
    <xf numFmtId="0" fontId="65" fillId="0" borderId="0" xfId="179" applyFont="1" applyAlignment="1">
      <alignment horizontal="center"/>
    </xf>
    <xf numFmtId="0" fontId="61" fillId="0" borderId="28" xfId="180" applyFont="1" applyFill="1" applyBorder="1" applyAlignment="1">
      <alignment horizontal="left" vertical="top" wrapText="1"/>
    </xf>
    <xf numFmtId="0" fontId="61" fillId="0" borderId="0" xfId="61" applyFont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0" fontId="65" fillId="0" borderId="0" xfId="210" applyFont="1" applyAlignment="1">
      <alignment horizontal="center" vertical="center"/>
    </xf>
    <xf numFmtId="0" fontId="65" fillId="0" borderId="0" xfId="179" applyFont="1" applyAlignment="1">
      <alignment horizontal="center" vertical="center"/>
    </xf>
    <xf numFmtId="0" fontId="73" fillId="0" borderId="0" xfId="0" applyFont="1" applyAlignment="1">
      <alignment horizontal="center" wrapText="1"/>
    </xf>
    <xf numFmtId="0" fontId="61" fillId="0" borderId="0" xfId="0" applyFont="1" applyAlignment="1">
      <alignment horizontal="justify" wrapText="1"/>
    </xf>
    <xf numFmtId="0" fontId="61" fillId="0" borderId="57" xfId="253" applyFont="1" applyFill="1" applyBorder="1" applyAlignment="1">
      <alignment horizontal="left" vertical="top"/>
    </xf>
    <xf numFmtId="0" fontId="65" fillId="0" borderId="0" xfId="254" applyFont="1" applyAlignment="1">
      <alignment horizontal="center" vertical="center"/>
    </xf>
    <xf numFmtId="0" fontId="65" fillId="0" borderId="0" xfId="249" applyFont="1" applyAlignment="1">
      <alignment horizontal="center" vertical="center"/>
    </xf>
    <xf numFmtId="0" fontId="65" fillId="0" borderId="0" xfId="249" applyFont="1" applyAlignment="1">
      <alignment horizontal="center"/>
    </xf>
    <xf numFmtId="0" fontId="65" fillId="0" borderId="0" xfId="205" applyFont="1" applyAlignment="1">
      <alignment horizontal="center" vertical="center"/>
    </xf>
    <xf numFmtId="0" fontId="65" fillId="0" borderId="0" xfId="205" applyFont="1" applyAlignment="1">
      <alignment horizontal="center"/>
    </xf>
    <xf numFmtId="0" fontId="65" fillId="0" borderId="0" xfId="254" applyFont="1" applyAlignment="1">
      <alignment horizontal="center"/>
    </xf>
    <xf numFmtId="0" fontId="35" fillId="0" borderId="0" xfId="255" applyFont="1" applyFill="1" applyBorder="1" applyAlignment="1">
      <alignment horizontal="left" vertical="top" wrapText="1"/>
    </xf>
    <xf numFmtId="0" fontId="66" fillId="0" borderId="0" xfId="260" applyFont="1" applyFill="1" applyBorder="1" applyAlignment="1">
      <alignment horizontal="left" vertical="top" wrapText="1"/>
    </xf>
    <xf numFmtId="0" fontId="68" fillId="0" borderId="0" xfId="258" applyFont="1" applyAlignment="1">
      <alignment horizontal="justify" wrapText="1"/>
    </xf>
    <xf numFmtId="0" fontId="59" fillId="0" borderId="0" xfId="258" applyFont="1" applyAlignment="1">
      <alignment horizontal="left" wrapText="1"/>
    </xf>
    <xf numFmtId="0" fontId="59" fillId="0" borderId="0" xfId="258" applyFont="1" applyAlignment="1">
      <alignment horizontal="justify" wrapText="1"/>
    </xf>
    <xf numFmtId="0" fontId="57" fillId="0" borderId="0" xfId="258" applyFont="1" applyAlignment="1">
      <alignment horizontal="justify" wrapText="1"/>
    </xf>
    <xf numFmtId="0" fontId="61" fillId="0" borderId="0" xfId="260" applyFont="1" applyFill="1" applyBorder="1" applyAlignment="1">
      <alignment horizontal="left" vertical="top" wrapText="1"/>
    </xf>
    <xf numFmtId="0" fontId="65" fillId="0" borderId="0" xfId="258" applyFont="1" applyAlignment="1">
      <alignment horizontal="center" vertical="center"/>
    </xf>
    <xf numFmtId="0" fontId="71" fillId="0" borderId="0" xfId="258" applyFont="1" applyAlignment="1">
      <alignment horizontal="center" vertical="center"/>
    </xf>
    <xf numFmtId="0" fontId="65" fillId="0" borderId="0" xfId="258" applyFont="1" applyAlignment="1">
      <alignment horizontal="center"/>
    </xf>
    <xf numFmtId="0" fontId="65" fillId="0" borderId="0" xfId="261" applyFont="1" applyAlignment="1">
      <alignment horizontal="center"/>
    </xf>
    <xf numFmtId="0" fontId="61" fillId="26" borderId="0" xfId="0" applyFont="1" applyFill="1" applyBorder="1" applyAlignment="1" applyProtection="1">
      <alignment horizontal="left" vertical="top" wrapText="1"/>
    </xf>
    <xf numFmtId="0" fontId="65" fillId="0" borderId="0" xfId="266" applyFont="1" applyAlignment="1">
      <alignment horizontal="center" vertical="center"/>
    </xf>
    <xf numFmtId="0" fontId="71" fillId="0" borderId="0" xfId="257" applyFont="1" applyAlignment="1">
      <alignment horizontal="center" vertical="center"/>
    </xf>
    <xf numFmtId="0" fontId="61" fillId="0" borderId="28" xfId="260" applyFont="1" applyFill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65" fillId="0" borderId="0" xfId="263" applyFont="1" applyAlignment="1">
      <alignment horizontal="center" vertical="center"/>
    </xf>
    <xf numFmtId="0" fontId="65" fillId="0" borderId="0" xfId="261" applyFont="1" applyAlignment="1">
      <alignment horizontal="center" vertical="center"/>
    </xf>
    <xf numFmtId="0" fontId="35" fillId="0" borderId="0" xfId="268" applyFont="1" applyFill="1" applyBorder="1" applyAlignment="1">
      <alignment horizontal="left" vertical="top" wrapText="1"/>
    </xf>
    <xf numFmtId="0" fontId="61" fillId="26" borderId="75" xfId="0" applyFont="1" applyFill="1" applyBorder="1" applyAlignment="1" applyProtection="1">
      <alignment horizontal="left" vertical="top" wrapText="1"/>
    </xf>
    <xf numFmtId="0" fontId="65" fillId="0" borderId="0" xfId="204" applyFont="1" applyAlignment="1">
      <alignment horizontal="center" vertical="center"/>
    </xf>
    <xf numFmtId="0" fontId="65" fillId="0" borderId="0" xfId="257" applyFont="1" applyAlignment="1">
      <alignment horizontal="center" vertical="center"/>
    </xf>
    <xf numFmtId="0" fontId="65" fillId="0" borderId="0" xfId="262" applyFont="1" applyAlignment="1">
      <alignment horizontal="center"/>
    </xf>
    <xf numFmtId="0" fontId="65" fillId="0" borderId="0" xfId="257" applyFont="1" applyAlignment="1">
      <alignment horizontal="center"/>
    </xf>
    <xf numFmtId="0" fontId="59" fillId="0" borderId="0" xfId="267" applyFont="1" applyAlignment="1">
      <alignment horizontal="left"/>
    </xf>
    <xf numFmtId="0" fontId="61" fillId="0" borderId="0" xfId="268" applyFont="1" applyFill="1" applyBorder="1" applyAlignment="1">
      <alignment horizontal="left" vertical="top" wrapText="1"/>
    </xf>
    <xf numFmtId="0" fontId="61" fillId="0" borderId="0" xfId="189" applyFont="1" applyFill="1" applyBorder="1" applyAlignment="1">
      <alignment horizontal="left" vertical="top"/>
    </xf>
    <xf numFmtId="0" fontId="57" fillId="25" borderId="25" xfId="204" applyFont="1" applyFill="1" applyBorder="1" applyAlignment="1">
      <alignment horizontal="left"/>
    </xf>
    <xf numFmtId="0" fontId="57" fillId="25" borderId="12" xfId="204" applyFont="1" applyFill="1" applyBorder="1" applyAlignment="1">
      <alignment horizontal="left"/>
    </xf>
    <xf numFmtId="0" fontId="65" fillId="0" borderId="0" xfId="204" applyFont="1" applyAlignment="1">
      <alignment horizontal="center"/>
    </xf>
    <xf numFmtId="0" fontId="57" fillId="0" borderId="0" xfId="204" applyFont="1" applyAlignment="1">
      <alignment horizontal="justify" wrapText="1"/>
    </xf>
    <xf numFmtId="0" fontId="37" fillId="26" borderId="0" xfId="0" applyFont="1" applyFill="1" applyBorder="1" applyAlignment="1" applyProtection="1">
      <alignment horizontal="left" vertical="top" wrapText="1"/>
    </xf>
    <xf numFmtId="0" fontId="65" fillId="0" borderId="0" xfId="216" applyFont="1" applyAlignment="1">
      <alignment horizontal="center" vertical="center"/>
    </xf>
    <xf numFmtId="0" fontId="65" fillId="0" borderId="0" xfId="216" applyFont="1" applyAlignment="1">
      <alignment horizontal="center" wrapText="1"/>
    </xf>
    <xf numFmtId="0" fontId="65" fillId="0" borderId="0" xfId="216" applyFont="1" applyAlignment="1">
      <alignment horizontal="center"/>
    </xf>
    <xf numFmtId="0" fontId="35" fillId="26" borderId="0" xfId="0" applyFont="1" applyFill="1" applyBorder="1" applyAlignment="1" applyProtection="1">
      <alignment horizontal="left" vertical="top" wrapText="1"/>
    </xf>
    <xf numFmtId="0" fontId="9" fillId="0" borderId="0" xfId="219"/>
    <xf numFmtId="0" fontId="59" fillId="0" borderId="0" xfId="219" applyFont="1" applyAlignment="1">
      <alignment horizontal="left" vertical="center"/>
    </xf>
    <xf numFmtId="0" fontId="59" fillId="0" borderId="0" xfId="219" applyFont="1" applyAlignment="1">
      <alignment horizontal="right" vertical="center"/>
    </xf>
    <xf numFmtId="170" fontId="61" fillId="28" borderId="82" xfId="220" applyNumberFormat="1" applyFont="1" applyFill="1" applyBorder="1" applyAlignment="1" applyProtection="1">
      <alignment horizontal="center" vertical="center"/>
    </xf>
    <xf numFmtId="170" fontId="61" fillId="28" borderId="83" xfId="220" applyNumberFormat="1" applyFont="1" applyFill="1" applyBorder="1" applyAlignment="1" applyProtection="1">
      <alignment horizontal="center" vertical="center"/>
    </xf>
    <xf numFmtId="170" fontId="61" fillId="28" borderId="84" xfId="220" applyNumberFormat="1" applyFont="1" applyFill="1" applyBorder="1" applyAlignment="1" applyProtection="1">
      <alignment horizontal="center" vertical="center"/>
    </xf>
    <xf numFmtId="170" fontId="61" fillId="28" borderId="85" xfId="220" applyNumberFormat="1" applyFont="1" applyFill="1" applyBorder="1" applyAlignment="1" applyProtection="1">
      <alignment horizontal="center" vertical="center"/>
    </xf>
    <xf numFmtId="170" fontId="61" fillId="28" borderId="0" xfId="220" applyNumberFormat="1" applyFont="1" applyFill="1" applyBorder="1" applyAlignment="1" applyProtection="1">
      <alignment horizontal="center" vertical="center"/>
    </xf>
    <xf numFmtId="170" fontId="61" fillId="28" borderId="86" xfId="220" applyNumberFormat="1" applyFont="1" applyFill="1" applyBorder="1" applyAlignment="1" applyProtection="1">
      <alignment horizontal="center" vertical="center"/>
    </xf>
    <xf numFmtId="170" fontId="61" fillId="28" borderId="87" xfId="220" applyNumberFormat="1" applyFont="1" applyFill="1" applyBorder="1" applyAlignment="1" applyProtection="1">
      <alignment horizontal="center" vertical="center"/>
    </xf>
    <xf numFmtId="170" fontId="61" fillId="28" borderId="57" xfId="220" applyNumberFormat="1" applyFont="1" applyFill="1" applyBorder="1" applyAlignment="1" applyProtection="1">
      <alignment horizontal="center" vertical="center"/>
    </xf>
    <xf numFmtId="170" fontId="61" fillId="28" borderId="88" xfId="220" applyNumberFormat="1" applyFont="1" applyFill="1" applyBorder="1" applyAlignment="1" applyProtection="1">
      <alignment horizontal="center" vertical="center"/>
    </xf>
    <xf numFmtId="170" fontId="66" fillId="28" borderId="85" xfId="220" applyNumberFormat="1" applyFont="1" applyFill="1" applyBorder="1" applyAlignment="1" applyProtection="1">
      <alignment horizontal="left" vertical="center"/>
    </xf>
    <xf numFmtId="170" fontId="66" fillId="28" borderId="50" xfId="220" applyNumberFormat="1" applyFont="1" applyFill="1" applyBorder="1" applyAlignment="1" applyProtection="1">
      <alignment horizontal="left" vertical="center"/>
    </xf>
    <xf numFmtId="43" fontId="66" fillId="28" borderId="89" xfId="275" applyFont="1" applyFill="1" applyBorder="1" applyAlignment="1" applyProtection="1">
      <alignment horizontal="center" vertical="center"/>
    </xf>
    <xf numFmtId="170" fontId="66" fillId="28" borderId="87" xfId="220" applyNumberFormat="1" applyFont="1" applyFill="1" applyBorder="1" applyAlignment="1" applyProtection="1">
      <alignment horizontal="left" vertical="center"/>
    </xf>
    <xf numFmtId="170" fontId="66" fillId="28" borderId="90" xfId="220" applyNumberFormat="1" applyFont="1" applyFill="1" applyBorder="1" applyAlignment="1" applyProtection="1">
      <alignment horizontal="left" vertical="center"/>
    </xf>
    <xf numFmtId="43" fontId="66" fillId="28" borderId="91" xfId="275" applyFont="1" applyFill="1" applyBorder="1" applyAlignment="1" applyProtection="1">
      <alignment horizontal="center" vertical="center"/>
    </xf>
    <xf numFmtId="0" fontId="75" fillId="24" borderId="0" xfId="219" applyFont="1" applyFill="1" applyBorder="1" applyAlignment="1">
      <alignment horizontal="center" vertical="center" wrapText="1"/>
    </xf>
    <xf numFmtId="0" fontId="67" fillId="24" borderId="66" xfId="219" applyFont="1" applyFill="1" applyBorder="1" applyAlignment="1">
      <alignment horizontal="left" vertical="center" wrapText="1"/>
    </xf>
    <xf numFmtId="0" fontId="67" fillId="24" borderId="67" xfId="219" applyFont="1" applyFill="1" applyBorder="1" applyAlignment="1">
      <alignment horizontal="left" vertical="center" wrapText="1"/>
    </xf>
    <xf numFmtId="42" fontId="67" fillId="24" borderId="92" xfId="112" quotePrefix="1" applyNumberFormat="1" applyFont="1" applyFill="1" applyBorder="1" applyAlignment="1" applyProtection="1">
      <alignment horizontal="right" vertical="center" wrapText="1"/>
      <protection locked="0"/>
    </xf>
    <xf numFmtId="0" fontId="68" fillId="24" borderId="61" xfId="219" applyFont="1" applyFill="1" applyBorder="1" applyAlignment="1">
      <alignment horizontal="left" vertical="center" wrapText="1"/>
    </xf>
    <xf numFmtId="0" fontId="68" fillId="24" borderId="11" xfId="219" applyFont="1" applyFill="1" applyBorder="1" applyAlignment="1">
      <alignment vertical="center" wrapText="1"/>
    </xf>
    <xf numFmtId="42" fontId="68" fillId="24" borderId="62" xfId="112" quotePrefix="1" applyNumberFormat="1" applyFont="1" applyFill="1" applyBorder="1" applyAlignment="1" applyProtection="1">
      <alignment horizontal="right" vertical="center" wrapText="1"/>
      <protection locked="0"/>
    </xf>
    <xf numFmtId="0" fontId="68" fillId="24" borderId="63" xfId="219" applyFont="1" applyFill="1" applyBorder="1" applyAlignment="1">
      <alignment horizontal="left" vertical="center" wrapText="1"/>
    </xf>
    <xf numFmtId="0" fontId="68" fillId="24" borderId="64" xfId="219" applyFont="1" applyFill="1" applyBorder="1" applyAlignment="1">
      <alignment vertical="center" wrapText="1"/>
    </xf>
    <xf numFmtId="42" fontId="68" fillId="24" borderId="65" xfId="112" quotePrefix="1" applyNumberFormat="1" applyFont="1" applyFill="1" applyBorder="1" applyAlignment="1" applyProtection="1">
      <alignment horizontal="right" vertical="center" wrapText="1"/>
      <protection locked="0"/>
    </xf>
    <xf numFmtId="0" fontId="76" fillId="24" borderId="0" xfId="219" applyFont="1" applyFill="1" applyBorder="1" applyAlignment="1">
      <alignment horizontal="left" vertical="center" wrapText="1"/>
    </xf>
    <xf numFmtId="3" fontId="75" fillId="24" borderId="0" xfId="219" applyNumberFormat="1" applyFont="1" applyFill="1" applyBorder="1" applyAlignment="1" applyProtection="1">
      <alignment horizontal="right" vertical="center" wrapText="1"/>
      <protection locked="0"/>
    </xf>
    <xf numFmtId="0" fontId="68" fillId="0" borderId="63" xfId="219" applyFont="1" applyBorder="1" applyAlignment="1">
      <alignment horizontal="left" vertical="center"/>
    </xf>
    <xf numFmtId="0" fontId="68" fillId="0" borderId="64" xfId="219" applyFont="1" applyBorder="1" applyAlignment="1">
      <alignment horizontal="left" vertical="center"/>
    </xf>
    <xf numFmtId="170" fontId="66" fillId="28" borderId="82" xfId="220" applyNumberFormat="1" applyFont="1" applyFill="1" applyBorder="1" applyAlignment="1" applyProtection="1">
      <alignment horizontal="left" vertical="center"/>
    </xf>
    <xf numFmtId="170" fontId="66" fillId="28" borderId="93" xfId="220" applyNumberFormat="1" applyFont="1" applyFill="1" applyBorder="1" applyAlignment="1" applyProtection="1">
      <alignment horizontal="left" vertical="center"/>
    </xf>
    <xf numFmtId="44" fontId="66" fillId="28" borderId="94" xfId="112" applyFont="1" applyFill="1" applyBorder="1" applyAlignment="1" applyProtection="1">
      <alignment horizontal="center" vertical="center"/>
    </xf>
    <xf numFmtId="44" fontId="66" fillId="28" borderId="91" xfId="112" applyFont="1" applyFill="1" applyBorder="1" applyAlignment="1" applyProtection="1">
      <alignment horizontal="center" vertical="center"/>
    </xf>
    <xf numFmtId="0" fontId="75" fillId="0" borderId="0" xfId="219" applyFont="1"/>
    <xf numFmtId="0" fontId="75" fillId="0" borderId="0" xfId="219" applyFont="1" applyAlignment="1">
      <alignment horizontal="left" vertical="center" wrapText="1"/>
    </xf>
    <xf numFmtId="0" fontId="75" fillId="0" borderId="0" xfId="219" applyFont="1" applyAlignment="1">
      <alignment horizontal="left" vertical="center" wrapText="1"/>
    </xf>
    <xf numFmtId="0" fontId="59" fillId="0" borderId="0" xfId="219" applyFont="1" applyAlignment="1">
      <alignment horizontal="center" vertical="center" wrapText="1"/>
    </xf>
    <xf numFmtId="44" fontId="66" fillId="0" borderId="94" xfId="112" applyFont="1" applyFill="1" applyBorder="1" applyAlignment="1" applyProtection="1">
      <alignment horizontal="center" vertical="center"/>
    </xf>
    <xf numFmtId="44" fontId="66" fillId="0" borderId="91" xfId="112" applyFont="1" applyFill="1" applyBorder="1" applyAlignment="1" applyProtection="1">
      <alignment horizontal="center" vertical="center"/>
    </xf>
    <xf numFmtId="0" fontId="75" fillId="24" borderId="85" xfId="219" applyFont="1" applyFill="1" applyBorder="1" applyAlignment="1">
      <alignment horizontal="center" vertical="center" wrapText="1"/>
    </xf>
    <xf numFmtId="0" fontId="75" fillId="24" borderId="86" xfId="219" applyFont="1" applyFill="1" applyBorder="1" applyAlignment="1">
      <alignment horizontal="center" vertical="center" wrapText="1"/>
    </xf>
    <xf numFmtId="0" fontId="67" fillId="24" borderId="95" xfId="219" applyFont="1" applyFill="1" applyBorder="1" applyAlignment="1">
      <alignment horizontal="left" vertical="center" wrapText="1"/>
    </xf>
    <xf numFmtId="0" fontId="67" fillId="24" borderId="12" xfId="219" applyFont="1" applyFill="1" applyBorder="1" applyAlignment="1">
      <alignment horizontal="left" vertical="center" wrapText="1"/>
    </xf>
    <xf numFmtId="4" fontId="67" fillId="0" borderId="62" xfId="219" applyNumberFormat="1" applyFont="1" applyFill="1" applyBorder="1" applyAlignment="1" applyProtection="1">
      <alignment horizontal="right" vertical="center" wrapText="1"/>
      <protection locked="0"/>
    </xf>
    <xf numFmtId="0" fontId="68" fillId="0" borderId="95" xfId="219" applyFont="1" applyFill="1" applyBorder="1" applyAlignment="1">
      <alignment horizontal="left" vertical="center" wrapText="1"/>
    </xf>
    <xf numFmtId="0" fontId="68" fillId="0" borderId="28" xfId="219" applyFont="1" applyFill="1" applyBorder="1" applyAlignment="1">
      <alignment vertical="center" wrapText="1"/>
    </xf>
    <xf numFmtId="4" fontId="37" fillId="0" borderId="62" xfId="219" applyNumberFormat="1" applyFont="1" applyFill="1" applyBorder="1" applyAlignment="1">
      <alignment horizontal="right" vertical="center" wrapText="1"/>
    </xf>
    <xf numFmtId="0" fontId="68" fillId="0" borderId="78" xfId="219" applyFont="1" applyFill="1" applyBorder="1" applyAlignment="1">
      <alignment vertical="center" wrapText="1"/>
    </xf>
    <xf numFmtId="4" fontId="68" fillId="0" borderId="62" xfId="219" applyNumberFormat="1" applyFont="1" applyFill="1" applyBorder="1" applyAlignment="1">
      <alignment horizontal="right" vertical="center" wrapText="1"/>
    </xf>
    <xf numFmtId="2" fontId="68" fillId="0" borderId="95" xfId="219" applyNumberFormat="1" applyFont="1" applyFill="1" applyBorder="1" applyAlignment="1">
      <alignment horizontal="left" vertical="center" wrapText="1"/>
    </xf>
    <xf numFmtId="2" fontId="68" fillId="0" borderId="95" xfId="219" applyNumberFormat="1" applyFont="1" applyFill="1" applyBorder="1" applyAlignment="1">
      <alignment horizontal="left"/>
    </xf>
    <xf numFmtId="0" fontId="68" fillId="0" borderId="12" xfId="219" applyFont="1" applyFill="1" applyBorder="1" applyAlignment="1">
      <alignment vertical="center"/>
    </xf>
    <xf numFmtId="0" fontId="68" fillId="0" borderId="95" xfId="219" applyFont="1" applyFill="1" applyBorder="1" applyAlignment="1">
      <alignment horizontal="left"/>
    </xf>
    <xf numFmtId="171" fontId="37" fillId="0" borderId="95" xfId="220" applyNumberFormat="1" applyFont="1" applyFill="1" applyBorder="1" applyAlignment="1" applyProtection="1">
      <alignment horizontal="left"/>
    </xf>
    <xf numFmtId="170" fontId="37" fillId="0" borderId="12" xfId="220" applyNumberFormat="1" applyFont="1" applyFill="1" applyBorder="1" applyAlignment="1" applyProtection="1">
      <alignment vertical="center"/>
    </xf>
    <xf numFmtId="0" fontId="9" fillId="0" borderId="85" xfId="219" applyFill="1" applyBorder="1" applyAlignment="1">
      <alignment horizontal="center"/>
    </xf>
    <xf numFmtId="0" fontId="9" fillId="0" borderId="0" xfId="219" applyFill="1" applyBorder="1" applyAlignment="1">
      <alignment horizontal="center"/>
    </xf>
    <xf numFmtId="0" fontId="9" fillId="0" borderId="86" xfId="219" applyFill="1" applyBorder="1"/>
    <xf numFmtId="0" fontId="67" fillId="0" borderId="95" xfId="219" applyFont="1" applyFill="1" applyBorder="1" applyAlignment="1">
      <alignment horizontal="left" vertical="center"/>
    </xf>
    <xf numFmtId="0" fontId="67" fillId="0" borderId="12" xfId="219" applyFont="1" applyFill="1" applyBorder="1" applyAlignment="1">
      <alignment horizontal="left" vertical="center"/>
    </xf>
    <xf numFmtId="0" fontId="68" fillId="0" borderId="96" xfId="219" applyFont="1" applyFill="1" applyBorder="1" applyAlignment="1">
      <alignment horizontal="left"/>
    </xf>
    <xf numFmtId="0" fontId="9" fillId="0" borderId="85" xfId="219" applyBorder="1"/>
    <xf numFmtId="0" fontId="9" fillId="0" borderId="0" xfId="219" applyBorder="1"/>
    <xf numFmtId="0" fontId="9" fillId="0" borderId="86" xfId="219" applyFill="1" applyBorder="1" applyAlignment="1">
      <alignment horizontal="right"/>
    </xf>
    <xf numFmtId="170" fontId="66" fillId="28" borderId="97" xfId="220" applyNumberFormat="1" applyFont="1" applyFill="1" applyBorder="1" applyAlignment="1" applyProtection="1">
      <alignment horizontal="left" vertical="center"/>
    </xf>
    <xf numFmtId="170" fontId="66" fillId="28" borderId="47" xfId="220" applyNumberFormat="1" applyFont="1" applyFill="1" applyBorder="1" applyAlignment="1" applyProtection="1">
      <alignment horizontal="left" vertical="center"/>
    </xf>
    <xf numFmtId="44" fontId="66" fillId="0" borderId="98" xfId="112" applyFont="1" applyFill="1" applyBorder="1" applyAlignment="1" applyProtection="1">
      <alignment horizontal="right" vertical="center"/>
    </xf>
    <xf numFmtId="44" fontId="66" fillId="0" borderId="91" xfId="112" applyFont="1" applyFill="1" applyBorder="1" applyAlignment="1" applyProtection="1">
      <alignment horizontal="right" vertical="center"/>
    </xf>
    <xf numFmtId="0" fontId="57" fillId="0" borderId="0" xfId="219" applyFont="1" applyAlignment="1">
      <alignment horizontal="left" vertical="center" wrapText="1"/>
    </xf>
    <xf numFmtId="0" fontId="67" fillId="0" borderId="0" xfId="219" applyFont="1" applyAlignment="1">
      <alignment horizontal="right" vertical="center"/>
    </xf>
    <xf numFmtId="0" fontId="75" fillId="0" borderId="83" xfId="219" applyFont="1" applyBorder="1" applyAlignment="1">
      <alignment horizontal="center" vertical="center" wrapText="1"/>
    </xf>
  </cellXfs>
  <cellStyles count="276">
    <cellStyle name="=C:\WINNT\SYSTEM32\COMMAND.COM" xfId="110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" xfId="275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5 2" xfId="220"/>
    <cellStyle name="Millares 5 2 2" xfId="231"/>
    <cellStyle name="Millares 5 2 3" xfId="234"/>
    <cellStyle name="Millares 6" xfId="97"/>
    <cellStyle name="Millares 6 10" xfId="224"/>
    <cellStyle name="Millares 6 11" xfId="229"/>
    <cellStyle name="Millares 6 11 3" xfId="272"/>
    <cellStyle name="Millares 6 2" xfId="102"/>
    <cellStyle name="Millares 6 2 2" xfId="108"/>
    <cellStyle name="Millares 6 2 2 2" xfId="125"/>
    <cellStyle name="Millares 6 2 2 2 2" xfId="163"/>
    <cellStyle name="Millares 6 2 2 2 2 2" xfId="248"/>
    <cellStyle name="Millares 6 2 2 3" xfId="129"/>
    <cellStyle name="Millares 6 2 2 3 2" xfId="173"/>
    <cellStyle name="Millares 6 2 2 4" xfId="149"/>
    <cellStyle name="Millares 6 2 2 4 2" xfId="200"/>
    <cellStyle name="Millares 6 2 2 4 3" xfId="215"/>
    <cellStyle name="Millares 6 2 2 4 3 2" xfId="239"/>
    <cellStyle name="Millares 6 2 2 4 3 3" xfId="259"/>
    <cellStyle name="Millares 6 2 3" xfId="118"/>
    <cellStyle name="Millares 6 2 3 2" xfId="131"/>
    <cellStyle name="Millares 6 2 4" xfId="121"/>
    <cellStyle name="Millares 6 2 4 2" xfId="136"/>
    <cellStyle name="Millares 6 2 4 3" xfId="139"/>
    <cellStyle name="Millares 6 2 4 3 2" xfId="194"/>
    <cellStyle name="Millares 6 2 4 3 3" xfId="209"/>
    <cellStyle name="Millares 6 2 4 3 3 2" xfId="251"/>
    <cellStyle name="Millares 6 3" xfId="111"/>
    <cellStyle name="Millares 6 4" xfId="146"/>
    <cellStyle name="Millares 6 4 2" xfId="197"/>
    <cellStyle name="Millares 6 4 3" xfId="212"/>
    <cellStyle name="Millares 6 4 3 2" xfId="256"/>
    <cellStyle name="Millares 6 5" xfId="154"/>
    <cellStyle name="Millares 6 5 2" xfId="185"/>
    <cellStyle name="Millares 6 5 2 2" xfId="265"/>
    <cellStyle name="Millares 6 6" xfId="160"/>
    <cellStyle name="Millares 6 6 2" xfId="190"/>
    <cellStyle name="Millares 6 6 2 2" xfId="245"/>
    <cellStyle name="Millares 6 6 2 3" xfId="269"/>
    <cellStyle name="Millares 6 7" xfId="166"/>
    <cellStyle name="Millares 6 7 2" xfId="203"/>
    <cellStyle name="Millares 6 7 3" xfId="218"/>
    <cellStyle name="Millares 6 8" xfId="169"/>
    <cellStyle name="Millares 6 8 2" xfId="178"/>
    <cellStyle name="Millares 6 8 3" xfId="226"/>
    <cellStyle name="Millares 6 9" xfId="181"/>
    <cellStyle name="Moneda 2" xfId="44"/>
    <cellStyle name="Moneda 2 2" xfId="48"/>
    <cellStyle name="Moneda 3" xfId="112"/>
    <cellStyle name="Moneda 3 2" xfId="221"/>
    <cellStyle name="Moneda 3 3" xfId="232"/>
    <cellStyle name="Moneda 3 4" xfId="235"/>
    <cellStyle name="Neutral" xfId="32" builtinId="28" customBuiltin="1"/>
    <cellStyle name="Normal" xfId="0" builtinId="0"/>
    <cellStyle name="Normal 10" xfId="88"/>
    <cellStyle name="Normal 10 2" xfId="219"/>
    <cellStyle name="Normal 10 2 2" xfId="230"/>
    <cellStyle name="Normal 10 2 3" xfId="233"/>
    <cellStyle name="Normal 11" xfId="95"/>
    <cellStyle name="Normal 11 10" xfId="174"/>
    <cellStyle name="Normal 11 11" xfId="179"/>
    <cellStyle name="Normal 11 11 2" xfId="241"/>
    <cellStyle name="Normal 11 11 3" xfId="262"/>
    <cellStyle name="Normal 11 12" xfId="222"/>
    <cellStyle name="Normal 11 13" xfId="227"/>
    <cellStyle name="Normal 11 13 3" xfId="270"/>
    <cellStyle name="Normal 11 2" xfId="100"/>
    <cellStyle name="Normal 11 2 2" xfId="107"/>
    <cellStyle name="Normal 11 2 2 2" xfId="124"/>
    <cellStyle name="Normal 11 2 2 2 2" xfId="162"/>
    <cellStyle name="Normal 11 2 2 2 2 2" xfId="247"/>
    <cellStyle name="Normal 11 2 2 3" xfId="127"/>
    <cellStyle name="Normal 11 2 2 3 2" xfId="171"/>
    <cellStyle name="Normal 11 2 2 4" xfId="133"/>
    <cellStyle name="Normal 11 2 2 5" xfId="141"/>
    <cellStyle name="Normal 11 2 2 5 2" xfId="191"/>
    <cellStyle name="Normal 11 2 2 5 3" xfId="205"/>
    <cellStyle name="Normal 11 2 2 5 3 2" xfId="249"/>
    <cellStyle name="Normal 11 2 3" xfId="116"/>
    <cellStyle name="Normal 11 2 3 2" xfId="130"/>
    <cellStyle name="Normal 11 2 3 3" xfId="140"/>
    <cellStyle name="Normal 11 2 4" xfId="119"/>
    <cellStyle name="Normal 11 2 4 2" xfId="134"/>
    <cellStyle name="Normal 11 2 4 3" xfId="137"/>
    <cellStyle name="Normal 11 2 4 4" xfId="144"/>
    <cellStyle name="Normal 11 2 4 5" xfId="151"/>
    <cellStyle name="Normal 11 2 4 6" xfId="156"/>
    <cellStyle name="Normal 11 2 4 6 2" xfId="204"/>
    <cellStyle name="Normal 11 2 4 6 2 2" xfId="250"/>
    <cellStyle name="Normal 11 2 5" xfId="161"/>
    <cellStyle name="Normal 11 3" xfId="104"/>
    <cellStyle name="Normal 11 3 2" xfId="105"/>
    <cellStyle name="Normal 11 3 3" xfId="158"/>
    <cellStyle name="Normal 11 3 3 2" xfId="188"/>
    <cellStyle name="Normal 11 3 3 2 2" xfId="243"/>
    <cellStyle name="Normal 11 3 3 2 3" xfId="267"/>
    <cellStyle name="Normal 11 4" xfId="101"/>
    <cellStyle name="Normal 11 4 2" xfId="122"/>
    <cellStyle name="Normal 11 4 2 2" xfId="147"/>
    <cellStyle name="Normal 11 4 2 2 2" xfId="198"/>
    <cellStyle name="Normal 11 4 2 2 3" xfId="213"/>
    <cellStyle name="Normal 11 4 2 2 3 2" xfId="236"/>
    <cellStyle name="Normal 11 4 2 2 3 3" xfId="258"/>
    <cellStyle name="Normal 11 4 3" xfId="142"/>
    <cellStyle name="Normal 11 4 3 2" xfId="193"/>
    <cellStyle name="Normal 11 4 3 3" xfId="208"/>
    <cellStyle name="Normal 11 4 4" xfId="152"/>
    <cellStyle name="Normal 11 4 4 2" xfId="183"/>
    <cellStyle name="Normal 11 4 4 2 2" xfId="263"/>
    <cellStyle name="Normal 11 4 5" xfId="157"/>
    <cellStyle name="Normal 11 4 5 2" xfId="187"/>
    <cellStyle name="Normal 11 4 5 2 2" xfId="242"/>
    <cellStyle name="Normal 11 4 5 2 3" xfId="266"/>
    <cellStyle name="Normal 11 4 6" xfId="175"/>
    <cellStyle name="Normal 11 5" xfId="143"/>
    <cellStyle name="Normal 11 5 2" xfId="195"/>
    <cellStyle name="Normal 11 5 3" xfId="210"/>
    <cellStyle name="Normal 11 5 3 2" xfId="254"/>
    <cellStyle name="Normal 11 6" xfId="150"/>
    <cellStyle name="Normal 11 6 2" xfId="182"/>
    <cellStyle name="Normal 11 6 2 2" xfId="246"/>
    <cellStyle name="Normal 11 6 2 3" xfId="261"/>
    <cellStyle name="Normal 11 7" xfId="155"/>
    <cellStyle name="Normal 11 7 2" xfId="186"/>
    <cellStyle name="Normal 11 7 2 2" xfId="240"/>
    <cellStyle name="Normal 11 7 2 3" xfId="257"/>
    <cellStyle name="Normal 11 8" xfId="164"/>
    <cellStyle name="Normal 11 8 2" xfId="201"/>
    <cellStyle name="Normal 11 8 2 3" xfId="274"/>
    <cellStyle name="Normal 11 8 3" xfId="216"/>
    <cellStyle name="Normal 11 9" xfId="167"/>
    <cellStyle name="Normal 11 9 2" xfId="177"/>
    <cellStyle name="Normal 11 9 3" xfId="206"/>
    <cellStyle name="Normal 11 9 3 2" xfId="237"/>
    <cellStyle name="Normal 11 9 3 3" xfId="252"/>
    <cellStyle name="Normal 11 9 4" xfId="225"/>
    <cellStyle name="Normal 11 9 4 3" xfId="273"/>
    <cellStyle name="Normal 13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10" xfId="228"/>
    <cellStyle name="Normal 2 5 10 3" xfId="271"/>
    <cellStyle name="Normal 2 5 2" xfId="103"/>
    <cellStyle name="Normal 2 5 2 2" xfId="109"/>
    <cellStyle name="Normal 2 5 2 2 2" xfId="126"/>
    <cellStyle name="Normal 2 5 2 2 2 2" xfId="170"/>
    <cellStyle name="Normal 2 5 2 2 3" xfId="128"/>
    <cellStyle name="Normal 2 5 2 2 3 2" xfId="172"/>
    <cellStyle name="Normal 2 5 2 2 4" xfId="148"/>
    <cellStyle name="Normal 2 5 2 2 4 2" xfId="199"/>
    <cellStyle name="Normal 2 5 2 2 4 3" xfId="214"/>
    <cellStyle name="Normal 2 5 2 2 4 3 2" xfId="238"/>
    <cellStyle name="Normal 2 5 2 2 4 3 3" xfId="260"/>
    <cellStyle name="Normal 2 5 2 3" xfId="117"/>
    <cellStyle name="Normal 2 5 2 3 2" xfId="132"/>
    <cellStyle name="Normal 2 5 2 4" xfId="120"/>
    <cellStyle name="Normal 2 5 2 4 2" xfId="135"/>
    <cellStyle name="Normal 2 5 2 4 3" xfId="138"/>
    <cellStyle name="Normal 2 5 2 4 3 2" xfId="192"/>
    <cellStyle name="Normal 2 5 2 4 3 3" xfId="207"/>
    <cellStyle name="Normal 2 5 2 4 3 3 2" xfId="253"/>
    <cellStyle name="Normal 2 5 2 5" xfId="159"/>
    <cellStyle name="Normal 2 5 2 5 2" xfId="189"/>
    <cellStyle name="Normal 2 5 2 5 2 2" xfId="244"/>
    <cellStyle name="Normal 2 5 2 5 2 3" xfId="268"/>
    <cellStyle name="Normal 2 5 3" xfId="106"/>
    <cellStyle name="Normal 2 5 4" xfId="145"/>
    <cellStyle name="Normal 2 5 4 2" xfId="196"/>
    <cellStyle name="Normal 2 5 4 3" xfId="211"/>
    <cellStyle name="Normal 2 5 4 3 2" xfId="255"/>
    <cellStyle name="Normal 2 5 5" xfId="153"/>
    <cellStyle name="Normal 2 5 5 2" xfId="184"/>
    <cellStyle name="Normal 2 5 5 2 2" xfId="264"/>
    <cellStyle name="Normal 2 5 6" xfId="165"/>
    <cellStyle name="Normal 2 5 6 2" xfId="202"/>
    <cellStyle name="Normal 2 5 6 3" xfId="217"/>
    <cellStyle name="Normal 2 5 7" xfId="168"/>
    <cellStyle name="Normal 2 5 8" xfId="180"/>
    <cellStyle name="Normal 2 5 9" xfId="223"/>
    <cellStyle name="Normal 2 6" xfId="176"/>
    <cellStyle name="Normal 3" xfId="49"/>
    <cellStyle name="Normal 3 2" xfId="114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 3" xfId="115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7 5" xfId="123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6"/>
  <sheetViews>
    <sheetView tabSelected="1" topLeftCell="A697" zoomScaleNormal="100" workbookViewId="0">
      <selection activeCell="A750" sqref="A750:XFD753"/>
    </sheetView>
  </sheetViews>
  <sheetFormatPr baseColWidth="10" defaultRowHeight="15" x14ac:dyDescent="0.25"/>
  <cols>
    <col min="1" max="1" width="22.7109375" style="2" customWidth="1"/>
    <col min="2" max="2" width="43.42578125" style="2" customWidth="1"/>
    <col min="3" max="4" width="16.28515625" style="2" customWidth="1"/>
    <col min="5" max="5" width="17" style="2" customWidth="1"/>
    <col min="6" max="6" width="14.85546875" style="2" customWidth="1"/>
    <col min="7" max="7" width="16.42578125" style="2" customWidth="1"/>
    <col min="8" max="16384" width="11.42578125" style="2"/>
  </cols>
  <sheetData>
    <row r="1" spans="1:7" x14ac:dyDescent="0.25">
      <c r="A1" s="5"/>
      <c r="B1" s="5"/>
      <c r="C1" s="5"/>
      <c r="D1" s="5"/>
      <c r="E1" s="8"/>
      <c r="F1" s="8"/>
      <c r="G1" s="9" t="s">
        <v>20</v>
      </c>
    </row>
    <row r="2" spans="1:7" x14ac:dyDescent="0.25">
      <c r="A2" s="572" t="s">
        <v>318</v>
      </c>
      <c r="B2" s="572"/>
      <c r="C2" s="572"/>
      <c r="D2" s="572"/>
      <c r="E2" s="572"/>
      <c r="F2" s="572"/>
      <c r="G2" s="572"/>
    </row>
    <row r="3" spans="1:7" ht="15.75" customHeight="1" x14ac:dyDescent="0.25">
      <c r="A3" s="572" t="s">
        <v>3</v>
      </c>
      <c r="B3" s="572"/>
      <c r="C3" s="572"/>
      <c r="D3" s="572"/>
      <c r="E3" s="572"/>
      <c r="F3" s="572"/>
      <c r="G3" s="572"/>
    </row>
    <row r="4" spans="1:7" x14ac:dyDescent="0.25">
      <c r="A4" s="572" t="s">
        <v>4</v>
      </c>
      <c r="B4" s="572"/>
      <c r="C4" s="572"/>
      <c r="D4" s="572"/>
      <c r="E4" s="572"/>
      <c r="F4" s="572"/>
      <c r="G4" s="572"/>
    </row>
    <row r="5" spans="1:7" x14ac:dyDescent="0.25">
      <c r="A5" s="571" t="s">
        <v>5</v>
      </c>
      <c r="B5" s="571"/>
      <c r="C5" s="571"/>
      <c r="D5" s="571"/>
      <c r="E5" s="571"/>
      <c r="F5" s="571"/>
      <c r="G5" s="571"/>
    </row>
    <row r="6" spans="1:7" ht="18" customHeight="1" x14ac:dyDescent="0.25">
      <c r="A6" s="571" t="s">
        <v>2</v>
      </c>
      <c r="B6" s="571"/>
      <c r="C6" s="571"/>
      <c r="D6" s="571"/>
      <c r="E6" s="571"/>
      <c r="F6" s="571"/>
      <c r="G6" s="571"/>
    </row>
    <row r="7" spans="1:7" ht="18" customHeight="1" x14ac:dyDescent="0.25">
      <c r="A7" s="571" t="s">
        <v>472</v>
      </c>
      <c r="B7" s="571"/>
      <c r="C7" s="571"/>
      <c r="D7" s="571"/>
      <c r="E7" s="571"/>
      <c r="F7" s="571"/>
      <c r="G7" s="571"/>
    </row>
    <row r="8" spans="1:7" ht="24.95" customHeight="1" x14ac:dyDescent="0.25">
      <c r="A8" s="575" t="s">
        <v>438</v>
      </c>
      <c r="B8" s="575"/>
      <c r="C8" s="575"/>
      <c r="D8" s="575"/>
      <c r="E8" s="575"/>
      <c r="F8" s="575"/>
      <c r="G8" s="575"/>
    </row>
    <row r="9" spans="1:7" ht="5.0999999999999996" customHeight="1" x14ac:dyDescent="0.25">
      <c r="A9" s="322"/>
      <c r="B9" s="322"/>
      <c r="C9" s="323"/>
      <c r="D9" s="323"/>
      <c r="E9" s="328"/>
      <c r="F9" s="328"/>
      <c r="G9" s="328"/>
    </row>
    <row r="10" spans="1:7" ht="24.95" customHeight="1" x14ac:dyDescent="0.25">
      <c r="A10" s="576" t="s">
        <v>439</v>
      </c>
      <c r="B10" s="576"/>
      <c r="C10" s="576"/>
      <c r="D10" s="576"/>
      <c r="E10" s="576"/>
      <c r="F10" s="576"/>
      <c r="G10" s="576"/>
    </row>
    <row r="11" spans="1:7" ht="15" customHeight="1" x14ac:dyDescent="0.25">
      <c r="A11" s="578" t="s">
        <v>18</v>
      </c>
      <c r="B11" s="578"/>
      <c r="C11" s="578"/>
      <c r="D11" s="578"/>
      <c r="E11" s="578"/>
      <c r="F11" s="7"/>
      <c r="G11" s="5"/>
    </row>
    <row r="12" spans="1:7" ht="15" customHeight="1" x14ac:dyDescent="0.25">
      <c r="A12" s="579" t="s">
        <v>6</v>
      </c>
      <c r="B12" s="579" t="s">
        <v>7</v>
      </c>
      <c r="C12" s="581" t="s">
        <v>8</v>
      </c>
      <c r="D12" s="581" t="s">
        <v>1</v>
      </c>
      <c r="E12" s="583" t="s">
        <v>14</v>
      </c>
      <c r="F12" s="583"/>
      <c r="G12" s="583"/>
    </row>
    <row r="13" spans="1:7" ht="24" customHeight="1" x14ac:dyDescent="0.25">
      <c r="A13" s="580"/>
      <c r="B13" s="580"/>
      <c r="C13" s="582"/>
      <c r="D13" s="582"/>
      <c r="E13" s="318" t="s">
        <v>13</v>
      </c>
      <c r="F13" s="318" t="s">
        <v>12</v>
      </c>
      <c r="G13" s="318" t="s">
        <v>11</v>
      </c>
    </row>
    <row r="14" spans="1:7" ht="33.75" customHeight="1" x14ac:dyDescent="0.25">
      <c r="A14" s="332" t="s">
        <v>9</v>
      </c>
      <c r="B14" s="18" t="s">
        <v>16</v>
      </c>
      <c r="C14" s="19"/>
      <c r="D14" s="19"/>
      <c r="E14" s="19"/>
      <c r="F14" s="20"/>
      <c r="G14" s="11"/>
    </row>
    <row r="15" spans="1:7" ht="36" customHeight="1" x14ac:dyDescent="0.25">
      <c r="A15" s="21" t="s">
        <v>10</v>
      </c>
      <c r="B15" s="22" t="s">
        <v>470</v>
      </c>
      <c r="C15" s="23" t="s">
        <v>17</v>
      </c>
      <c r="D15" s="24">
        <v>21672159.960000001</v>
      </c>
      <c r="E15" s="24">
        <v>21672159.960000001</v>
      </c>
      <c r="F15" s="20"/>
      <c r="G15" s="11"/>
    </row>
    <row r="16" spans="1:7" ht="36" customHeight="1" x14ac:dyDescent="0.25">
      <c r="A16" s="21" t="s">
        <v>19</v>
      </c>
      <c r="B16" s="22" t="s">
        <v>469</v>
      </c>
      <c r="C16" s="23" t="s">
        <v>17</v>
      </c>
      <c r="D16" s="24">
        <v>12000000</v>
      </c>
      <c r="E16" s="24">
        <v>12000000</v>
      </c>
      <c r="F16" s="20"/>
      <c r="G16" s="11"/>
    </row>
    <row r="17" spans="1:7" ht="36" customHeight="1" x14ac:dyDescent="0.25">
      <c r="A17" s="21" t="s">
        <v>468</v>
      </c>
      <c r="B17" s="22" t="s">
        <v>471</v>
      </c>
      <c r="C17" s="23" t="s">
        <v>17</v>
      </c>
      <c r="D17" s="24">
        <v>14640953.869999999</v>
      </c>
      <c r="E17" s="24">
        <v>14640953.869999999</v>
      </c>
      <c r="F17" s="20"/>
      <c r="G17" s="11"/>
    </row>
    <row r="18" spans="1:7" ht="24.95" customHeight="1" x14ac:dyDescent="0.25">
      <c r="A18" s="11"/>
      <c r="B18" s="25" t="s">
        <v>0</v>
      </c>
      <c r="C18" s="19"/>
      <c r="D18" s="19">
        <f>+D15+D16+D17</f>
        <v>48313113.829999998</v>
      </c>
      <c r="E18" s="19">
        <f>+E15+E16+E17</f>
        <v>48313113.829999998</v>
      </c>
      <c r="F18" s="20"/>
      <c r="G18" s="11"/>
    </row>
    <row r="19" spans="1:7" ht="15" customHeight="1" x14ac:dyDescent="0.25">
      <c r="A19" s="329"/>
      <c r="B19" s="329"/>
      <c r="C19" s="329"/>
      <c r="D19" s="329"/>
      <c r="E19" s="329"/>
      <c r="F19" s="329"/>
      <c r="G19" s="329"/>
    </row>
    <row r="20" spans="1:7" x14ac:dyDescent="0.25">
      <c r="A20" s="577" t="s">
        <v>15</v>
      </c>
      <c r="B20" s="577"/>
      <c r="C20" s="577"/>
      <c r="D20" s="577"/>
      <c r="E20" s="324"/>
      <c r="F20" s="325"/>
      <c r="G20" s="326"/>
    </row>
    <row r="21" spans="1:7" ht="24" customHeight="1" x14ac:dyDescent="0.25">
      <c r="A21" s="316" t="s">
        <v>6</v>
      </c>
      <c r="B21" s="317" t="s">
        <v>7</v>
      </c>
      <c r="C21" s="327" t="s">
        <v>8</v>
      </c>
      <c r="D21" s="327" t="s">
        <v>1</v>
      </c>
      <c r="E21" s="4"/>
      <c r="F21" s="7"/>
      <c r="G21" s="5"/>
    </row>
    <row r="22" spans="1:7" x14ac:dyDescent="0.25">
      <c r="A22" s="11"/>
      <c r="B22" s="12"/>
      <c r="C22" s="13"/>
      <c r="D22" s="14"/>
      <c r="E22" s="4"/>
      <c r="F22" s="7"/>
      <c r="G22" s="5"/>
    </row>
    <row r="23" spans="1:7" x14ac:dyDescent="0.25">
      <c r="A23" s="11" t="s">
        <v>22</v>
      </c>
      <c r="B23" s="12" t="s">
        <v>21</v>
      </c>
      <c r="C23" s="13"/>
      <c r="D23" s="14">
        <v>0</v>
      </c>
      <c r="E23" s="4"/>
      <c r="F23" s="7"/>
      <c r="G23" s="5"/>
    </row>
    <row r="24" spans="1:7" x14ac:dyDescent="0.25">
      <c r="A24" s="11"/>
      <c r="B24" s="15"/>
      <c r="C24" s="16"/>
      <c r="D24" s="14"/>
      <c r="E24" s="4"/>
      <c r="F24" s="6"/>
      <c r="G24" s="5"/>
    </row>
    <row r="25" spans="1:7" x14ac:dyDescent="0.25">
      <c r="A25" s="11"/>
      <c r="B25" s="17" t="s">
        <v>0</v>
      </c>
      <c r="C25" s="16"/>
      <c r="D25" s="14">
        <f>SUM(D22:D24)</f>
        <v>0</v>
      </c>
      <c r="E25" s="331"/>
      <c r="F25" s="6"/>
      <c r="G25" s="3"/>
    </row>
    <row r="26" spans="1:7" ht="15" customHeight="1" x14ac:dyDescent="0.25">
      <c r="A26" s="573" t="s">
        <v>364</v>
      </c>
      <c r="B26" s="573"/>
      <c r="C26" s="573"/>
      <c r="D26" s="573"/>
      <c r="E26" s="574"/>
      <c r="F26" s="574"/>
      <c r="G26" s="574"/>
    </row>
    <row r="27" spans="1:7" ht="15" customHeight="1" x14ac:dyDescent="0.25">
      <c r="A27" s="330"/>
      <c r="B27" s="330"/>
      <c r="C27" s="330"/>
      <c r="D27" s="330"/>
      <c r="E27" s="330"/>
      <c r="F27" s="330"/>
      <c r="G27" s="330"/>
    </row>
    <row r="28" spans="1:7" ht="15" customHeight="1" x14ac:dyDescent="0.25">
      <c r="A28" s="568"/>
      <c r="B28" s="568"/>
      <c r="C28" s="568"/>
      <c r="D28" s="568"/>
      <c r="E28" s="568"/>
      <c r="F28" s="568"/>
      <c r="G28" s="568"/>
    </row>
    <row r="29" spans="1:7" ht="15" customHeight="1" x14ac:dyDescent="0.25">
      <c r="A29" s="568"/>
      <c r="B29" s="568"/>
      <c r="C29" s="568"/>
      <c r="D29" s="568"/>
      <c r="E29" s="568"/>
      <c r="F29" s="568"/>
      <c r="G29" s="568"/>
    </row>
    <row r="30" spans="1:7" ht="15" customHeight="1" x14ac:dyDescent="0.25">
      <c r="A30" s="568"/>
      <c r="B30" s="568"/>
      <c r="C30" s="568"/>
      <c r="D30" s="568"/>
      <c r="E30" s="568"/>
      <c r="F30" s="568"/>
      <c r="G30" s="568"/>
    </row>
    <row r="31" spans="1:7" ht="15" customHeight="1" x14ac:dyDescent="0.25">
      <c r="A31" s="568"/>
      <c r="B31" s="568"/>
      <c r="C31" s="568"/>
      <c r="D31" s="568"/>
      <c r="E31" s="568"/>
      <c r="F31" s="568"/>
      <c r="G31" s="568"/>
    </row>
    <row r="32" spans="1:7" ht="15" customHeight="1" x14ac:dyDescent="0.25">
      <c r="A32" s="568"/>
      <c r="B32" s="568"/>
      <c r="C32" s="568"/>
      <c r="D32" s="568"/>
      <c r="E32" s="568"/>
      <c r="F32" s="568"/>
      <c r="G32" s="568"/>
    </row>
    <row r="33" spans="1:7" ht="15" customHeight="1" x14ac:dyDescent="0.25">
      <c r="A33" s="568"/>
      <c r="B33" s="568"/>
      <c r="C33" s="568"/>
      <c r="D33" s="568"/>
      <c r="E33" s="568"/>
      <c r="F33" s="568"/>
      <c r="G33" s="568"/>
    </row>
    <row r="34" spans="1:7" ht="15" customHeight="1" x14ac:dyDescent="0.25">
      <c r="A34" s="568"/>
      <c r="B34" s="568"/>
      <c r="C34" s="568"/>
      <c r="D34" s="568"/>
      <c r="E34" s="568"/>
      <c r="F34" s="568"/>
      <c r="G34" s="568"/>
    </row>
    <row r="35" spans="1:7" ht="15" customHeight="1" x14ac:dyDescent="0.25">
      <c r="A35" s="568"/>
      <c r="B35" s="568"/>
      <c r="C35" s="568"/>
      <c r="D35" s="568"/>
      <c r="E35" s="568"/>
      <c r="F35" s="568"/>
      <c r="G35" s="568"/>
    </row>
    <row r="36" spans="1:7" ht="15" customHeight="1" x14ac:dyDescent="0.25">
      <c r="A36" s="568"/>
      <c r="B36" s="568"/>
      <c r="C36" s="568"/>
      <c r="D36" s="568"/>
      <c r="E36" s="568"/>
      <c r="F36" s="568"/>
      <c r="G36" s="568"/>
    </row>
    <row r="37" spans="1:7" ht="15" customHeight="1" x14ac:dyDescent="0.25">
      <c r="A37" s="568"/>
      <c r="B37" s="568"/>
      <c r="C37" s="568"/>
      <c r="D37" s="568"/>
      <c r="E37" s="568"/>
      <c r="F37" s="568"/>
      <c r="G37" s="568"/>
    </row>
    <row r="38" spans="1:7" ht="15" customHeight="1" x14ac:dyDescent="0.25">
      <c r="A38" s="568"/>
      <c r="B38" s="568"/>
      <c r="C38" s="568"/>
      <c r="D38" s="568"/>
      <c r="E38" s="568"/>
      <c r="F38" s="568"/>
      <c r="G38" s="568"/>
    </row>
    <row r="39" spans="1:7" ht="15" customHeight="1" x14ac:dyDescent="0.25">
      <c r="A39" s="568"/>
      <c r="B39" s="568"/>
      <c r="C39" s="568"/>
      <c r="D39" s="568"/>
      <c r="E39" s="568"/>
      <c r="F39" s="568"/>
      <c r="G39" s="568"/>
    </row>
    <row r="40" spans="1:7" ht="15" customHeight="1" x14ac:dyDescent="0.25">
      <c r="A40" s="568"/>
      <c r="B40" s="568"/>
      <c r="C40" s="568"/>
      <c r="D40" s="568"/>
      <c r="E40" s="568"/>
      <c r="F40" s="568"/>
      <c r="G40" s="568"/>
    </row>
    <row r="41" spans="1:7" x14ac:dyDescent="0.25">
      <c r="A41" s="362"/>
      <c r="B41" s="362"/>
      <c r="C41" s="362"/>
      <c r="D41" s="362"/>
      <c r="E41" s="363"/>
      <c r="F41" s="363"/>
      <c r="G41" s="35" t="s">
        <v>437</v>
      </c>
    </row>
    <row r="42" spans="1:7" x14ac:dyDescent="0.25">
      <c r="A42" s="570" t="s">
        <v>318</v>
      </c>
      <c r="B42" s="570"/>
      <c r="C42" s="570"/>
      <c r="D42" s="570"/>
      <c r="E42" s="570"/>
      <c r="F42" s="570"/>
      <c r="G42" s="570"/>
    </row>
    <row r="43" spans="1:7" x14ac:dyDescent="0.25">
      <c r="A43" s="570" t="s">
        <v>3</v>
      </c>
      <c r="B43" s="570"/>
      <c r="C43" s="570"/>
      <c r="D43" s="570"/>
      <c r="E43" s="570"/>
      <c r="F43" s="570"/>
      <c r="G43" s="570"/>
    </row>
    <row r="44" spans="1:7" x14ac:dyDescent="0.25">
      <c r="A44" s="570" t="s">
        <v>4</v>
      </c>
      <c r="B44" s="570"/>
      <c r="C44" s="570"/>
      <c r="D44" s="570"/>
      <c r="E44" s="570"/>
      <c r="F44" s="570"/>
      <c r="G44" s="570"/>
    </row>
    <row r="45" spans="1:7" x14ac:dyDescent="0.25">
      <c r="A45" s="570" t="s">
        <v>5</v>
      </c>
      <c r="B45" s="570"/>
      <c r="C45" s="570"/>
      <c r="D45" s="570"/>
      <c r="E45" s="570"/>
      <c r="F45" s="570"/>
      <c r="G45" s="570"/>
    </row>
    <row r="46" spans="1:7" x14ac:dyDescent="0.25">
      <c r="A46" s="570" t="s">
        <v>365</v>
      </c>
      <c r="B46" s="570"/>
      <c r="C46" s="570"/>
      <c r="D46" s="570"/>
      <c r="E46" s="570"/>
      <c r="F46" s="570"/>
      <c r="G46" s="570"/>
    </row>
    <row r="47" spans="1:7" x14ac:dyDescent="0.25">
      <c r="A47" s="588" t="s">
        <v>472</v>
      </c>
      <c r="B47" s="588"/>
      <c r="C47" s="588"/>
      <c r="D47" s="588"/>
      <c r="E47" s="588"/>
      <c r="F47" s="588"/>
      <c r="G47" s="588"/>
    </row>
    <row r="48" spans="1:7" ht="23.25" customHeight="1" x14ac:dyDescent="0.25">
      <c r="A48" s="589" t="s">
        <v>435</v>
      </c>
      <c r="B48" s="589"/>
      <c r="C48" s="589"/>
      <c r="D48" s="589"/>
      <c r="E48" s="589"/>
      <c r="F48" s="589"/>
      <c r="G48" s="589"/>
    </row>
    <row r="49" spans="1:7" ht="5.0999999999999996" customHeight="1" x14ac:dyDescent="0.25">
      <c r="A49" s="364"/>
      <c r="B49" s="364"/>
      <c r="C49" s="364"/>
      <c r="D49" s="364"/>
      <c r="E49" s="364"/>
      <c r="F49" s="364"/>
      <c r="G49" s="364"/>
    </row>
    <row r="50" spans="1:7" ht="24.75" customHeight="1" x14ac:dyDescent="0.25">
      <c r="A50" s="575" t="s">
        <v>436</v>
      </c>
      <c r="B50" s="575"/>
      <c r="C50" s="575"/>
      <c r="D50" s="575"/>
      <c r="E50" s="575"/>
      <c r="F50" s="575"/>
      <c r="G50" s="575"/>
    </row>
    <row r="51" spans="1:7" ht="5.0999999999999996" customHeight="1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65" t="s">
        <v>366</v>
      </c>
      <c r="B52" s="30"/>
      <c r="C52" s="30"/>
      <c r="D52" s="30"/>
      <c r="E52" s="30"/>
      <c r="F52" s="30"/>
      <c r="G52" s="30"/>
    </row>
    <row r="53" spans="1:7" x14ac:dyDescent="0.25">
      <c r="A53" s="584" t="s">
        <v>6</v>
      </c>
      <c r="B53" s="584" t="s">
        <v>7</v>
      </c>
      <c r="C53" s="585" t="s">
        <v>1</v>
      </c>
      <c r="D53" s="586" t="s">
        <v>446</v>
      </c>
      <c r="E53" s="587"/>
      <c r="F53" s="586" t="s">
        <v>447</v>
      </c>
      <c r="G53" s="587"/>
    </row>
    <row r="54" spans="1:7" ht="24" x14ac:dyDescent="0.25">
      <c r="A54" s="584"/>
      <c r="B54" s="584"/>
      <c r="C54" s="585"/>
      <c r="D54" s="366">
        <v>2021</v>
      </c>
      <c r="E54" s="366">
        <v>2020</v>
      </c>
      <c r="F54" s="366" t="s">
        <v>8</v>
      </c>
      <c r="G54" s="366" t="s">
        <v>23</v>
      </c>
    </row>
    <row r="55" spans="1:7" ht="24" x14ac:dyDescent="0.25">
      <c r="A55" s="367" t="s">
        <v>24</v>
      </c>
      <c r="B55" s="368" t="s">
        <v>25</v>
      </c>
      <c r="C55" s="369">
        <v>1328492592.26</v>
      </c>
      <c r="D55" s="369">
        <v>1828492592.26</v>
      </c>
      <c r="E55" s="369">
        <v>1275489353.3900001</v>
      </c>
      <c r="F55" s="370" t="s">
        <v>448</v>
      </c>
      <c r="G55" s="371" t="s">
        <v>449</v>
      </c>
    </row>
    <row r="56" spans="1:7" x14ac:dyDescent="0.25">
      <c r="A56" s="372"/>
      <c r="B56" s="373" t="s">
        <v>46</v>
      </c>
      <c r="C56" s="369">
        <f>C55</f>
        <v>1328492592.26</v>
      </c>
      <c r="D56" s="369">
        <f t="shared" ref="D56:E56" si="0">D55</f>
        <v>1828492592.26</v>
      </c>
      <c r="E56" s="369">
        <f t="shared" si="0"/>
        <v>1275489353.3900001</v>
      </c>
      <c r="F56" s="369"/>
      <c r="G56" s="374"/>
    </row>
    <row r="57" spans="1:7" x14ac:dyDescent="0.25">
      <c r="A57" s="375"/>
      <c r="B57" s="376"/>
      <c r="C57" s="377"/>
      <c r="D57" s="377"/>
      <c r="E57" s="377"/>
      <c r="F57" s="377"/>
      <c r="G57" s="375"/>
    </row>
    <row r="58" spans="1:7" x14ac:dyDescent="0.25">
      <c r="A58" s="375"/>
      <c r="B58" s="376"/>
      <c r="C58" s="377"/>
      <c r="D58" s="377"/>
      <c r="E58" s="377"/>
      <c r="F58" s="377"/>
      <c r="G58" s="375"/>
    </row>
    <row r="59" spans="1:7" x14ac:dyDescent="0.25">
      <c r="A59" s="365" t="s">
        <v>367</v>
      </c>
      <c r="B59" s="30"/>
      <c r="C59" s="30"/>
      <c r="D59" s="30"/>
      <c r="E59" s="30"/>
      <c r="F59" s="30"/>
      <c r="G59" s="30"/>
    </row>
    <row r="60" spans="1:7" x14ac:dyDescent="0.25">
      <c r="A60" s="584" t="s">
        <v>6</v>
      </c>
      <c r="B60" s="584" t="s">
        <v>7</v>
      </c>
      <c r="C60" s="585" t="s">
        <v>1</v>
      </c>
      <c r="D60" s="586" t="s">
        <v>446</v>
      </c>
      <c r="E60" s="587"/>
      <c r="F60" s="586" t="s">
        <v>447</v>
      </c>
      <c r="G60" s="587"/>
    </row>
    <row r="61" spans="1:7" ht="24" x14ac:dyDescent="0.25">
      <c r="A61" s="584"/>
      <c r="B61" s="584"/>
      <c r="C61" s="585"/>
      <c r="D61" s="366">
        <v>2021</v>
      </c>
      <c r="E61" s="366">
        <v>2020</v>
      </c>
      <c r="F61" s="366" t="s">
        <v>8</v>
      </c>
      <c r="G61" s="366" t="s">
        <v>23</v>
      </c>
    </row>
    <row r="62" spans="1:7" ht="26.25" x14ac:dyDescent="0.25">
      <c r="A62" s="378" t="s">
        <v>29</v>
      </c>
      <c r="B62" s="379" t="s">
        <v>30</v>
      </c>
      <c r="C62" s="380">
        <v>4900801.9800000004</v>
      </c>
      <c r="D62" s="380">
        <v>4900801.9800000004</v>
      </c>
      <c r="E62" s="381">
        <v>4406140.6900000004</v>
      </c>
      <c r="F62" s="382" t="s">
        <v>448</v>
      </c>
      <c r="G62" s="383" t="s">
        <v>450</v>
      </c>
    </row>
    <row r="63" spans="1:7" x14ac:dyDescent="0.25">
      <c r="A63" s="384"/>
      <c r="B63" s="385"/>
      <c r="C63" s="386"/>
      <c r="D63" s="386"/>
      <c r="E63" s="386"/>
      <c r="F63" s="386"/>
      <c r="G63" s="387"/>
    </row>
    <row r="64" spans="1:7" x14ac:dyDescent="0.25">
      <c r="A64" s="384"/>
      <c r="B64" s="373" t="s">
        <v>31</v>
      </c>
      <c r="C64" s="333">
        <f>SUM(C62:C63)</f>
        <v>4900801.9800000004</v>
      </c>
      <c r="D64" s="333">
        <f>SUM(D62:D62)</f>
        <v>4900801.9800000004</v>
      </c>
      <c r="E64" s="333">
        <f>SUM(E62:E62)</f>
        <v>4406140.6900000004</v>
      </c>
      <c r="F64" s="333"/>
      <c r="G64" s="333"/>
    </row>
    <row r="65" spans="1:7" x14ac:dyDescent="0.25">
      <c r="A65" s="388"/>
      <c r="B65" s="389"/>
      <c r="C65" s="390"/>
      <c r="D65" s="391"/>
      <c r="E65" s="391"/>
      <c r="F65" s="391"/>
      <c r="G65" s="392"/>
    </row>
    <row r="66" spans="1:7" x14ac:dyDescent="0.25">
      <c r="A66" s="393" t="s">
        <v>366</v>
      </c>
      <c r="B66" s="394"/>
      <c r="C66" s="394"/>
      <c r="D66" s="394"/>
      <c r="E66" s="394"/>
      <c r="F66" s="394"/>
      <c r="G66" s="395"/>
    </row>
    <row r="67" spans="1:7" x14ac:dyDescent="0.25">
      <c r="A67" s="584" t="s">
        <v>6</v>
      </c>
      <c r="B67" s="584" t="s">
        <v>7</v>
      </c>
      <c r="C67" s="585" t="s">
        <v>1</v>
      </c>
      <c r="D67" s="586" t="s">
        <v>446</v>
      </c>
      <c r="E67" s="587"/>
      <c r="F67" s="586" t="s">
        <v>447</v>
      </c>
      <c r="G67" s="587"/>
    </row>
    <row r="68" spans="1:7" ht="24" x14ac:dyDescent="0.25">
      <c r="A68" s="584"/>
      <c r="B68" s="584"/>
      <c r="C68" s="585"/>
      <c r="D68" s="366">
        <v>2021</v>
      </c>
      <c r="E68" s="366">
        <v>2020</v>
      </c>
      <c r="F68" s="366" t="s">
        <v>8</v>
      </c>
      <c r="G68" s="366" t="s">
        <v>23</v>
      </c>
    </row>
    <row r="69" spans="1:7" ht="26.25" x14ac:dyDescent="0.25">
      <c r="A69" s="396" t="s">
        <v>33</v>
      </c>
      <c r="B69" s="397" t="s">
        <v>34</v>
      </c>
      <c r="C69" s="398">
        <v>143434658.88999999</v>
      </c>
      <c r="D69" s="398">
        <v>143434658.88999999</v>
      </c>
      <c r="E69" s="398">
        <v>141246198.21000001</v>
      </c>
      <c r="F69" s="399" t="s">
        <v>448</v>
      </c>
      <c r="G69" s="400" t="s">
        <v>450</v>
      </c>
    </row>
    <row r="70" spans="1:7" x14ac:dyDescent="0.25">
      <c r="A70" s="401"/>
      <c r="B70" s="373" t="s">
        <v>32</v>
      </c>
      <c r="C70" s="402">
        <f>SUM(C69)</f>
        <v>143434658.88999999</v>
      </c>
      <c r="D70" s="402">
        <f t="shared" ref="D70:E70" si="1">SUM(D69)</f>
        <v>143434658.88999999</v>
      </c>
      <c r="E70" s="402">
        <f t="shared" si="1"/>
        <v>141246198.21000001</v>
      </c>
      <c r="F70" s="403"/>
      <c r="G70" s="404"/>
    </row>
    <row r="71" spans="1:7" x14ac:dyDescent="0.25">
      <c r="A71" s="384"/>
      <c r="B71" s="373" t="s">
        <v>35</v>
      </c>
      <c r="C71" s="333">
        <f>C56+C64+C70</f>
        <v>1476828053.1300001</v>
      </c>
      <c r="D71" s="333">
        <f>D56+D64+D70</f>
        <v>1976828053.1300001</v>
      </c>
      <c r="E71" s="333">
        <f>E56+E64+E70</f>
        <v>1421141692.2900002</v>
      </c>
      <c r="F71" s="333"/>
      <c r="G71" s="333"/>
    </row>
    <row r="72" spans="1:7" x14ac:dyDescent="0.25">
      <c r="A72" s="590" t="s">
        <v>364</v>
      </c>
      <c r="B72" s="590"/>
      <c r="C72" s="590"/>
      <c r="D72" s="590"/>
      <c r="E72" s="590"/>
      <c r="F72" s="590"/>
      <c r="G72" s="590"/>
    </row>
    <row r="73" spans="1:7" x14ac:dyDescent="0.25">
      <c r="A73" s="568"/>
      <c r="B73" s="568"/>
      <c r="C73" s="568"/>
      <c r="D73" s="568"/>
      <c r="E73" s="568"/>
      <c r="F73" s="568"/>
      <c r="G73" s="568"/>
    </row>
    <row r="74" spans="1:7" x14ac:dyDescent="0.25">
      <c r="A74" s="568"/>
      <c r="B74" s="568"/>
      <c r="C74" s="568"/>
      <c r="D74" s="568"/>
      <c r="E74" s="568"/>
      <c r="F74" s="568"/>
      <c r="G74" s="568"/>
    </row>
    <row r="75" spans="1:7" x14ac:dyDescent="0.25">
      <c r="A75" s="568"/>
      <c r="B75" s="568"/>
      <c r="C75" s="568"/>
      <c r="D75" s="568"/>
      <c r="E75" s="568"/>
      <c r="F75" s="568"/>
      <c r="G75" s="568"/>
    </row>
    <row r="76" spans="1:7" x14ac:dyDescent="0.25">
      <c r="A76" s="568"/>
      <c r="B76" s="568"/>
      <c r="C76" s="568"/>
      <c r="D76" s="568"/>
      <c r="E76" s="568"/>
      <c r="F76" s="568"/>
      <c r="G76" s="568"/>
    </row>
    <row r="77" spans="1:7" x14ac:dyDescent="0.25">
      <c r="A77" s="568"/>
      <c r="B77" s="568"/>
      <c r="C77" s="568"/>
      <c r="D77" s="568"/>
      <c r="E77" s="568"/>
      <c r="F77" s="568"/>
      <c r="G77" s="568"/>
    </row>
    <row r="78" spans="1:7" x14ac:dyDescent="0.25">
      <c r="A78" s="568"/>
      <c r="B78" s="568"/>
      <c r="C78" s="568"/>
      <c r="D78" s="568"/>
      <c r="E78" s="568"/>
      <c r="F78" s="568"/>
      <c r="G78" s="568"/>
    </row>
    <row r="79" spans="1:7" x14ac:dyDescent="0.25">
      <c r="A79" s="568"/>
      <c r="B79" s="568"/>
      <c r="C79" s="568"/>
      <c r="D79" s="568"/>
      <c r="E79" s="568"/>
      <c r="F79" s="568"/>
      <c r="G79" s="568"/>
    </row>
    <row r="80" spans="1:7" x14ac:dyDescent="0.25">
      <c r="A80" s="568"/>
      <c r="B80" s="568"/>
      <c r="C80" s="568"/>
      <c r="D80" s="568"/>
      <c r="E80" s="568"/>
      <c r="F80" s="568"/>
      <c r="G80" s="568"/>
    </row>
    <row r="81" spans="1:9" x14ac:dyDescent="0.25">
      <c r="A81" s="568"/>
      <c r="B81" s="568"/>
      <c r="C81" s="568"/>
      <c r="D81" s="568"/>
      <c r="E81" s="568"/>
      <c r="F81" s="568"/>
      <c r="G81" s="568"/>
    </row>
    <row r="82" spans="1:9" x14ac:dyDescent="0.25">
      <c r="A82" s="568"/>
      <c r="B82" s="568"/>
      <c r="C82" s="568"/>
      <c r="D82" s="568"/>
      <c r="E82" s="568"/>
      <c r="F82" s="568"/>
      <c r="G82" s="568"/>
    </row>
    <row r="83" spans="1:9" x14ac:dyDescent="0.25">
      <c r="A83" s="364"/>
      <c r="B83" s="364"/>
      <c r="C83" s="364"/>
      <c r="D83" s="364"/>
      <c r="E83" s="364"/>
      <c r="F83" s="364"/>
      <c r="G83" s="364"/>
    </row>
    <row r="85" spans="1:9" x14ac:dyDescent="0.25">
      <c r="A85" s="26"/>
      <c r="B85" s="26"/>
      <c r="C85" s="26"/>
      <c r="D85" s="26"/>
      <c r="E85" s="27"/>
      <c r="F85" s="26"/>
      <c r="G85" s="35"/>
      <c r="H85" s="29"/>
      <c r="I85" s="35" t="s">
        <v>36</v>
      </c>
    </row>
    <row r="86" spans="1:9" x14ac:dyDescent="0.25">
      <c r="A86" s="591" t="s">
        <v>318</v>
      </c>
      <c r="B86" s="591"/>
      <c r="C86" s="591"/>
      <c r="D86" s="591"/>
      <c r="E86" s="591"/>
      <c r="F86" s="591"/>
      <c r="G86" s="591"/>
      <c r="H86" s="591"/>
      <c r="I86" s="591"/>
    </row>
    <row r="87" spans="1:9" x14ac:dyDescent="0.25">
      <c r="A87" s="591" t="s">
        <v>3</v>
      </c>
      <c r="B87" s="591"/>
      <c r="C87" s="591"/>
      <c r="D87" s="591"/>
      <c r="E87" s="591"/>
      <c r="F87" s="591"/>
      <c r="G87" s="591"/>
      <c r="H87" s="591"/>
      <c r="I87" s="591"/>
    </row>
    <row r="88" spans="1:9" x14ac:dyDescent="0.25">
      <c r="A88" s="591" t="s">
        <v>4</v>
      </c>
      <c r="B88" s="591"/>
      <c r="C88" s="591"/>
      <c r="D88" s="591"/>
      <c r="E88" s="591"/>
      <c r="F88" s="591"/>
      <c r="G88" s="591"/>
      <c r="H88" s="591"/>
      <c r="I88" s="591"/>
    </row>
    <row r="89" spans="1:9" x14ac:dyDescent="0.25">
      <c r="A89" s="592" t="s">
        <v>472</v>
      </c>
      <c r="B89" s="592"/>
      <c r="C89" s="592"/>
      <c r="D89" s="592"/>
      <c r="E89" s="592"/>
      <c r="F89" s="592"/>
      <c r="G89" s="592"/>
      <c r="H89" s="592"/>
      <c r="I89" s="592"/>
    </row>
    <row r="90" spans="1:9" x14ac:dyDescent="0.25">
      <c r="A90" s="591" t="s">
        <v>365</v>
      </c>
      <c r="B90" s="591"/>
      <c r="C90" s="591"/>
      <c r="D90" s="591"/>
      <c r="E90" s="591"/>
      <c r="F90" s="591"/>
      <c r="G90" s="591"/>
      <c r="H90" s="591"/>
      <c r="I90" s="591"/>
    </row>
    <row r="91" spans="1:9" ht="30" customHeight="1" x14ac:dyDescent="0.25">
      <c r="A91" s="589" t="s">
        <v>422</v>
      </c>
      <c r="B91" s="589"/>
      <c r="C91" s="589"/>
      <c r="D91" s="589"/>
      <c r="E91" s="589"/>
      <c r="F91" s="589"/>
      <c r="G91" s="589"/>
      <c r="H91" s="589"/>
      <c r="I91" s="589"/>
    </row>
    <row r="92" spans="1:9" ht="29.25" customHeight="1" x14ac:dyDescent="0.25">
      <c r="A92" s="575" t="s">
        <v>444</v>
      </c>
      <c r="B92" s="575"/>
      <c r="C92" s="575"/>
      <c r="D92" s="575"/>
      <c r="E92" s="575"/>
      <c r="F92" s="575"/>
      <c r="G92" s="575"/>
      <c r="H92" s="575"/>
      <c r="I92" s="575"/>
    </row>
    <row r="93" spans="1:9" x14ac:dyDescent="0.25">
      <c r="A93" s="31" t="s">
        <v>37</v>
      </c>
      <c r="B93" s="30"/>
      <c r="C93" s="29"/>
      <c r="D93" s="30"/>
      <c r="E93" s="30"/>
      <c r="F93" s="30"/>
      <c r="G93" s="28"/>
      <c r="H93" s="29"/>
      <c r="I93" s="29"/>
    </row>
    <row r="94" spans="1:9" ht="21" customHeight="1" x14ac:dyDescent="0.25">
      <c r="A94" s="595" t="s">
        <v>6</v>
      </c>
      <c r="B94" s="596" t="s">
        <v>7</v>
      </c>
      <c r="C94" s="597" t="s">
        <v>1</v>
      </c>
      <c r="D94" s="598" t="s">
        <v>27</v>
      </c>
      <c r="E94" s="598">
        <v>180</v>
      </c>
      <c r="F94" s="598">
        <v>365</v>
      </c>
      <c r="G94" s="598" t="s">
        <v>28</v>
      </c>
      <c r="H94" s="600" t="s">
        <v>38</v>
      </c>
      <c r="I94" s="601"/>
    </row>
    <row r="95" spans="1:9" ht="24" x14ac:dyDescent="0.25">
      <c r="A95" s="595"/>
      <c r="B95" s="596"/>
      <c r="C95" s="597"/>
      <c r="D95" s="599"/>
      <c r="E95" s="599"/>
      <c r="F95" s="599"/>
      <c r="G95" s="599"/>
      <c r="H95" s="288" t="s">
        <v>8</v>
      </c>
      <c r="I95" s="288" t="s">
        <v>23</v>
      </c>
    </row>
    <row r="96" spans="1:9" ht="39" x14ac:dyDescent="0.25">
      <c r="A96" s="36" t="s">
        <v>39</v>
      </c>
      <c r="B96" s="37" t="s">
        <v>40</v>
      </c>
      <c r="C96" s="408">
        <v>8462860.6999999993</v>
      </c>
      <c r="D96" s="38">
        <v>196670.89</v>
      </c>
      <c r="E96" s="38">
        <v>0</v>
      </c>
      <c r="F96" s="276">
        <v>0</v>
      </c>
      <c r="G96" s="38">
        <v>8266189.8099999996</v>
      </c>
      <c r="H96" s="277" t="s">
        <v>41</v>
      </c>
      <c r="I96" s="39" t="s">
        <v>26</v>
      </c>
    </row>
    <row r="97" spans="1:9" x14ac:dyDescent="0.25">
      <c r="A97" s="405"/>
      <c r="B97" s="373" t="s">
        <v>46</v>
      </c>
      <c r="C97" s="406">
        <f>SUM(C96)</f>
        <v>8462860.6999999993</v>
      </c>
      <c r="D97" s="406">
        <f>SUM(D96)</f>
        <v>196670.89</v>
      </c>
      <c r="E97" s="411"/>
      <c r="F97" s="412"/>
      <c r="G97" s="406">
        <f>SUM(G96)</f>
        <v>8266189.8099999996</v>
      </c>
      <c r="H97" s="413"/>
      <c r="I97" s="414"/>
    </row>
    <row r="98" spans="1:9" x14ac:dyDescent="0.25">
      <c r="A98" s="40"/>
      <c r="B98" s="409"/>
      <c r="C98" s="410"/>
      <c r="D98" s="411"/>
      <c r="E98" s="411"/>
      <c r="F98" s="412"/>
      <c r="G98" s="38"/>
      <c r="H98" s="413"/>
      <c r="I98" s="414"/>
    </row>
    <row r="99" spans="1:9" ht="39" x14ac:dyDescent="0.25">
      <c r="A99" s="40" t="s">
        <v>42</v>
      </c>
      <c r="B99" s="41" t="s">
        <v>43</v>
      </c>
      <c r="C99" s="42">
        <v>8551706.3300000001</v>
      </c>
      <c r="D99" s="42">
        <v>1169331.03</v>
      </c>
      <c r="E99" s="42">
        <v>0</v>
      </c>
      <c r="F99" s="278">
        <v>0</v>
      </c>
      <c r="G99" s="46">
        <v>7382375.2999999998</v>
      </c>
      <c r="H99" s="48" t="s">
        <v>44</v>
      </c>
      <c r="I99" s="279" t="s">
        <v>26</v>
      </c>
    </row>
    <row r="100" spans="1:9" x14ac:dyDescent="0.25">
      <c r="A100" s="405"/>
      <c r="B100" s="373" t="s">
        <v>31</v>
      </c>
      <c r="C100" s="406">
        <f>SUM(C99)</f>
        <v>8551706.3300000001</v>
      </c>
      <c r="D100" s="406">
        <f>SUM(D99)</f>
        <v>1169331.03</v>
      </c>
      <c r="E100" s="38">
        <v>0</v>
      </c>
      <c r="F100" s="38">
        <v>0</v>
      </c>
      <c r="G100" s="521">
        <f>SUM(G99)</f>
        <v>7382375.2999999998</v>
      </c>
      <c r="H100" s="522"/>
      <c r="I100" s="49"/>
    </row>
    <row r="101" spans="1:9" x14ac:dyDescent="0.25">
      <c r="A101" s="405"/>
      <c r="B101" s="385"/>
      <c r="C101" s="416"/>
      <c r="D101" s="416"/>
      <c r="E101" s="417"/>
      <c r="F101" s="417"/>
      <c r="G101" s="418"/>
      <c r="H101" s="419"/>
      <c r="I101" s="415"/>
    </row>
    <row r="102" spans="1:9" ht="39" x14ac:dyDescent="0.25">
      <c r="A102" s="43" t="s">
        <v>45</v>
      </c>
      <c r="B102" s="44" t="s">
        <v>380</v>
      </c>
      <c r="C102" s="407">
        <v>6704834.29</v>
      </c>
      <c r="D102" s="45">
        <v>690000</v>
      </c>
      <c r="E102" s="45">
        <v>960000</v>
      </c>
      <c r="F102" s="523">
        <v>1730000</v>
      </c>
      <c r="G102" s="523">
        <v>3324834.29</v>
      </c>
      <c r="H102" s="280" t="s">
        <v>466</v>
      </c>
      <c r="I102" s="39" t="s">
        <v>26</v>
      </c>
    </row>
    <row r="103" spans="1:9" x14ac:dyDescent="0.25">
      <c r="A103" s="50"/>
      <c r="B103" s="47" t="s">
        <v>32</v>
      </c>
      <c r="C103" s="51">
        <f>SUM(C101:C102)</f>
        <v>6704834.29</v>
      </c>
      <c r="D103" s="51">
        <f>SUM(D102:D102)</f>
        <v>690000</v>
      </c>
      <c r="E103" s="51">
        <f t="shared" ref="E103:G103" si="2">SUM(E102:E102)</f>
        <v>960000</v>
      </c>
      <c r="F103" s="51">
        <f t="shared" si="2"/>
        <v>1730000</v>
      </c>
      <c r="G103" s="51">
        <f t="shared" si="2"/>
        <v>3324834.29</v>
      </c>
      <c r="H103" s="51"/>
      <c r="I103" s="524"/>
    </row>
    <row r="104" spans="1:9" x14ac:dyDescent="0.25">
      <c r="A104" s="53"/>
      <c r="B104" s="52" t="s">
        <v>35</v>
      </c>
      <c r="C104" s="51">
        <f>C97+C100+C103</f>
        <v>23719401.32</v>
      </c>
      <c r="D104" s="51">
        <f t="shared" ref="D104:G104" si="3">D97+D100+D103</f>
        <v>2056001.92</v>
      </c>
      <c r="E104" s="51">
        <f t="shared" si="3"/>
        <v>960000</v>
      </c>
      <c r="F104" s="51">
        <f t="shared" si="3"/>
        <v>1730000</v>
      </c>
      <c r="G104" s="51">
        <f t="shared" si="3"/>
        <v>18973399.399999999</v>
      </c>
      <c r="H104" s="51"/>
      <c r="I104" s="54"/>
    </row>
    <row r="105" spans="1:9" x14ac:dyDescent="0.25">
      <c r="A105" s="573" t="s">
        <v>364</v>
      </c>
      <c r="B105" s="573"/>
      <c r="C105" s="573"/>
      <c r="D105" s="573"/>
      <c r="E105" s="573"/>
      <c r="F105" s="573"/>
      <c r="G105" s="573"/>
      <c r="H105" s="573"/>
      <c r="I105" s="29"/>
    </row>
    <row r="106" spans="1:9" x14ac:dyDescent="0.25">
      <c r="A106" s="1"/>
      <c r="B106" s="1"/>
      <c r="C106" s="1"/>
      <c r="D106" s="1"/>
      <c r="E106" s="33"/>
      <c r="F106" s="34"/>
      <c r="G106" s="32"/>
      <c r="H106" s="29"/>
      <c r="I106" s="29"/>
    </row>
    <row r="107" spans="1:9" x14ac:dyDescent="0.25">
      <c r="A107" s="1"/>
      <c r="B107" s="1"/>
      <c r="C107" s="1"/>
      <c r="D107" s="1"/>
      <c r="E107" s="33"/>
      <c r="F107" s="34"/>
      <c r="G107" s="32"/>
      <c r="H107" s="29"/>
      <c r="I107" s="29"/>
    </row>
    <row r="108" spans="1:9" x14ac:dyDescent="0.25">
      <c r="A108" s="1"/>
      <c r="B108" s="1"/>
      <c r="C108" s="1"/>
      <c r="D108" s="1"/>
      <c r="E108" s="33"/>
      <c r="F108" s="34"/>
      <c r="G108" s="32"/>
      <c r="H108" s="29"/>
      <c r="I108" s="29"/>
    </row>
    <row r="109" spans="1:9" x14ac:dyDescent="0.25">
      <c r="A109" s="1"/>
      <c r="B109" s="1"/>
      <c r="C109" s="1"/>
      <c r="D109" s="1"/>
      <c r="E109" s="33"/>
      <c r="F109" s="34"/>
      <c r="G109" s="32"/>
      <c r="H109" s="29"/>
      <c r="I109" s="29"/>
    </row>
    <row r="110" spans="1:9" x14ac:dyDescent="0.25">
      <c r="A110" s="1"/>
      <c r="B110" s="1"/>
      <c r="C110" s="1"/>
      <c r="D110" s="1"/>
      <c r="E110" s="33"/>
      <c r="F110" s="34"/>
      <c r="G110" s="32"/>
      <c r="H110" s="29"/>
      <c r="I110" s="29"/>
    </row>
    <row r="111" spans="1:9" x14ac:dyDescent="0.25">
      <c r="A111" s="1"/>
      <c r="B111" s="1"/>
      <c r="C111" s="1"/>
      <c r="D111" s="1"/>
      <c r="E111" s="33"/>
      <c r="F111" s="34"/>
      <c r="G111" s="32"/>
      <c r="H111" s="29"/>
      <c r="I111" s="29"/>
    </row>
    <row r="112" spans="1:9" x14ac:dyDescent="0.25">
      <c r="A112" s="1"/>
      <c r="B112" s="1"/>
      <c r="C112" s="1"/>
      <c r="D112" s="1"/>
      <c r="E112" s="33"/>
      <c r="F112" s="34"/>
      <c r="G112" s="32"/>
      <c r="H112" s="29"/>
      <c r="I112" s="29"/>
    </row>
    <row r="113" spans="1:9" x14ac:dyDescent="0.25">
      <c r="A113" s="1"/>
      <c r="B113" s="1"/>
      <c r="C113" s="1"/>
      <c r="D113" s="1"/>
      <c r="E113" s="33"/>
      <c r="F113" s="34"/>
      <c r="G113" s="32"/>
      <c r="H113" s="29"/>
      <c r="I113" s="29"/>
    </row>
    <row r="114" spans="1:9" x14ac:dyDescent="0.25">
      <c r="A114" s="1"/>
      <c r="B114" s="1"/>
      <c r="C114" s="1"/>
      <c r="D114" s="1"/>
      <c r="E114" s="33"/>
      <c r="F114" s="34"/>
      <c r="G114" s="32"/>
      <c r="H114" s="29"/>
      <c r="I114" s="29"/>
    </row>
    <row r="115" spans="1:9" x14ac:dyDescent="0.25">
      <c r="A115" s="1"/>
      <c r="B115" s="1"/>
      <c r="C115" s="1"/>
      <c r="D115" s="1"/>
      <c r="E115" s="33"/>
      <c r="F115" s="34"/>
      <c r="G115" s="32"/>
      <c r="H115" s="29"/>
      <c r="I115" s="29"/>
    </row>
    <row r="116" spans="1:9" x14ac:dyDescent="0.25">
      <c r="A116" s="1"/>
      <c r="B116" s="1"/>
      <c r="C116" s="1"/>
      <c r="D116" s="1"/>
      <c r="E116" s="33"/>
      <c r="F116" s="34"/>
      <c r="G116" s="32"/>
      <c r="H116" s="29"/>
      <c r="I116" s="29"/>
    </row>
    <row r="117" spans="1:9" x14ac:dyDescent="0.25">
      <c r="A117" s="1"/>
      <c r="B117" s="1"/>
      <c r="C117" s="1"/>
      <c r="D117" s="1"/>
      <c r="E117" s="33"/>
      <c r="F117" s="34"/>
      <c r="G117" s="32"/>
      <c r="H117" s="29"/>
      <c r="I117" s="29"/>
    </row>
    <row r="118" spans="1:9" x14ac:dyDescent="0.25">
      <c r="A118" s="1"/>
      <c r="B118" s="1"/>
      <c r="C118" s="1"/>
      <c r="D118" s="1"/>
      <c r="E118" s="33"/>
      <c r="F118" s="34"/>
      <c r="G118" s="32"/>
      <c r="H118" s="29"/>
      <c r="I118" s="29"/>
    </row>
    <row r="119" spans="1:9" x14ac:dyDescent="0.25">
      <c r="A119" s="1"/>
      <c r="B119" s="1"/>
      <c r="C119" s="1"/>
      <c r="D119" s="1"/>
      <c r="E119" s="33"/>
      <c r="F119" s="34"/>
      <c r="G119" s="32"/>
      <c r="H119" s="29"/>
      <c r="I119" s="29"/>
    </row>
    <row r="120" spans="1:9" x14ac:dyDescent="0.25">
      <c r="A120" s="1"/>
      <c r="B120" s="1"/>
      <c r="C120" s="1"/>
      <c r="D120" s="1"/>
      <c r="E120" s="33"/>
      <c r="F120" s="34"/>
      <c r="G120" s="32"/>
      <c r="H120" s="29"/>
      <c r="I120" s="29"/>
    </row>
    <row r="121" spans="1:9" x14ac:dyDescent="0.25">
      <c r="A121" s="1"/>
      <c r="B121" s="1"/>
      <c r="C121" s="1"/>
      <c r="D121" s="1"/>
      <c r="E121" s="33"/>
      <c r="F121" s="34"/>
      <c r="G121" s="32"/>
      <c r="H121" s="29"/>
      <c r="I121" s="29"/>
    </row>
    <row r="122" spans="1:9" x14ac:dyDescent="0.25">
      <c r="A122" s="1"/>
      <c r="B122" s="1"/>
      <c r="C122" s="1"/>
      <c r="D122" s="1"/>
      <c r="E122" s="33"/>
      <c r="F122" s="34"/>
      <c r="G122" s="32"/>
      <c r="H122" s="29"/>
      <c r="I122" s="29"/>
    </row>
    <row r="123" spans="1:9" x14ac:dyDescent="0.25">
      <c r="A123" s="1"/>
      <c r="B123" s="1"/>
      <c r="C123" s="1"/>
      <c r="D123" s="1"/>
      <c r="E123" s="33"/>
      <c r="F123" s="34"/>
      <c r="G123" s="32"/>
      <c r="H123" s="29"/>
      <c r="I123" s="29"/>
    </row>
    <row r="124" spans="1:9" x14ac:dyDescent="0.25">
      <c r="A124" s="1"/>
      <c r="B124" s="1"/>
      <c r="C124" s="1"/>
      <c r="D124" s="1"/>
      <c r="E124" s="33"/>
      <c r="F124" s="34"/>
      <c r="G124" s="32"/>
      <c r="H124" s="29"/>
      <c r="I124" s="29"/>
    </row>
    <row r="125" spans="1:9" x14ac:dyDescent="0.25">
      <c r="A125" s="55"/>
      <c r="B125" s="55"/>
      <c r="C125" s="55"/>
      <c r="D125" s="55"/>
      <c r="E125" s="55"/>
      <c r="F125" s="56" t="s">
        <v>47</v>
      </c>
      <c r="G125" s="29"/>
      <c r="H125" s="29"/>
      <c r="I125" s="29"/>
    </row>
    <row r="126" spans="1:9" x14ac:dyDescent="0.25">
      <c r="A126" s="593" t="s">
        <v>318</v>
      </c>
      <c r="B126" s="593"/>
      <c r="C126" s="593"/>
      <c r="D126" s="593"/>
      <c r="E126" s="593"/>
      <c r="F126" s="593"/>
    </row>
    <row r="127" spans="1:9" x14ac:dyDescent="0.25">
      <c r="A127" s="593" t="s">
        <v>3</v>
      </c>
      <c r="B127" s="593"/>
      <c r="C127" s="593"/>
      <c r="D127" s="593"/>
      <c r="E127" s="593"/>
      <c r="F127" s="593"/>
    </row>
    <row r="128" spans="1:9" x14ac:dyDescent="0.25">
      <c r="A128" s="593" t="s">
        <v>4</v>
      </c>
      <c r="B128" s="593"/>
      <c r="C128" s="593"/>
      <c r="D128" s="593"/>
      <c r="E128" s="593"/>
      <c r="F128" s="593"/>
    </row>
    <row r="129" spans="1:6" x14ac:dyDescent="0.25">
      <c r="A129" s="594" t="s">
        <v>5</v>
      </c>
      <c r="B129" s="594"/>
      <c r="C129" s="594"/>
      <c r="D129" s="594"/>
      <c r="E129" s="594"/>
      <c r="F129" s="594"/>
    </row>
    <row r="130" spans="1:6" x14ac:dyDescent="0.25">
      <c r="A130" s="594" t="s">
        <v>473</v>
      </c>
      <c r="B130" s="594"/>
      <c r="C130" s="594"/>
      <c r="D130" s="594"/>
      <c r="E130" s="594"/>
      <c r="F130" s="594"/>
    </row>
    <row r="131" spans="1:6" x14ac:dyDescent="0.25">
      <c r="A131" s="594" t="s">
        <v>419</v>
      </c>
      <c r="B131" s="594"/>
      <c r="C131" s="594"/>
      <c r="D131" s="594"/>
      <c r="E131" s="594"/>
      <c r="F131" s="594"/>
    </row>
    <row r="132" spans="1:6" x14ac:dyDescent="0.25">
      <c r="A132" s="605" t="s">
        <v>48</v>
      </c>
      <c r="B132" s="605"/>
      <c r="C132" s="605"/>
      <c r="D132" s="605"/>
      <c r="E132" s="605"/>
      <c r="F132" s="605"/>
    </row>
    <row r="133" spans="1:6" x14ac:dyDescent="0.25">
      <c r="A133" s="606"/>
      <c r="B133" s="606"/>
      <c r="C133" s="57"/>
      <c r="D133" s="57"/>
      <c r="E133" s="57"/>
      <c r="F133" s="58"/>
    </row>
    <row r="134" spans="1:6" x14ac:dyDescent="0.25">
      <c r="A134" s="560" t="s">
        <v>6</v>
      </c>
      <c r="B134" s="561" t="s">
        <v>7</v>
      </c>
      <c r="C134" s="562" t="s">
        <v>1</v>
      </c>
      <c r="D134" s="607" t="s">
        <v>49</v>
      </c>
      <c r="E134" s="608"/>
      <c r="F134" s="609"/>
    </row>
    <row r="135" spans="1:6" x14ac:dyDescent="0.25">
      <c r="A135" s="59" t="s">
        <v>50</v>
      </c>
      <c r="B135" s="60" t="s">
        <v>381</v>
      </c>
      <c r="C135" s="61">
        <v>0</v>
      </c>
      <c r="D135" s="62"/>
      <c r="E135" s="63"/>
      <c r="F135" s="64"/>
    </row>
    <row r="136" spans="1:6" x14ac:dyDescent="0.25">
      <c r="A136" s="65" t="s">
        <v>51</v>
      </c>
      <c r="B136" s="60" t="s">
        <v>382</v>
      </c>
      <c r="C136" s="61">
        <v>0</v>
      </c>
      <c r="D136" s="62"/>
      <c r="E136" s="63"/>
      <c r="F136" s="64"/>
    </row>
    <row r="137" spans="1:6" ht="25.5" x14ac:dyDescent="0.25">
      <c r="A137" s="65" t="s">
        <v>52</v>
      </c>
      <c r="B137" s="60" t="s">
        <v>384</v>
      </c>
      <c r="C137" s="61">
        <v>0</v>
      </c>
      <c r="D137" s="62"/>
      <c r="E137" s="63"/>
      <c r="F137" s="64"/>
    </row>
    <row r="138" spans="1:6" ht="25.5" x14ac:dyDescent="0.25">
      <c r="A138" s="66" t="s">
        <v>53</v>
      </c>
      <c r="B138" s="60" t="s">
        <v>383</v>
      </c>
      <c r="C138" s="61">
        <v>0</v>
      </c>
      <c r="D138" s="62"/>
      <c r="E138" s="547"/>
      <c r="F138" s="64"/>
    </row>
    <row r="139" spans="1:6" x14ac:dyDescent="0.25">
      <c r="A139" s="548" t="s">
        <v>474</v>
      </c>
      <c r="B139" s="60" t="s">
        <v>475</v>
      </c>
      <c r="C139" s="61">
        <v>0</v>
      </c>
      <c r="D139" s="62"/>
      <c r="E139" s="63"/>
      <c r="F139" s="64"/>
    </row>
    <row r="140" spans="1:6" x14ac:dyDescent="0.25">
      <c r="A140" s="59"/>
      <c r="B140" s="67" t="s">
        <v>0</v>
      </c>
      <c r="C140" s="68">
        <v>0</v>
      </c>
      <c r="D140" s="62"/>
      <c r="E140" s="63"/>
      <c r="F140" s="64"/>
    </row>
    <row r="141" spans="1:6" x14ac:dyDescent="0.25">
      <c r="A141" s="602" t="s">
        <v>364</v>
      </c>
      <c r="B141" s="602"/>
      <c r="C141" s="602"/>
      <c r="D141" s="602"/>
      <c r="E141" s="602"/>
      <c r="F141" s="602"/>
    </row>
    <row r="143" spans="1:6" x14ac:dyDescent="0.25">
      <c r="A143" s="69"/>
      <c r="B143" s="69"/>
      <c r="C143" s="69"/>
      <c r="D143" s="69"/>
      <c r="E143" s="69"/>
      <c r="F143" s="70" t="s">
        <v>54</v>
      </c>
    </row>
    <row r="144" spans="1:6" x14ac:dyDescent="0.25">
      <c r="A144" s="591" t="s">
        <v>318</v>
      </c>
      <c r="B144" s="591"/>
      <c r="C144" s="591"/>
      <c r="D144" s="591"/>
      <c r="E144" s="591"/>
      <c r="F144" s="591"/>
    </row>
    <row r="145" spans="1:6" x14ac:dyDescent="0.25">
      <c r="A145" s="603" t="s">
        <v>3</v>
      </c>
      <c r="B145" s="603"/>
      <c r="C145" s="603"/>
      <c r="D145" s="603"/>
      <c r="E145" s="603"/>
      <c r="F145" s="603"/>
    </row>
    <row r="146" spans="1:6" x14ac:dyDescent="0.25">
      <c r="A146" s="603" t="s">
        <v>4</v>
      </c>
      <c r="B146" s="603"/>
      <c r="C146" s="603"/>
      <c r="D146" s="603"/>
      <c r="E146" s="603"/>
      <c r="F146" s="603"/>
    </row>
    <row r="147" spans="1:6" x14ac:dyDescent="0.25">
      <c r="A147" s="604" t="s">
        <v>5</v>
      </c>
      <c r="B147" s="604"/>
      <c r="C147" s="604"/>
      <c r="D147" s="604"/>
      <c r="E147" s="604"/>
      <c r="F147" s="604"/>
    </row>
    <row r="148" spans="1:6" x14ac:dyDescent="0.25">
      <c r="A148" s="604" t="s">
        <v>473</v>
      </c>
      <c r="B148" s="604"/>
      <c r="C148" s="604"/>
      <c r="D148" s="604"/>
      <c r="E148" s="604"/>
      <c r="F148" s="604"/>
    </row>
    <row r="149" spans="1:6" x14ac:dyDescent="0.25">
      <c r="A149" s="604" t="s">
        <v>418</v>
      </c>
      <c r="B149" s="604"/>
      <c r="C149" s="604"/>
      <c r="D149" s="604"/>
      <c r="E149" s="604"/>
      <c r="F149" s="604"/>
    </row>
    <row r="150" spans="1:6" x14ac:dyDescent="0.25">
      <c r="A150" s="610" t="s">
        <v>55</v>
      </c>
      <c r="B150" s="610"/>
      <c r="C150" s="610"/>
      <c r="D150" s="610"/>
      <c r="E150" s="610"/>
      <c r="F150" s="610"/>
    </row>
    <row r="151" spans="1:6" x14ac:dyDescent="0.25">
      <c r="A151" s="71"/>
      <c r="B151" s="71"/>
      <c r="C151" s="71"/>
      <c r="D151" s="71"/>
      <c r="E151" s="71"/>
      <c r="F151" s="70"/>
    </row>
    <row r="152" spans="1:6" x14ac:dyDescent="0.25">
      <c r="A152" s="611" t="s">
        <v>6</v>
      </c>
      <c r="B152" s="612" t="s">
        <v>7</v>
      </c>
      <c r="C152" s="614" t="s">
        <v>1</v>
      </c>
      <c r="D152" s="616" t="s">
        <v>379</v>
      </c>
      <c r="E152" s="617"/>
      <c r="F152" s="618"/>
    </row>
    <row r="153" spans="1:6" x14ac:dyDescent="0.25">
      <c r="A153" s="611"/>
      <c r="B153" s="613"/>
      <c r="C153" s="615"/>
      <c r="D153" s="619"/>
      <c r="E153" s="620"/>
      <c r="F153" s="621"/>
    </row>
    <row r="154" spans="1:6" x14ac:dyDescent="0.25">
      <c r="A154" s="287" t="s">
        <v>56</v>
      </c>
      <c r="B154" s="73" t="s">
        <v>57</v>
      </c>
      <c r="C154" s="556"/>
      <c r="D154" s="74"/>
      <c r="E154" s="75"/>
      <c r="F154" s="76"/>
    </row>
    <row r="155" spans="1:6" x14ac:dyDescent="0.25">
      <c r="A155" s="72" t="s">
        <v>58</v>
      </c>
      <c r="B155" s="77" t="s">
        <v>375</v>
      </c>
      <c r="C155" s="78">
        <v>1693749.38</v>
      </c>
      <c r="D155" s="79" t="s">
        <v>59</v>
      </c>
      <c r="E155" s="80"/>
      <c r="F155" s="81"/>
    </row>
    <row r="156" spans="1:6" x14ac:dyDescent="0.25">
      <c r="A156" s="82" t="s">
        <v>60</v>
      </c>
      <c r="B156" s="83" t="s">
        <v>376</v>
      </c>
      <c r="C156" s="84">
        <v>16827240.239999998</v>
      </c>
      <c r="D156" s="85" t="s">
        <v>59</v>
      </c>
      <c r="E156" s="86"/>
      <c r="F156" s="87"/>
    </row>
    <row r="157" spans="1:6" x14ac:dyDescent="0.25">
      <c r="A157" s="82" t="s">
        <v>61</v>
      </c>
      <c r="B157" s="83" t="s">
        <v>377</v>
      </c>
      <c r="C157" s="84">
        <v>518476.09</v>
      </c>
      <c r="D157" s="85" t="s">
        <v>59</v>
      </c>
      <c r="E157" s="86"/>
      <c r="F157" s="87"/>
    </row>
    <row r="158" spans="1:6" x14ac:dyDescent="0.25">
      <c r="A158" s="82" t="s">
        <v>62</v>
      </c>
      <c r="B158" s="83" t="s">
        <v>63</v>
      </c>
      <c r="C158" s="84">
        <v>101369.94</v>
      </c>
      <c r="D158" s="85" t="s">
        <v>59</v>
      </c>
      <c r="E158" s="86"/>
      <c r="F158" s="87"/>
    </row>
    <row r="159" spans="1:6" x14ac:dyDescent="0.25">
      <c r="A159" s="286" t="s">
        <v>64</v>
      </c>
      <c r="B159" s="83" t="s">
        <v>378</v>
      </c>
      <c r="C159" s="84">
        <v>439790.88</v>
      </c>
      <c r="D159" s="85" t="s">
        <v>59</v>
      </c>
      <c r="E159" s="86"/>
      <c r="F159" s="87"/>
    </row>
    <row r="160" spans="1:6" x14ac:dyDescent="0.25">
      <c r="A160" s="82" t="s">
        <v>65</v>
      </c>
      <c r="B160" s="83" t="s">
        <v>66</v>
      </c>
      <c r="C160" s="84">
        <v>3826388.1</v>
      </c>
      <c r="D160" s="85" t="s">
        <v>59</v>
      </c>
      <c r="E160" s="86"/>
      <c r="F160" s="87"/>
    </row>
    <row r="161" spans="1:7" x14ac:dyDescent="0.25">
      <c r="A161" s="82" t="s">
        <v>67</v>
      </c>
      <c r="B161" s="83" t="s">
        <v>68</v>
      </c>
      <c r="C161" s="84">
        <v>5117182.62</v>
      </c>
      <c r="D161" s="85" t="s">
        <v>59</v>
      </c>
      <c r="E161" s="86"/>
      <c r="F161" s="87"/>
    </row>
    <row r="162" spans="1:7" x14ac:dyDescent="0.25">
      <c r="A162" s="82"/>
      <c r="B162" s="88" t="s">
        <v>0</v>
      </c>
      <c r="C162" s="89">
        <f>SUM(C155:C161)</f>
        <v>28524197.25</v>
      </c>
      <c r="D162" s="85" t="s">
        <v>59</v>
      </c>
      <c r="E162" s="90"/>
      <c r="F162" s="91"/>
    </row>
    <row r="163" spans="1:7" ht="22.5" customHeight="1" x14ac:dyDescent="0.25">
      <c r="A163" s="589" t="s">
        <v>364</v>
      </c>
      <c r="B163" s="589"/>
      <c r="C163" s="589"/>
      <c r="D163" s="589"/>
      <c r="E163" s="589"/>
      <c r="F163" s="589"/>
    </row>
    <row r="171" spans="1:7" x14ac:dyDescent="0.25">
      <c r="A171" s="26"/>
      <c r="B171" s="26"/>
      <c r="C171" s="26"/>
      <c r="D171" s="26"/>
      <c r="E171" s="27"/>
      <c r="F171" s="27"/>
      <c r="G171" s="70" t="s">
        <v>74</v>
      </c>
    </row>
    <row r="172" spans="1:7" x14ac:dyDescent="0.25">
      <c r="A172" s="591" t="s">
        <v>318</v>
      </c>
      <c r="B172" s="591"/>
      <c r="C172" s="591"/>
      <c r="D172" s="591"/>
      <c r="E172" s="591"/>
      <c r="F172" s="591"/>
      <c r="G172" s="591"/>
    </row>
    <row r="173" spans="1:7" x14ac:dyDescent="0.25">
      <c r="A173" s="591" t="s">
        <v>3</v>
      </c>
      <c r="B173" s="591"/>
      <c r="C173" s="591"/>
      <c r="D173" s="591"/>
      <c r="E173" s="591"/>
      <c r="F173" s="591"/>
      <c r="G173" s="591"/>
    </row>
    <row r="174" spans="1:7" x14ac:dyDescent="0.25">
      <c r="A174" s="591" t="s">
        <v>4</v>
      </c>
      <c r="B174" s="591"/>
      <c r="C174" s="591"/>
      <c r="D174" s="591"/>
      <c r="E174" s="591"/>
      <c r="F174" s="591"/>
      <c r="G174" s="591"/>
    </row>
    <row r="175" spans="1:7" x14ac:dyDescent="0.25">
      <c r="A175" s="592" t="s">
        <v>5</v>
      </c>
      <c r="B175" s="592"/>
      <c r="C175" s="592"/>
      <c r="D175" s="592"/>
      <c r="E175" s="592"/>
      <c r="F175" s="592"/>
      <c r="G175" s="592"/>
    </row>
    <row r="176" spans="1:7" x14ac:dyDescent="0.25">
      <c r="A176" s="624" t="s">
        <v>18</v>
      </c>
      <c r="B176" s="624"/>
      <c r="C176" s="624"/>
      <c r="D176" s="624"/>
      <c r="E176" s="624"/>
      <c r="F176" s="624"/>
      <c r="G176" s="624"/>
    </row>
    <row r="177" spans="1:7" x14ac:dyDescent="0.25">
      <c r="A177" s="592" t="s">
        <v>472</v>
      </c>
      <c r="B177" s="592"/>
      <c r="C177" s="592"/>
      <c r="D177" s="592"/>
      <c r="E177" s="592"/>
      <c r="F177" s="592"/>
      <c r="G177" s="592"/>
    </row>
    <row r="178" spans="1:7" x14ac:dyDescent="0.25">
      <c r="A178" s="625" t="s">
        <v>454</v>
      </c>
      <c r="B178" s="625"/>
      <c r="C178" s="625"/>
      <c r="D178" s="625"/>
      <c r="E178" s="625"/>
      <c r="F178" s="625"/>
      <c r="G178" s="625"/>
    </row>
    <row r="179" spans="1:7" ht="25.5" x14ac:dyDescent="0.25">
      <c r="A179" s="293" t="s">
        <v>6</v>
      </c>
      <c r="B179" s="294" t="s">
        <v>7</v>
      </c>
      <c r="C179" s="295" t="s">
        <v>1</v>
      </c>
      <c r="D179" s="295" t="s">
        <v>8</v>
      </c>
      <c r="E179" s="295" t="s">
        <v>72</v>
      </c>
      <c r="F179" s="295" t="s">
        <v>71</v>
      </c>
      <c r="G179" s="295" t="s">
        <v>70</v>
      </c>
    </row>
    <row r="180" spans="1:7" x14ac:dyDescent="0.25">
      <c r="A180" s="420" t="s">
        <v>451</v>
      </c>
      <c r="B180" s="421" t="s">
        <v>73</v>
      </c>
      <c r="C180" s="94">
        <v>0</v>
      </c>
      <c r="D180" s="93"/>
      <c r="E180" s="93"/>
      <c r="F180" s="93"/>
      <c r="G180" s="92"/>
    </row>
    <row r="181" spans="1:7" x14ac:dyDescent="0.25">
      <c r="A181" s="92"/>
      <c r="B181" s="95"/>
      <c r="C181" s="94"/>
      <c r="D181" s="93"/>
      <c r="E181" s="93"/>
      <c r="F181" s="93"/>
      <c r="G181" s="92"/>
    </row>
    <row r="182" spans="1:7" x14ac:dyDescent="0.25">
      <c r="A182" s="92"/>
      <c r="B182" s="95"/>
      <c r="C182" s="94"/>
      <c r="D182" s="93"/>
      <c r="E182" s="93"/>
      <c r="F182" s="93"/>
      <c r="G182" s="92"/>
    </row>
    <row r="183" spans="1:7" x14ac:dyDescent="0.25">
      <c r="A183" s="92"/>
      <c r="B183" s="283" t="s">
        <v>69</v>
      </c>
      <c r="C183" s="284">
        <f>SUM(C180:C182)</f>
        <v>0</v>
      </c>
      <c r="D183" s="93"/>
      <c r="E183" s="93"/>
      <c r="F183" s="93"/>
      <c r="G183" s="92"/>
    </row>
    <row r="184" spans="1:7" x14ac:dyDescent="0.25">
      <c r="A184" s="574" t="s">
        <v>364</v>
      </c>
      <c r="B184" s="574"/>
      <c r="C184" s="574"/>
      <c r="D184" s="574"/>
      <c r="E184" s="574"/>
      <c r="F184" s="574"/>
      <c r="G184" s="574"/>
    </row>
    <row r="186" spans="1:7" x14ac:dyDescent="0.25">
      <c r="A186" s="97"/>
      <c r="B186" s="97"/>
      <c r="C186" s="97"/>
      <c r="D186" s="97"/>
      <c r="E186" s="96" t="s">
        <v>75</v>
      </c>
    </row>
    <row r="187" spans="1:7" x14ac:dyDescent="0.25">
      <c r="A187" s="622" t="s">
        <v>318</v>
      </c>
      <c r="B187" s="622"/>
      <c r="C187" s="622"/>
      <c r="D187" s="622"/>
      <c r="E187" s="622"/>
    </row>
    <row r="188" spans="1:7" x14ac:dyDescent="0.25">
      <c r="A188" s="622" t="s">
        <v>3</v>
      </c>
      <c r="B188" s="622"/>
      <c r="C188" s="622"/>
      <c r="D188" s="622"/>
      <c r="E188" s="622"/>
    </row>
    <row r="189" spans="1:7" x14ac:dyDescent="0.25">
      <c r="A189" s="622" t="s">
        <v>4</v>
      </c>
      <c r="B189" s="622"/>
      <c r="C189" s="622"/>
      <c r="D189" s="622"/>
      <c r="E189" s="622"/>
    </row>
    <row r="190" spans="1:7" x14ac:dyDescent="0.25">
      <c r="A190" s="623" t="s">
        <v>5</v>
      </c>
      <c r="B190" s="623"/>
      <c r="C190" s="623"/>
      <c r="D190" s="623"/>
      <c r="E190" s="623"/>
    </row>
    <row r="191" spans="1:7" x14ac:dyDescent="0.25">
      <c r="A191" s="623" t="s">
        <v>76</v>
      </c>
      <c r="B191" s="623"/>
      <c r="C191" s="623"/>
      <c r="D191" s="623"/>
      <c r="E191" s="623"/>
    </row>
    <row r="192" spans="1:7" x14ac:dyDescent="0.25">
      <c r="A192" s="623" t="s">
        <v>472</v>
      </c>
      <c r="B192" s="623"/>
      <c r="C192" s="623"/>
      <c r="D192" s="623"/>
      <c r="E192" s="623"/>
    </row>
    <row r="193" spans="1:5" x14ac:dyDescent="0.25">
      <c r="A193" s="627" t="s">
        <v>443</v>
      </c>
      <c r="B193" s="627"/>
      <c r="C193" s="627"/>
      <c r="D193" s="627"/>
      <c r="E193" s="627"/>
    </row>
    <row r="194" spans="1:5" x14ac:dyDescent="0.25">
      <c r="A194" s="290" t="s">
        <v>6</v>
      </c>
      <c r="B194" s="291" t="s">
        <v>7</v>
      </c>
      <c r="C194" s="292" t="s">
        <v>1</v>
      </c>
      <c r="D194" s="292" t="s">
        <v>8</v>
      </c>
      <c r="E194" s="292" t="s">
        <v>77</v>
      </c>
    </row>
    <row r="195" spans="1:5" x14ac:dyDescent="0.25">
      <c r="A195" s="98" t="s">
        <v>452</v>
      </c>
      <c r="B195" s="99" t="s">
        <v>453</v>
      </c>
      <c r="C195" s="100">
        <v>0</v>
      </c>
      <c r="D195" s="101"/>
      <c r="E195" s="101"/>
    </row>
    <row r="196" spans="1:5" x14ac:dyDescent="0.25">
      <c r="A196" s="98"/>
      <c r="B196" s="99"/>
      <c r="C196" s="100"/>
      <c r="D196" s="101"/>
      <c r="E196" s="101"/>
    </row>
    <row r="197" spans="1:5" x14ac:dyDescent="0.25">
      <c r="A197" s="98"/>
      <c r="B197" s="102"/>
      <c r="C197" s="100"/>
      <c r="D197" s="101"/>
      <c r="E197" s="101"/>
    </row>
    <row r="198" spans="1:5" x14ac:dyDescent="0.25">
      <c r="A198" s="98"/>
      <c r="B198" s="102"/>
      <c r="C198" s="100"/>
      <c r="D198" s="101"/>
      <c r="E198" s="101"/>
    </row>
    <row r="199" spans="1:5" x14ac:dyDescent="0.25">
      <c r="A199" s="98"/>
      <c r="B199" s="281" t="s">
        <v>0</v>
      </c>
      <c r="C199" s="282">
        <f>SUM(C195:C198)</f>
        <v>0</v>
      </c>
      <c r="D199" s="101"/>
      <c r="E199" s="101"/>
    </row>
    <row r="200" spans="1:5" ht="29.25" customHeight="1" x14ac:dyDescent="0.25">
      <c r="A200" s="574" t="s">
        <v>364</v>
      </c>
      <c r="B200" s="574"/>
      <c r="C200" s="574"/>
      <c r="D200" s="574"/>
      <c r="E200" s="574"/>
    </row>
    <row r="201" spans="1:5" ht="15" customHeight="1" x14ac:dyDescent="0.25">
      <c r="A201" s="568"/>
      <c r="B201" s="568"/>
      <c r="C201" s="568"/>
      <c r="D201" s="568"/>
      <c r="E201" s="568"/>
    </row>
    <row r="202" spans="1:5" ht="15" customHeight="1" x14ac:dyDescent="0.25">
      <c r="A202" s="568"/>
      <c r="B202" s="568"/>
      <c r="C202" s="568"/>
      <c r="D202" s="568"/>
      <c r="E202" s="568"/>
    </row>
    <row r="203" spans="1:5" ht="15" customHeight="1" x14ac:dyDescent="0.25">
      <c r="A203" s="568"/>
      <c r="B203" s="568"/>
      <c r="C203" s="568"/>
      <c r="D203" s="568"/>
      <c r="E203" s="568"/>
    </row>
    <row r="204" spans="1:5" ht="15" customHeight="1" x14ac:dyDescent="0.25">
      <c r="A204" s="568"/>
      <c r="B204" s="568"/>
      <c r="C204" s="568"/>
      <c r="D204" s="568"/>
      <c r="E204" s="568"/>
    </row>
    <row r="205" spans="1:5" ht="15" customHeight="1" x14ac:dyDescent="0.25">
      <c r="A205" s="568"/>
      <c r="B205" s="568"/>
      <c r="C205" s="568"/>
      <c r="D205" s="568"/>
      <c r="E205" s="568"/>
    </row>
    <row r="206" spans="1:5" ht="29.25" customHeight="1" x14ac:dyDescent="0.25">
      <c r="A206" s="568"/>
      <c r="B206" s="568"/>
      <c r="C206" s="568"/>
      <c r="D206" s="568"/>
      <c r="E206" s="568"/>
    </row>
    <row r="207" spans="1:5" ht="29.25" customHeight="1" x14ac:dyDescent="0.25">
      <c r="A207" s="568"/>
      <c r="B207" s="568"/>
      <c r="C207" s="568"/>
      <c r="D207" s="568"/>
      <c r="E207" s="568"/>
    </row>
    <row r="209" spans="1:6" x14ac:dyDescent="0.25">
      <c r="A209" s="103"/>
      <c r="B209" s="103"/>
      <c r="C209" s="103"/>
      <c r="D209" s="103"/>
    </row>
    <row r="210" spans="1:6" x14ac:dyDescent="0.25">
      <c r="A210" s="103"/>
      <c r="B210" s="103"/>
      <c r="C210" s="103"/>
      <c r="D210" s="103"/>
      <c r="E210" s="103"/>
      <c r="F210" s="58"/>
    </row>
    <row r="211" spans="1:6" x14ac:dyDescent="0.25">
      <c r="A211" s="103"/>
      <c r="B211" s="103"/>
      <c r="C211" s="103"/>
      <c r="D211" s="103"/>
      <c r="E211" s="103"/>
      <c r="F211" s="58"/>
    </row>
    <row r="212" spans="1:6" x14ac:dyDescent="0.25">
      <c r="A212" s="103"/>
      <c r="B212" s="103"/>
      <c r="C212" s="103"/>
      <c r="D212" s="103"/>
      <c r="E212" s="103"/>
      <c r="F212" s="58"/>
    </row>
    <row r="213" spans="1:6" x14ac:dyDescent="0.25">
      <c r="A213" s="103"/>
      <c r="B213" s="103"/>
      <c r="C213" s="103"/>
      <c r="D213" s="103"/>
      <c r="E213" s="103"/>
      <c r="F213" s="58"/>
    </row>
    <row r="214" spans="1:6" x14ac:dyDescent="0.25">
      <c r="A214" s="103"/>
      <c r="B214" s="103"/>
      <c r="C214" s="103"/>
      <c r="D214" s="103"/>
      <c r="E214" s="103"/>
      <c r="F214" s="58"/>
    </row>
    <row r="215" spans="1:6" x14ac:dyDescent="0.25">
      <c r="A215" s="103"/>
      <c r="B215" s="103"/>
      <c r="C215" s="103"/>
      <c r="D215" s="103"/>
      <c r="E215" s="103"/>
      <c r="F215" s="58"/>
    </row>
    <row r="216" spans="1:6" x14ac:dyDescent="0.25">
      <c r="A216" s="103"/>
      <c r="B216" s="103"/>
      <c r="C216" s="103"/>
      <c r="D216" s="103"/>
      <c r="E216" s="103"/>
      <c r="F216" s="58" t="s">
        <v>78</v>
      </c>
    </row>
    <row r="217" spans="1:6" x14ac:dyDescent="0.25">
      <c r="A217" s="622" t="s">
        <v>318</v>
      </c>
      <c r="B217" s="622"/>
      <c r="C217" s="622"/>
      <c r="D217" s="622"/>
      <c r="E217" s="622"/>
      <c r="F217" s="622"/>
    </row>
    <row r="218" spans="1:6" x14ac:dyDescent="0.25">
      <c r="A218" s="555"/>
      <c r="B218" s="555"/>
      <c r="C218" s="555"/>
      <c r="D218" s="555"/>
      <c r="E218" s="555"/>
      <c r="F218" s="555"/>
    </row>
    <row r="219" spans="1:6" x14ac:dyDescent="0.25">
      <c r="A219" s="593" t="s">
        <v>3</v>
      </c>
      <c r="B219" s="593"/>
      <c r="C219" s="593"/>
      <c r="D219" s="593"/>
      <c r="E219" s="593"/>
      <c r="F219" s="593"/>
    </row>
    <row r="220" spans="1:6" x14ac:dyDescent="0.25">
      <c r="A220" s="593" t="s">
        <v>4</v>
      </c>
      <c r="B220" s="593"/>
      <c r="C220" s="593"/>
      <c r="D220" s="593"/>
      <c r="E220" s="593"/>
      <c r="F220" s="593"/>
    </row>
    <row r="221" spans="1:6" x14ac:dyDescent="0.25">
      <c r="A221" s="594" t="s">
        <v>5</v>
      </c>
      <c r="B221" s="594"/>
      <c r="C221" s="594"/>
      <c r="D221" s="594"/>
      <c r="E221" s="594"/>
      <c r="F221" s="594"/>
    </row>
    <row r="222" spans="1:6" x14ac:dyDescent="0.25">
      <c r="A222" s="594" t="s">
        <v>473</v>
      </c>
      <c r="B222" s="594"/>
      <c r="C222" s="594"/>
      <c r="D222" s="594"/>
      <c r="E222" s="594"/>
      <c r="F222" s="594"/>
    </row>
    <row r="223" spans="1:6" x14ac:dyDescent="0.25">
      <c r="A223" s="594" t="s">
        <v>79</v>
      </c>
      <c r="B223" s="594"/>
      <c r="C223" s="594"/>
      <c r="D223" s="594"/>
      <c r="E223" s="594"/>
      <c r="F223" s="594"/>
    </row>
    <row r="224" spans="1:6" x14ac:dyDescent="0.25">
      <c r="A224" s="563"/>
      <c r="B224" s="563"/>
      <c r="C224" s="563"/>
      <c r="D224" s="563"/>
      <c r="E224" s="563"/>
      <c r="F224" s="563"/>
    </row>
    <row r="225" spans="1:6" x14ac:dyDescent="0.25">
      <c r="A225" s="626" t="s">
        <v>80</v>
      </c>
      <c r="B225" s="626"/>
      <c r="C225" s="626"/>
      <c r="D225" s="626"/>
      <c r="E225" s="626"/>
      <c r="F225" s="626"/>
    </row>
    <row r="226" spans="1:6" x14ac:dyDescent="0.25">
      <c r="A226" s="606" t="s">
        <v>79</v>
      </c>
      <c r="B226" s="606"/>
      <c r="C226" s="103"/>
      <c r="D226" s="103"/>
      <c r="E226" s="103"/>
      <c r="F226" s="58"/>
    </row>
    <row r="227" spans="1:6" ht="25.5" x14ac:dyDescent="0.25">
      <c r="A227" s="560" t="s">
        <v>6</v>
      </c>
      <c r="B227" s="560" t="s">
        <v>7</v>
      </c>
      <c r="C227" s="289" t="s">
        <v>1</v>
      </c>
      <c r="D227" s="289" t="s">
        <v>337</v>
      </c>
      <c r="E227" s="289" t="s">
        <v>386</v>
      </c>
      <c r="F227" s="104" t="s">
        <v>81</v>
      </c>
    </row>
    <row r="228" spans="1:6" x14ac:dyDescent="0.25">
      <c r="A228" s="630" t="s">
        <v>82</v>
      </c>
      <c r="B228" s="631"/>
      <c r="C228" s="631"/>
      <c r="D228" s="631"/>
      <c r="E228" s="631"/>
      <c r="F228" s="632"/>
    </row>
    <row r="229" spans="1:6" x14ac:dyDescent="0.25">
      <c r="A229" s="105" t="s">
        <v>83</v>
      </c>
      <c r="B229" s="106" t="s">
        <v>84</v>
      </c>
      <c r="C229" s="107">
        <v>706567789.60000002</v>
      </c>
      <c r="D229" s="108">
        <v>0</v>
      </c>
      <c r="E229" s="109">
        <v>0</v>
      </c>
      <c r="F229" s="110"/>
    </row>
    <row r="230" spans="1:6" x14ac:dyDescent="0.25">
      <c r="A230" s="105" t="s">
        <v>85</v>
      </c>
      <c r="B230" s="106" t="s">
        <v>86</v>
      </c>
      <c r="C230" s="107">
        <v>0</v>
      </c>
      <c r="D230" s="108">
        <v>0</v>
      </c>
      <c r="E230" s="109">
        <v>0</v>
      </c>
      <c r="F230" s="110"/>
    </row>
    <row r="231" spans="1:6" x14ac:dyDescent="0.25">
      <c r="A231" s="105" t="s">
        <v>87</v>
      </c>
      <c r="B231" s="106" t="s">
        <v>88</v>
      </c>
      <c r="C231" s="109">
        <v>245183792.47</v>
      </c>
      <c r="D231" s="108">
        <v>14910.96</v>
      </c>
      <c r="E231" s="109">
        <v>204429172.05000001</v>
      </c>
      <c r="F231" s="321">
        <v>3.3300000000000003E-2</v>
      </c>
    </row>
    <row r="232" spans="1:6" x14ac:dyDescent="0.25">
      <c r="A232" s="105" t="s">
        <v>89</v>
      </c>
      <c r="B232" s="106" t="s">
        <v>90</v>
      </c>
      <c r="C232" s="107">
        <v>2204414952.8800001</v>
      </c>
      <c r="D232" s="112">
        <v>7452862.9299999997</v>
      </c>
      <c r="E232" s="109">
        <v>1719726690.5699999</v>
      </c>
      <c r="F232" s="111">
        <v>0.04</v>
      </c>
    </row>
    <row r="233" spans="1:6" ht="25.5" x14ac:dyDescent="0.25">
      <c r="A233" s="105" t="s">
        <v>91</v>
      </c>
      <c r="B233" s="106" t="s">
        <v>92</v>
      </c>
      <c r="C233" s="107">
        <v>22973117.57</v>
      </c>
      <c r="D233" s="108">
        <v>0</v>
      </c>
      <c r="E233" s="109">
        <v>0</v>
      </c>
      <c r="F233" s="113"/>
    </row>
    <row r="234" spans="1:6" x14ac:dyDescent="0.25">
      <c r="A234" s="105"/>
      <c r="B234" s="67" t="s">
        <v>0</v>
      </c>
      <c r="C234" s="114">
        <f>SUM(C229:C233)</f>
        <v>3179139652.5200005</v>
      </c>
      <c r="D234" s="114">
        <f t="shared" ref="D234:E234" si="4">SUM(D229:D233)</f>
        <v>7467773.8899999997</v>
      </c>
      <c r="E234" s="114">
        <f t="shared" si="4"/>
        <v>1924155862.6199999</v>
      </c>
      <c r="F234" s="110"/>
    </row>
    <row r="235" spans="1:6" x14ac:dyDescent="0.25">
      <c r="A235" s="115"/>
      <c r="B235" s="116"/>
      <c r="C235" s="117"/>
      <c r="D235" s="118"/>
      <c r="E235" s="118"/>
      <c r="F235" s="119"/>
    </row>
    <row r="236" spans="1:6" x14ac:dyDescent="0.25">
      <c r="A236" s="606" t="s">
        <v>79</v>
      </c>
      <c r="B236" s="606"/>
      <c r="C236" s="103"/>
      <c r="D236" s="103"/>
      <c r="E236" s="120"/>
      <c r="F236" s="58" t="s">
        <v>78</v>
      </c>
    </row>
    <row r="237" spans="1:6" ht="23.25" customHeight="1" x14ac:dyDescent="0.25">
      <c r="A237" s="560" t="s">
        <v>6</v>
      </c>
      <c r="B237" s="560" t="s">
        <v>7</v>
      </c>
      <c r="C237" s="289" t="s">
        <v>1</v>
      </c>
      <c r="D237" s="289" t="s">
        <v>337</v>
      </c>
      <c r="E237" s="289" t="s">
        <v>386</v>
      </c>
      <c r="F237" s="289" t="s">
        <v>81</v>
      </c>
    </row>
    <row r="238" spans="1:6" x14ac:dyDescent="0.25">
      <c r="A238" s="630" t="s">
        <v>93</v>
      </c>
      <c r="B238" s="631"/>
      <c r="C238" s="631"/>
      <c r="D238" s="631"/>
      <c r="E238" s="631"/>
      <c r="F238" s="632"/>
    </row>
    <row r="239" spans="1:6" x14ac:dyDescent="0.25">
      <c r="A239" s="121" t="s">
        <v>94</v>
      </c>
      <c r="B239" s="121" t="s">
        <v>385</v>
      </c>
      <c r="C239" s="107">
        <v>35163348.170000002</v>
      </c>
      <c r="D239" s="112">
        <v>215247.37</v>
      </c>
      <c r="E239" s="109">
        <v>39002070.340000004</v>
      </c>
      <c r="F239" s="111">
        <v>0.1</v>
      </c>
    </row>
    <row r="240" spans="1:6" x14ac:dyDescent="0.25">
      <c r="A240" s="121" t="s">
        <v>95</v>
      </c>
      <c r="B240" s="121" t="s">
        <v>96</v>
      </c>
      <c r="C240" s="107">
        <v>8500</v>
      </c>
      <c r="D240" s="112">
        <v>627.04999999999995</v>
      </c>
      <c r="E240" s="109">
        <v>7211.07</v>
      </c>
      <c r="F240" s="111">
        <v>0.1</v>
      </c>
    </row>
    <row r="241" spans="1:6" x14ac:dyDescent="0.25">
      <c r="A241" s="121" t="s">
        <v>99</v>
      </c>
      <c r="B241" s="106" t="s">
        <v>100</v>
      </c>
      <c r="C241" s="122">
        <v>25000</v>
      </c>
      <c r="D241" s="112">
        <v>403.01</v>
      </c>
      <c r="E241" s="109">
        <v>2903.01</v>
      </c>
      <c r="F241" s="123">
        <v>0.1</v>
      </c>
    </row>
    <row r="242" spans="1:6" x14ac:dyDescent="0.25">
      <c r="A242" s="121" t="s">
        <v>97</v>
      </c>
      <c r="B242" s="106" t="s">
        <v>98</v>
      </c>
      <c r="C242" s="122">
        <v>26928799.170000002</v>
      </c>
      <c r="D242" s="112">
        <v>617048.38</v>
      </c>
      <c r="E242" s="109">
        <v>26783690.640000001</v>
      </c>
      <c r="F242" s="123">
        <v>0.2</v>
      </c>
    </row>
    <row r="243" spans="1:6" x14ac:dyDescent="0.25">
      <c r="A243" s="121" t="s">
        <v>101</v>
      </c>
      <c r="B243" s="106" t="s">
        <v>102</v>
      </c>
      <c r="C243" s="122">
        <v>62154975.009999998</v>
      </c>
      <c r="D243" s="112">
        <v>379598.34</v>
      </c>
      <c r="E243" s="109">
        <v>30228522.949999999</v>
      </c>
      <c r="F243" s="123">
        <v>0.1</v>
      </c>
    </row>
    <row r="244" spans="1:6" x14ac:dyDescent="0.25">
      <c r="A244" s="124"/>
      <c r="B244" s="125" t="s">
        <v>0</v>
      </c>
      <c r="C244" s="68">
        <f>SUM(C239:C243)</f>
        <v>124280622.34999999</v>
      </c>
      <c r="D244" s="68">
        <f>SUM(D239:D243)</f>
        <v>1212924.1500000001</v>
      </c>
      <c r="E244" s="68">
        <f>SUM(E239:E243)</f>
        <v>96024398.010000005</v>
      </c>
      <c r="F244" s="126"/>
    </row>
    <row r="245" spans="1:6" ht="30" customHeight="1" x14ac:dyDescent="0.25">
      <c r="A245" s="589" t="s">
        <v>364</v>
      </c>
      <c r="B245" s="589"/>
      <c r="C245" s="589"/>
      <c r="D245" s="589"/>
      <c r="E245" s="589"/>
      <c r="F245" s="589"/>
    </row>
    <row r="261" spans="1:6" x14ac:dyDescent="0.25">
      <c r="A261" s="127"/>
      <c r="B261" s="127"/>
      <c r="C261" s="127"/>
      <c r="D261" s="127"/>
      <c r="E261" s="127"/>
      <c r="F261" s="128" t="s">
        <v>103</v>
      </c>
    </row>
    <row r="262" spans="1:6" x14ac:dyDescent="0.25">
      <c r="A262" s="622" t="s">
        <v>318</v>
      </c>
      <c r="B262" s="622"/>
      <c r="C262" s="622"/>
      <c r="D262" s="622"/>
      <c r="E262" s="622"/>
      <c r="F262" s="622"/>
    </row>
    <row r="263" spans="1:6" ht="5.0999999999999996" customHeight="1" x14ac:dyDescent="0.25">
      <c r="A263" s="558"/>
      <c r="B263" s="558"/>
      <c r="C263" s="558"/>
      <c r="D263" s="558"/>
      <c r="E263" s="558"/>
      <c r="F263" s="558"/>
    </row>
    <row r="264" spans="1:6" x14ac:dyDescent="0.25">
      <c r="A264" s="628" t="s">
        <v>3</v>
      </c>
      <c r="B264" s="628"/>
      <c r="C264" s="628"/>
      <c r="D264" s="628"/>
      <c r="E264" s="628"/>
      <c r="F264" s="628"/>
    </row>
    <row r="265" spans="1:6" x14ac:dyDescent="0.25">
      <c r="A265" s="628" t="s">
        <v>4</v>
      </c>
      <c r="B265" s="628"/>
      <c r="C265" s="628"/>
      <c r="D265" s="628"/>
      <c r="E265" s="628"/>
      <c r="F265" s="628"/>
    </row>
    <row r="266" spans="1:6" x14ac:dyDescent="0.25">
      <c r="A266" s="629" t="s">
        <v>5</v>
      </c>
      <c r="B266" s="629"/>
      <c r="C266" s="629"/>
      <c r="D266" s="629"/>
      <c r="E266" s="629"/>
      <c r="F266" s="629"/>
    </row>
    <row r="267" spans="1:6" x14ac:dyDescent="0.25">
      <c r="A267" s="629" t="s">
        <v>473</v>
      </c>
      <c r="B267" s="629"/>
      <c r="C267" s="629"/>
      <c r="D267" s="629"/>
      <c r="E267" s="629"/>
      <c r="F267" s="629"/>
    </row>
    <row r="268" spans="1:6" x14ac:dyDescent="0.25">
      <c r="A268" s="629" t="s">
        <v>104</v>
      </c>
      <c r="B268" s="629"/>
      <c r="C268" s="629"/>
      <c r="D268" s="629"/>
      <c r="E268" s="629"/>
      <c r="F268" s="629"/>
    </row>
    <row r="269" spans="1:6" ht="25.5" customHeight="1" x14ac:dyDescent="0.25">
      <c r="A269" s="626" t="s">
        <v>105</v>
      </c>
      <c r="B269" s="626"/>
      <c r="C269" s="626"/>
      <c r="D269" s="626"/>
      <c r="E269" s="626"/>
      <c r="F269" s="626"/>
    </row>
    <row r="270" spans="1:6" ht="5.0999999999999996" customHeight="1" x14ac:dyDescent="0.25">
      <c r="A270" s="10"/>
      <c r="B270" s="10"/>
      <c r="C270" s="129"/>
      <c r="D270" s="129"/>
      <c r="E270" s="129"/>
      <c r="F270" s="129"/>
    </row>
    <row r="271" spans="1:6" ht="25.5" customHeight="1" x14ac:dyDescent="0.25">
      <c r="A271" s="626" t="s">
        <v>106</v>
      </c>
      <c r="B271" s="626"/>
      <c r="C271" s="626"/>
      <c r="D271" s="626"/>
      <c r="E271" s="626"/>
      <c r="F271" s="626"/>
    </row>
    <row r="272" spans="1:6" x14ac:dyDescent="0.25">
      <c r="A272" s="634" t="s">
        <v>107</v>
      </c>
      <c r="B272" s="634"/>
      <c r="C272" s="634"/>
      <c r="D272" s="634"/>
      <c r="E272" s="634"/>
      <c r="F272" s="634"/>
    </row>
    <row r="273" spans="1:6" ht="5.0999999999999996" customHeight="1" x14ac:dyDescent="0.25">
      <c r="A273" s="557"/>
      <c r="B273" s="557"/>
      <c r="C273" s="557"/>
      <c r="D273" s="557"/>
      <c r="E273" s="557"/>
      <c r="F273" s="557"/>
    </row>
    <row r="274" spans="1:6" ht="26.25" customHeight="1" x14ac:dyDescent="0.25">
      <c r="A274" s="575" t="s">
        <v>108</v>
      </c>
      <c r="B274" s="575"/>
      <c r="C274" s="575"/>
      <c r="D274" s="575"/>
      <c r="E274" s="575"/>
      <c r="F274" s="575"/>
    </row>
    <row r="275" spans="1:6" x14ac:dyDescent="0.25">
      <c r="A275" s="554"/>
      <c r="B275" s="554"/>
      <c r="C275" s="554"/>
      <c r="D275" s="554"/>
      <c r="E275" s="554"/>
      <c r="F275" s="554"/>
    </row>
    <row r="276" spans="1:6" x14ac:dyDescent="0.25">
      <c r="A276" s="635" t="s">
        <v>109</v>
      </c>
      <c r="B276" s="635"/>
      <c r="C276" s="130"/>
      <c r="D276" s="130"/>
      <c r="E276" s="131"/>
      <c r="F276" s="128"/>
    </row>
    <row r="277" spans="1:6" ht="25.5" x14ac:dyDescent="0.25">
      <c r="A277" s="296" t="s">
        <v>6</v>
      </c>
      <c r="B277" s="296" t="s">
        <v>7</v>
      </c>
      <c r="C277" s="297" t="s">
        <v>1</v>
      </c>
      <c r="D277" s="297" t="s">
        <v>338</v>
      </c>
      <c r="E277" s="297" t="s">
        <v>387</v>
      </c>
      <c r="F277" s="297" t="s">
        <v>81</v>
      </c>
    </row>
    <row r="278" spans="1:6" x14ac:dyDescent="0.25">
      <c r="A278" s="132" t="s">
        <v>110</v>
      </c>
      <c r="B278" s="133" t="s">
        <v>111</v>
      </c>
      <c r="C278" s="134"/>
      <c r="D278" s="135"/>
      <c r="E278" s="135"/>
      <c r="F278" s="136"/>
    </row>
    <row r="279" spans="1:6" x14ac:dyDescent="0.25">
      <c r="A279" s="137" t="s">
        <v>112</v>
      </c>
      <c r="B279" s="138" t="s">
        <v>113</v>
      </c>
      <c r="C279" s="134">
        <v>2250716.41</v>
      </c>
      <c r="D279" s="135">
        <v>0</v>
      </c>
      <c r="E279" s="135">
        <v>0</v>
      </c>
      <c r="F279" s="136"/>
    </row>
    <row r="280" spans="1:6" x14ac:dyDescent="0.25">
      <c r="A280" s="139" t="s">
        <v>114</v>
      </c>
      <c r="B280" s="138" t="s">
        <v>115</v>
      </c>
      <c r="C280" s="134">
        <v>0</v>
      </c>
      <c r="D280" s="135">
        <v>0</v>
      </c>
      <c r="E280" s="135">
        <v>0</v>
      </c>
      <c r="F280" s="140"/>
    </row>
    <row r="281" spans="1:6" x14ac:dyDescent="0.25">
      <c r="A281" s="139" t="s">
        <v>116</v>
      </c>
      <c r="B281" s="138" t="s">
        <v>117</v>
      </c>
      <c r="C281" s="134">
        <v>0</v>
      </c>
      <c r="D281" s="135">
        <v>0</v>
      </c>
      <c r="E281" s="135">
        <v>0</v>
      </c>
      <c r="F281" s="140"/>
    </row>
    <row r="282" spans="1:6" x14ac:dyDescent="0.25">
      <c r="A282" s="139" t="s">
        <v>118</v>
      </c>
      <c r="B282" s="138" t="s">
        <v>119</v>
      </c>
      <c r="C282" s="134">
        <v>7000</v>
      </c>
      <c r="D282" s="135">
        <v>0</v>
      </c>
      <c r="E282" s="135">
        <v>0</v>
      </c>
      <c r="F282" s="140"/>
    </row>
    <row r="283" spans="1:6" x14ac:dyDescent="0.25">
      <c r="A283" s="139" t="s">
        <v>120</v>
      </c>
      <c r="B283" s="138" t="s">
        <v>121</v>
      </c>
      <c r="C283" s="134">
        <v>0</v>
      </c>
      <c r="D283" s="135">
        <v>0</v>
      </c>
      <c r="E283" s="135">
        <v>0</v>
      </c>
      <c r="F283" s="140"/>
    </row>
    <row r="284" spans="1:6" x14ac:dyDescent="0.25">
      <c r="A284" s="139"/>
      <c r="B284" s="133" t="s">
        <v>0</v>
      </c>
      <c r="C284" s="141">
        <f>SUM(C279:C283)</f>
        <v>2257716.41</v>
      </c>
      <c r="D284" s="141">
        <f t="shared" ref="D284:E284" si="5">SUM(D279:D283)</f>
        <v>0</v>
      </c>
      <c r="E284" s="141">
        <f t="shared" si="5"/>
        <v>0</v>
      </c>
      <c r="F284" s="136"/>
    </row>
    <row r="285" spans="1:6" x14ac:dyDescent="0.25">
      <c r="A285" s="142"/>
      <c r="B285" s="143"/>
      <c r="C285" s="144"/>
      <c r="D285" s="144"/>
      <c r="E285" s="144"/>
      <c r="F285" s="145"/>
    </row>
    <row r="286" spans="1:6" x14ac:dyDescent="0.25">
      <c r="A286" s="633" t="s">
        <v>109</v>
      </c>
      <c r="B286" s="633"/>
      <c r="C286" s="633"/>
      <c r="D286" s="633"/>
      <c r="E286" s="633"/>
      <c r="F286" s="633"/>
    </row>
    <row r="287" spans="1:6" ht="25.5" x14ac:dyDescent="0.25">
      <c r="A287" s="296" t="s">
        <v>6</v>
      </c>
      <c r="B287" s="296" t="s">
        <v>7</v>
      </c>
      <c r="C287" s="297" t="s">
        <v>1</v>
      </c>
      <c r="D287" s="297" t="s">
        <v>338</v>
      </c>
      <c r="E287" s="297" t="s">
        <v>387</v>
      </c>
      <c r="F287" s="297" t="s">
        <v>81</v>
      </c>
    </row>
    <row r="288" spans="1:6" x14ac:dyDescent="0.25">
      <c r="A288" s="132" t="s">
        <v>122</v>
      </c>
      <c r="B288" s="133" t="s">
        <v>123</v>
      </c>
      <c r="C288" s="134"/>
      <c r="D288" s="135"/>
      <c r="E288" s="135"/>
      <c r="F288" s="136"/>
    </row>
    <row r="289" spans="1:6" x14ac:dyDescent="0.25">
      <c r="A289" s="146" t="s">
        <v>124</v>
      </c>
      <c r="B289" s="147" t="s">
        <v>125</v>
      </c>
      <c r="C289" s="134">
        <v>0</v>
      </c>
      <c r="D289" s="135">
        <v>0</v>
      </c>
      <c r="E289" s="135">
        <v>0</v>
      </c>
      <c r="F289" s="148"/>
    </row>
    <row r="290" spans="1:6" ht="26.25" x14ac:dyDescent="0.25">
      <c r="A290" s="146" t="s">
        <v>126</v>
      </c>
      <c r="B290" s="149" t="s">
        <v>388</v>
      </c>
      <c r="C290" s="134">
        <v>0</v>
      </c>
      <c r="D290" s="135">
        <v>0</v>
      </c>
      <c r="E290" s="135">
        <v>0</v>
      </c>
      <c r="F290" s="148"/>
    </row>
    <row r="291" spans="1:6" x14ac:dyDescent="0.25">
      <c r="A291" s="146" t="s">
        <v>127</v>
      </c>
      <c r="B291" s="147" t="s">
        <v>128</v>
      </c>
      <c r="C291" s="134">
        <v>0</v>
      </c>
      <c r="D291" s="135">
        <v>0</v>
      </c>
      <c r="E291" s="135">
        <v>0</v>
      </c>
      <c r="F291" s="148"/>
    </row>
    <row r="292" spans="1:6" x14ac:dyDescent="0.25">
      <c r="A292" s="146" t="s">
        <v>129</v>
      </c>
      <c r="B292" s="147" t="s">
        <v>130</v>
      </c>
      <c r="C292" s="150">
        <v>0</v>
      </c>
      <c r="D292" s="135">
        <v>0</v>
      </c>
      <c r="E292" s="135">
        <v>0</v>
      </c>
      <c r="F292" s="148"/>
    </row>
    <row r="293" spans="1:6" ht="26.25" x14ac:dyDescent="0.25">
      <c r="A293" s="146" t="s">
        <v>131</v>
      </c>
      <c r="B293" s="149" t="s">
        <v>132</v>
      </c>
      <c r="C293" s="150">
        <v>0</v>
      </c>
      <c r="D293" s="135">
        <v>0</v>
      </c>
      <c r="E293" s="135">
        <v>0</v>
      </c>
      <c r="F293" s="148"/>
    </row>
    <row r="294" spans="1:6" x14ac:dyDescent="0.25">
      <c r="A294" s="151" t="s">
        <v>467</v>
      </c>
      <c r="B294" s="147" t="s">
        <v>133</v>
      </c>
      <c r="C294" s="150">
        <v>9853847.9800000004</v>
      </c>
      <c r="D294" s="135">
        <v>0</v>
      </c>
      <c r="E294" s="135">
        <v>159856.69</v>
      </c>
      <c r="F294" s="152">
        <v>0.1</v>
      </c>
    </row>
    <row r="295" spans="1:6" x14ac:dyDescent="0.25">
      <c r="A295" s="153"/>
      <c r="B295" s="154" t="s">
        <v>0</v>
      </c>
      <c r="C295" s="155">
        <f>SUM(C294:C294)</f>
        <v>9853847.9800000004</v>
      </c>
      <c r="D295" s="155">
        <f>SUM(D279:D294)</f>
        <v>0</v>
      </c>
      <c r="E295" s="156">
        <f>SUM(E279:E294)</f>
        <v>159856.69</v>
      </c>
      <c r="F295" s="153"/>
    </row>
    <row r="296" spans="1:6" x14ac:dyDescent="0.25">
      <c r="A296" s="602" t="s">
        <v>364</v>
      </c>
      <c r="B296" s="602"/>
      <c r="C296" s="602"/>
      <c r="D296" s="602"/>
      <c r="E296" s="602"/>
      <c r="F296" s="602"/>
    </row>
    <row r="306" spans="1:2" x14ac:dyDescent="0.25">
      <c r="A306" s="97"/>
      <c r="B306" s="526" t="s">
        <v>134</v>
      </c>
    </row>
    <row r="307" spans="1:2" x14ac:dyDescent="0.25">
      <c r="A307" s="622" t="s">
        <v>318</v>
      </c>
      <c r="B307" s="622"/>
    </row>
    <row r="308" spans="1:2" x14ac:dyDescent="0.25">
      <c r="A308" s="622" t="s">
        <v>3</v>
      </c>
      <c r="B308" s="622"/>
    </row>
    <row r="309" spans="1:2" x14ac:dyDescent="0.25">
      <c r="A309" s="622" t="s">
        <v>4</v>
      </c>
      <c r="B309" s="622"/>
    </row>
    <row r="310" spans="1:2" x14ac:dyDescent="0.25">
      <c r="A310" s="622" t="s">
        <v>5</v>
      </c>
      <c r="B310" s="622"/>
    </row>
    <row r="311" spans="1:2" x14ac:dyDescent="0.25">
      <c r="A311" s="622" t="s">
        <v>135</v>
      </c>
      <c r="B311" s="622"/>
    </row>
    <row r="312" spans="1:2" x14ac:dyDescent="0.25">
      <c r="A312" s="622" t="s">
        <v>472</v>
      </c>
      <c r="B312" s="622"/>
    </row>
    <row r="313" spans="1:2" x14ac:dyDescent="0.25">
      <c r="A313" s="564"/>
      <c r="B313" s="564"/>
    </row>
    <row r="314" spans="1:2" x14ac:dyDescent="0.25">
      <c r="A314" s="637" t="s">
        <v>489</v>
      </c>
      <c r="B314" s="637"/>
    </row>
    <row r="315" spans="1:2" x14ac:dyDescent="0.25">
      <c r="A315" s="559"/>
      <c r="B315" s="559"/>
    </row>
    <row r="316" spans="1:2" x14ac:dyDescent="0.25">
      <c r="A316" s="559">
        <v>1161</v>
      </c>
      <c r="B316" s="559"/>
    </row>
    <row r="317" spans="1:2" x14ac:dyDescent="0.25">
      <c r="A317" s="290" t="s">
        <v>6</v>
      </c>
      <c r="B317" s="290" t="s">
        <v>136</v>
      </c>
    </row>
    <row r="318" spans="1:2" ht="38.25" x14ac:dyDescent="0.25">
      <c r="A318" s="552" t="s">
        <v>491</v>
      </c>
      <c r="B318" s="551" t="s">
        <v>490</v>
      </c>
    </row>
    <row r="319" spans="1:2" x14ac:dyDescent="0.25">
      <c r="A319" s="159"/>
      <c r="B319" s="158"/>
    </row>
    <row r="320" spans="1:2" x14ac:dyDescent="0.25">
      <c r="A320" s="160"/>
      <c r="B320" s="158"/>
    </row>
    <row r="321" spans="1:5" x14ac:dyDescent="0.25">
      <c r="A321" s="157"/>
      <c r="B321" s="158"/>
    </row>
    <row r="322" spans="1:5" x14ac:dyDescent="0.25">
      <c r="A322" s="161" t="s">
        <v>137</v>
      </c>
      <c r="B322" s="98"/>
    </row>
    <row r="323" spans="1:5" ht="22.5" customHeight="1" x14ac:dyDescent="0.25">
      <c r="A323" s="574" t="s">
        <v>368</v>
      </c>
      <c r="B323" s="574"/>
    </row>
    <row r="325" spans="1:5" x14ac:dyDescent="0.25">
      <c r="A325" s="103"/>
      <c r="B325" s="103"/>
      <c r="C325" s="103"/>
      <c r="D325" s="103"/>
      <c r="E325" s="58" t="s">
        <v>138</v>
      </c>
    </row>
    <row r="326" spans="1:5" x14ac:dyDescent="0.25">
      <c r="A326" s="636" t="s">
        <v>417</v>
      </c>
      <c r="B326" s="636"/>
      <c r="C326" s="636"/>
      <c r="D326" s="636"/>
      <c r="E326" s="636"/>
    </row>
    <row r="327" spans="1:5" x14ac:dyDescent="0.25">
      <c r="A327" s="593" t="s">
        <v>3</v>
      </c>
      <c r="B327" s="593"/>
      <c r="C327" s="593"/>
      <c r="D327" s="593"/>
      <c r="E327" s="593"/>
    </row>
    <row r="328" spans="1:5" x14ac:dyDescent="0.25">
      <c r="A328" s="593" t="s">
        <v>4</v>
      </c>
      <c r="B328" s="593"/>
      <c r="C328" s="593"/>
      <c r="D328" s="593"/>
      <c r="E328" s="593"/>
    </row>
    <row r="329" spans="1:5" x14ac:dyDescent="0.25">
      <c r="A329" s="594" t="s">
        <v>5</v>
      </c>
      <c r="B329" s="594"/>
      <c r="C329" s="594"/>
      <c r="D329" s="594"/>
      <c r="E329" s="594"/>
    </row>
    <row r="330" spans="1:5" x14ac:dyDescent="0.25">
      <c r="A330" s="594" t="s">
        <v>139</v>
      </c>
      <c r="B330" s="594"/>
      <c r="C330" s="594"/>
      <c r="D330" s="594"/>
      <c r="E330" s="594"/>
    </row>
    <row r="331" spans="1:5" x14ac:dyDescent="0.25">
      <c r="A331" s="594" t="s">
        <v>476</v>
      </c>
      <c r="B331" s="594"/>
      <c r="C331" s="594"/>
      <c r="D331" s="594"/>
      <c r="E331" s="594"/>
    </row>
    <row r="332" spans="1:5" x14ac:dyDescent="0.25">
      <c r="A332" s="638"/>
      <c r="B332" s="638"/>
      <c r="C332" s="638"/>
      <c r="D332" s="638"/>
      <c r="E332" s="638"/>
    </row>
    <row r="333" spans="1:5" x14ac:dyDescent="0.25">
      <c r="A333" s="639" t="s">
        <v>442</v>
      </c>
      <c r="B333" s="639"/>
      <c r="C333" s="639"/>
      <c r="D333" s="639"/>
      <c r="E333" s="639"/>
    </row>
    <row r="334" spans="1:5" x14ac:dyDescent="0.25">
      <c r="A334" s="640" t="s">
        <v>369</v>
      </c>
      <c r="B334" s="640"/>
      <c r="C334" s="640"/>
      <c r="D334" s="640"/>
      <c r="E334" s="640"/>
    </row>
    <row r="335" spans="1:5" x14ac:dyDescent="0.25">
      <c r="A335" s="641" t="s">
        <v>6</v>
      </c>
      <c r="B335" s="642" t="s">
        <v>7</v>
      </c>
      <c r="C335" s="643" t="s">
        <v>1</v>
      </c>
      <c r="D335" s="644" t="s">
        <v>140</v>
      </c>
      <c r="E335" s="644" t="s">
        <v>141</v>
      </c>
    </row>
    <row r="336" spans="1:5" x14ac:dyDescent="0.25">
      <c r="A336" s="641"/>
      <c r="B336" s="642"/>
      <c r="C336" s="643"/>
      <c r="D336" s="645"/>
      <c r="E336" s="646"/>
    </row>
    <row r="337" spans="1:7" x14ac:dyDescent="0.25">
      <c r="A337" s="162" t="s">
        <v>142</v>
      </c>
      <c r="B337" s="163" t="s">
        <v>143</v>
      </c>
      <c r="C337" s="164">
        <v>0</v>
      </c>
      <c r="D337" s="165"/>
      <c r="E337" s="166"/>
    </row>
    <row r="338" spans="1:7" x14ac:dyDescent="0.25">
      <c r="A338" s="162" t="s">
        <v>144</v>
      </c>
      <c r="B338" s="163" t="s">
        <v>145</v>
      </c>
      <c r="C338" s="164">
        <v>0</v>
      </c>
      <c r="D338" s="165"/>
      <c r="E338" s="166"/>
    </row>
    <row r="339" spans="1:7" x14ac:dyDescent="0.25">
      <c r="A339" s="561" t="s">
        <v>146</v>
      </c>
      <c r="B339" s="163" t="s">
        <v>389</v>
      </c>
      <c r="C339" s="164">
        <v>0</v>
      </c>
      <c r="D339" s="167"/>
      <c r="E339" s="168"/>
    </row>
    <row r="340" spans="1:7" x14ac:dyDescent="0.25">
      <c r="A340" s="561" t="s">
        <v>147</v>
      </c>
      <c r="B340" s="163" t="s">
        <v>148</v>
      </c>
      <c r="C340" s="164">
        <v>0</v>
      </c>
      <c r="D340" s="167"/>
      <c r="E340" s="168"/>
    </row>
    <row r="341" spans="1:7" x14ac:dyDescent="0.25">
      <c r="A341" s="561" t="s">
        <v>149</v>
      </c>
      <c r="B341" s="163" t="s">
        <v>150</v>
      </c>
      <c r="C341" s="164">
        <v>0</v>
      </c>
      <c r="D341" s="167"/>
      <c r="E341" s="168"/>
    </row>
    <row r="342" spans="1:7" x14ac:dyDescent="0.25">
      <c r="A342" s="124"/>
      <c r="B342" s="169" t="s">
        <v>0</v>
      </c>
      <c r="C342" s="170">
        <v>0</v>
      </c>
      <c r="D342" s="171"/>
      <c r="E342" s="168"/>
    </row>
    <row r="343" spans="1:7" ht="24" customHeight="1" x14ac:dyDescent="0.25">
      <c r="A343" s="589" t="s">
        <v>364</v>
      </c>
      <c r="B343" s="589"/>
      <c r="C343" s="589"/>
      <c r="D343" s="589"/>
      <c r="E343" s="589"/>
    </row>
    <row r="352" spans="1:7" x14ac:dyDescent="0.25">
      <c r="A352" s="525"/>
      <c r="B352" s="525"/>
      <c r="C352" s="525"/>
      <c r="D352" s="525"/>
      <c r="E352" s="525"/>
      <c r="F352" s="525"/>
      <c r="G352" s="526" t="s">
        <v>151</v>
      </c>
    </row>
    <row r="353" spans="1:7" x14ac:dyDescent="0.25">
      <c r="A353" s="654" t="s">
        <v>420</v>
      </c>
      <c r="B353" s="654"/>
      <c r="C353" s="654"/>
      <c r="D353" s="654"/>
      <c r="E353" s="654"/>
      <c r="F353" s="654"/>
      <c r="G353" s="654"/>
    </row>
    <row r="354" spans="1:7" x14ac:dyDescent="0.25">
      <c r="A354" s="654" t="s">
        <v>3</v>
      </c>
      <c r="B354" s="654"/>
      <c r="C354" s="654"/>
      <c r="D354" s="654"/>
      <c r="E354" s="654"/>
      <c r="F354" s="654"/>
      <c r="G354" s="654"/>
    </row>
    <row r="355" spans="1:7" x14ac:dyDescent="0.25">
      <c r="A355" s="654" t="s">
        <v>4</v>
      </c>
      <c r="B355" s="654"/>
      <c r="C355" s="654"/>
      <c r="D355" s="654"/>
      <c r="E355" s="654"/>
      <c r="F355" s="654"/>
      <c r="G355" s="654"/>
    </row>
    <row r="356" spans="1:7" x14ac:dyDescent="0.25">
      <c r="A356" s="647" t="s">
        <v>152</v>
      </c>
      <c r="B356" s="647"/>
      <c r="C356" s="647"/>
      <c r="D356" s="647"/>
      <c r="E356" s="647"/>
      <c r="F356" s="647"/>
      <c r="G356" s="647"/>
    </row>
    <row r="357" spans="1:7" x14ac:dyDescent="0.25">
      <c r="A357" s="647" t="s">
        <v>487</v>
      </c>
      <c r="B357" s="647"/>
      <c r="C357" s="647"/>
      <c r="D357" s="647"/>
      <c r="E357" s="647"/>
      <c r="F357" s="647"/>
      <c r="G357" s="647"/>
    </row>
    <row r="358" spans="1:7" x14ac:dyDescent="0.25">
      <c r="A358" s="549" t="s">
        <v>488</v>
      </c>
      <c r="B358" s="550"/>
      <c r="C358" s="550"/>
      <c r="D358" s="550"/>
      <c r="E358" s="550"/>
      <c r="F358" s="550"/>
      <c r="G358" s="550"/>
    </row>
    <row r="359" spans="1:7" x14ac:dyDescent="0.25">
      <c r="A359" s="648" t="s">
        <v>6</v>
      </c>
      <c r="B359" s="649" t="s">
        <v>7</v>
      </c>
      <c r="C359" s="650" t="s">
        <v>1</v>
      </c>
      <c r="D359" s="651" t="s">
        <v>27</v>
      </c>
      <c r="E359" s="651">
        <v>180</v>
      </c>
      <c r="F359" s="651">
        <v>365</v>
      </c>
      <c r="G359" s="651" t="s">
        <v>28</v>
      </c>
    </row>
    <row r="360" spans="1:7" x14ac:dyDescent="0.25">
      <c r="A360" s="648"/>
      <c r="B360" s="649"/>
      <c r="C360" s="650"/>
      <c r="D360" s="652"/>
      <c r="E360" s="653"/>
      <c r="F360" s="653"/>
      <c r="G360" s="653"/>
    </row>
    <row r="361" spans="1:7" x14ac:dyDescent="0.25">
      <c r="A361" s="527" t="s">
        <v>153</v>
      </c>
      <c r="B361" s="528" t="s">
        <v>430</v>
      </c>
      <c r="C361" s="529">
        <v>20253293.969999999</v>
      </c>
      <c r="D361" s="530">
        <v>4126748.39</v>
      </c>
      <c r="E361" s="529">
        <v>4132689.64</v>
      </c>
      <c r="F361" s="531">
        <v>3849853.8</v>
      </c>
      <c r="G361" s="531">
        <v>8144002.1399999997</v>
      </c>
    </row>
    <row r="362" spans="1:7" x14ac:dyDescent="0.25">
      <c r="A362" s="532" t="s">
        <v>154</v>
      </c>
      <c r="B362" s="533" t="s">
        <v>155</v>
      </c>
      <c r="C362" s="529">
        <v>274713526.83999997</v>
      </c>
      <c r="D362" s="529">
        <v>47301308.369999997</v>
      </c>
      <c r="E362" s="534">
        <v>33712713.560000002</v>
      </c>
      <c r="F362" s="534">
        <v>142079796.83000001</v>
      </c>
      <c r="G362" s="535">
        <v>51619708.079999998</v>
      </c>
    </row>
    <row r="363" spans="1:7" x14ac:dyDescent="0.25">
      <c r="A363" s="532" t="s">
        <v>156</v>
      </c>
      <c r="B363" s="536" t="s">
        <v>373</v>
      </c>
      <c r="C363" s="530">
        <v>416667.17</v>
      </c>
      <c r="D363" s="530">
        <v>0</v>
      </c>
      <c r="E363" s="530">
        <v>0</v>
      </c>
      <c r="F363" s="534">
        <v>0</v>
      </c>
      <c r="G363" s="535">
        <v>416667.17</v>
      </c>
    </row>
    <row r="364" spans="1:7" ht="25.5" x14ac:dyDescent="0.25">
      <c r="A364" s="532" t="s">
        <v>157</v>
      </c>
      <c r="B364" s="537" t="s">
        <v>374</v>
      </c>
      <c r="C364" s="530">
        <v>0</v>
      </c>
      <c r="D364" s="530">
        <v>0</v>
      </c>
      <c r="E364" s="534">
        <v>0</v>
      </c>
      <c r="F364" s="534">
        <v>0</v>
      </c>
      <c r="G364" s="530">
        <v>0</v>
      </c>
    </row>
    <row r="365" spans="1:7" x14ac:dyDescent="0.25">
      <c r="A365" s="532" t="s">
        <v>158</v>
      </c>
      <c r="B365" s="536" t="s">
        <v>431</v>
      </c>
      <c r="C365" s="530">
        <v>0</v>
      </c>
      <c r="D365" s="530">
        <v>0</v>
      </c>
      <c r="E365" s="534">
        <v>0</v>
      </c>
      <c r="F365" s="534">
        <v>0</v>
      </c>
      <c r="G365" s="530">
        <v>0</v>
      </c>
    </row>
    <row r="366" spans="1:7" ht="25.5" x14ac:dyDescent="0.25">
      <c r="A366" s="538" t="s">
        <v>159</v>
      </c>
      <c r="B366" s="536" t="s">
        <v>432</v>
      </c>
      <c r="C366" s="530">
        <v>1579929.99</v>
      </c>
      <c r="D366" s="530">
        <v>289374.68</v>
      </c>
      <c r="E366" s="534">
        <v>785142.91</v>
      </c>
      <c r="F366" s="534">
        <v>505412.4</v>
      </c>
      <c r="G366" s="530">
        <v>0</v>
      </c>
    </row>
    <row r="367" spans="1:7" ht="25.5" x14ac:dyDescent="0.25">
      <c r="A367" s="539" t="s">
        <v>160</v>
      </c>
      <c r="B367" s="536" t="s">
        <v>161</v>
      </c>
      <c r="C367" s="530">
        <v>581763928.59000003</v>
      </c>
      <c r="D367" s="530">
        <v>20651239.75</v>
      </c>
      <c r="E367" s="534">
        <v>33102984.649999999</v>
      </c>
      <c r="F367" s="534">
        <v>63565029.340000004</v>
      </c>
      <c r="G367" s="530">
        <v>464444674.85000002</v>
      </c>
    </row>
    <row r="368" spans="1:7" ht="25.5" x14ac:dyDescent="0.25">
      <c r="A368" s="540" t="s">
        <v>162</v>
      </c>
      <c r="B368" s="536" t="s">
        <v>433</v>
      </c>
      <c r="C368" s="534">
        <v>0</v>
      </c>
      <c r="D368" s="534">
        <v>0</v>
      </c>
      <c r="E368" s="534">
        <v>0</v>
      </c>
      <c r="F368" s="534">
        <v>0</v>
      </c>
      <c r="G368" s="530">
        <v>0</v>
      </c>
    </row>
    <row r="369" spans="1:7" x14ac:dyDescent="0.25">
      <c r="A369" s="539" t="s">
        <v>163</v>
      </c>
      <c r="B369" s="536" t="s">
        <v>434</v>
      </c>
      <c r="C369" s="541">
        <v>108488445.06</v>
      </c>
      <c r="D369" s="541">
        <v>4325.63</v>
      </c>
      <c r="E369" s="541">
        <v>8950027.6799999997</v>
      </c>
      <c r="F369" s="541">
        <v>14692637.83</v>
      </c>
      <c r="G369" s="542">
        <v>84841453.920000002</v>
      </c>
    </row>
    <row r="370" spans="1:7" x14ac:dyDescent="0.25">
      <c r="A370" s="543"/>
      <c r="B370" s="544" t="s">
        <v>0</v>
      </c>
      <c r="C370" s="545">
        <f>SUM(C361:C369)</f>
        <v>987215791.61999989</v>
      </c>
      <c r="D370" s="545">
        <f>SUM(D361:D369)</f>
        <v>72372996.819999993</v>
      </c>
      <c r="E370" s="545">
        <f>SUM(E361:E369)</f>
        <v>80683558.439999998</v>
      </c>
      <c r="F370" s="545">
        <f>SUM(F361:F369)</f>
        <v>224692730.20000005</v>
      </c>
      <c r="G370" s="545">
        <f>SUM(G361:G369)</f>
        <v>609466506.15999997</v>
      </c>
    </row>
    <row r="371" spans="1:7" x14ac:dyDescent="0.25">
      <c r="A371" s="543"/>
      <c r="B371" s="533"/>
      <c r="C371" s="534"/>
      <c r="D371" s="534"/>
      <c r="E371" s="534"/>
      <c r="F371" s="534"/>
      <c r="G371" s="530"/>
    </row>
    <row r="372" spans="1:7" x14ac:dyDescent="0.25">
      <c r="A372" s="285" t="s">
        <v>421</v>
      </c>
      <c r="B372" s="285"/>
      <c r="C372" s="285"/>
      <c r="D372" s="285"/>
      <c r="E372" s="285"/>
      <c r="F372" s="285"/>
      <c r="G372" s="546"/>
    </row>
    <row r="373" spans="1:7" ht="9.9499999999999993" customHeight="1" x14ac:dyDescent="0.25"/>
    <row r="374" spans="1:7" x14ac:dyDescent="0.25">
      <c r="A374" s="298"/>
      <c r="B374" s="298"/>
      <c r="C374" s="298"/>
      <c r="D374" s="298"/>
      <c r="E374" s="299"/>
      <c r="F374" s="172" t="s">
        <v>164</v>
      </c>
    </row>
    <row r="375" spans="1:7" x14ac:dyDescent="0.25">
      <c r="A375" s="636" t="s">
        <v>417</v>
      </c>
      <c r="B375" s="636"/>
      <c r="C375" s="636"/>
      <c r="D375" s="636"/>
      <c r="E375" s="636"/>
      <c r="F375" s="636"/>
    </row>
    <row r="376" spans="1:7" x14ac:dyDescent="0.25">
      <c r="A376" s="636" t="s">
        <v>3</v>
      </c>
      <c r="B376" s="636"/>
      <c r="C376" s="636"/>
      <c r="D376" s="636"/>
      <c r="E376" s="636"/>
      <c r="F376" s="636"/>
    </row>
    <row r="377" spans="1:7" x14ac:dyDescent="0.25">
      <c r="A377" s="636" t="s">
        <v>4</v>
      </c>
      <c r="B377" s="636"/>
      <c r="C377" s="636"/>
      <c r="D377" s="636"/>
      <c r="E377" s="636"/>
      <c r="F377" s="636"/>
    </row>
    <row r="378" spans="1:7" x14ac:dyDescent="0.25">
      <c r="A378" s="655" t="s">
        <v>152</v>
      </c>
      <c r="B378" s="655"/>
      <c r="C378" s="655"/>
      <c r="D378" s="655"/>
      <c r="E378" s="655"/>
      <c r="F378" s="655"/>
    </row>
    <row r="379" spans="1:7" x14ac:dyDescent="0.25">
      <c r="A379" s="655" t="s">
        <v>473</v>
      </c>
      <c r="B379" s="655"/>
      <c r="C379" s="655"/>
      <c r="D379" s="655"/>
      <c r="E379" s="655"/>
      <c r="F379" s="655"/>
    </row>
    <row r="380" spans="1:7" x14ac:dyDescent="0.25">
      <c r="A380" s="655" t="s">
        <v>393</v>
      </c>
      <c r="B380" s="655"/>
      <c r="C380" s="655"/>
      <c r="D380" s="655"/>
      <c r="E380" s="655"/>
      <c r="F380" s="655"/>
    </row>
    <row r="381" spans="1:7" x14ac:dyDescent="0.25">
      <c r="A381" s="656" t="s">
        <v>166</v>
      </c>
      <c r="B381" s="656"/>
      <c r="C381" s="656"/>
      <c r="D381" s="656"/>
      <c r="E381" s="656"/>
      <c r="F381" s="656"/>
    </row>
    <row r="382" spans="1:7" x14ac:dyDescent="0.25">
      <c r="A382" s="657" t="s">
        <v>165</v>
      </c>
      <c r="B382" s="657"/>
      <c r="C382" s="657"/>
      <c r="D382" s="657"/>
      <c r="E382" s="657"/>
      <c r="F382" s="300"/>
    </row>
    <row r="383" spans="1:7" x14ac:dyDescent="0.25">
      <c r="A383" s="658" t="s">
        <v>6</v>
      </c>
      <c r="B383" s="660" t="s">
        <v>7</v>
      </c>
      <c r="C383" s="662" t="s">
        <v>1</v>
      </c>
      <c r="D383" s="664" t="s">
        <v>140</v>
      </c>
      <c r="E383" s="666" t="s">
        <v>390</v>
      </c>
      <c r="F383" s="667"/>
    </row>
    <row r="384" spans="1:7" x14ac:dyDescent="0.25">
      <c r="A384" s="659"/>
      <c r="B384" s="661"/>
      <c r="C384" s="663"/>
      <c r="D384" s="665"/>
      <c r="E384" s="301" t="s">
        <v>391</v>
      </c>
      <c r="F384" s="301" t="s">
        <v>392</v>
      </c>
    </row>
    <row r="385" spans="1:6" x14ac:dyDescent="0.25">
      <c r="A385" s="302" t="s">
        <v>167</v>
      </c>
      <c r="B385" s="303" t="s">
        <v>168</v>
      </c>
      <c r="C385" s="304">
        <v>0</v>
      </c>
      <c r="D385" s="305"/>
      <c r="E385" s="306"/>
      <c r="F385" s="306"/>
    </row>
    <row r="386" spans="1:6" x14ac:dyDescent="0.25">
      <c r="A386" s="302" t="s">
        <v>169</v>
      </c>
      <c r="B386" s="303" t="s">
        <v>170</v>
      </c>
      <c r="C386" s="304">
        <v>0</v>
      </c>
      <c r="D386" s="305"/>
      <c r="E386" s="306"/>
      <c r="F386" s="306"/>
    </row>
    <row r="387" spans="1:6" x14ac:dyDescent="0.25">
      <c r="A387" s="302" t="s">
        <v>171</v>
      </c>
      <c r="B387" s="303" t="s">
        <v>172</v>
      </c>
      <c r="C387" s="304">
        <v>0</v>
      </c>
      <c r="D387" s="305"/>
      <c r="E387" s="306"/>
      <c r="F387" s="306"/>
    </row>
    <row r="388" spans="1:6" x14ac:dyDescent="0.25">
      <c r="A388" s="302" t="s">
        <v>173</v>
      </c>
      <c r="B388" s="307" t="s">
        <v>552</v>
      </c>
      <c r="C388" s="304">
        <v>0</v>
      </c>
      <c r="D388" s="305"/>
      <c r="E388" s="306"/>
      <c r="F388" s="306"/>
    </row>
    <row r="389" spans="1:6" x14ac:dyDescent="0.25">
      <c r="A389" s="302" t="s">
        <v>174</v>
      </c>
      <c r="B389" s="173" t="s">
        <v>175</v>
      </c>
      <c r="C389" s="304">
        <v>0</v>
      </c>
      <c r="D389" s="305"/>
      <c r="E389" s="306"/>
      <c r="F389" s="306"/>
    </row>
    <row r="390" spans="1:6" x14ac:dyDescent="0.25">
      <c r="A390" s="302" t="s">
        <v>176</v>
      </c>
      <c r="B390" s="308" t="s">
        <v>177</v>
      </c>
      <c r="C390" s="304">
        <v>0</v>
      </c>
      <c r="D390" s="305"/>
      <c r="E390" s="306"/>
      <c r="F390" s="306"/>
    </row>
    <row r="391" spans="1:6" x14ac:dyDescent="0.25">
      <c r="A391" s="302" t="s">
        <v>178</v>
      </c>
      <c r="B391" s="308" t="s">
        <v>179</v>
      </c>
      <c r="C391" s="304">
        <v>0</v>
      </c>
      <c r="D391" s="305"/>
      <c r="E391" s="306"/>
      <c r="F391" s="306"/>
    </row>
    <row r="392" spans="1:6" x14ac:dyDescent="0.25">
      <c r="A392" s="302" t="s">
        <v>180</v>
      </c>
      <c r="B392" s="308" t="s">
        <v>181</v>
      </c>
      <c r="C392" s="304">
        <v>0</v>
      </c>
      <c r="D392" s="305"/>
      <c r="E392" s="306"/>
      <c r="F392" s="306"/>
    </row>
    <row r="393" spans="1:6" ht="25.5" x14ac:dyDescent="0.25">
      <c r="A393" s="309" t="s">
        <v>182</v>
      </c>
      <c r="B393" s="303" t="s">
        <v>183</v>
      </c>
      <c r="C393" s="310">
        <v>0</v>
      </c>
      <c r="D393" s="311"/>
      <c r="E393" s="306"/>
      <c r="F393" s="306"/>
    </row>
    <row r="394" spans="1:6" x14ac:dyDescent="0.25">
      <c r="A394" s="312"/>
      <c r="B394" s="313" t="s">
        <v>0</v>
      </c>
      <c r="C394" s="314">
        <v>0</v>
      </c>
      <c r="D394" s="315"/>
      <c r="E394" s="306"/>
      <c r="F394" s="306"/>
    </row>
    <row r="395" spans="1:6" ht="22.5" customHeight="1" x14ac:dyDescent="0.25">
      <c r="A395" s="671" t="s">
        <v>368</v>
      </c>
      <c r="B395" s="671"/>
      <c r="C395" s="671"/>
      <c r="D395" s="671"/>
      <c r="E395" s="671"/>
      <c r="F395" s="300"/>
    </row>
    <row r="396" spans="1:6" ht="5.0999999999999996" customHeight="1" x14ac:dyDescent="0.25">
      <c r="A396" s="569"/>
      <c r="B396" s="569"/>
      <c r="C396" s="569"/>
      <c r="D396" s="569"/>
      <c r="E396" s="569"/>
      <c r="F396" s="300"/>
    </row>
    <row r="397" spans="1:6" x14ac:dyDescent="0.25">
      <c r="A397" s="174"/>
      <c r="B397" s="174"/>
      <c r="C397" s="174"/>
      <c r="D397" s="174"/>
      <c r="E397" s="175" t="s">
        <v>184</v>
      </c>
    </row>
    <row r="398" spans="1:6" x14ac:dyDescent="0.25">
      <c r="A398" s="672" t="s">
        <v>416</v>
      </c>
      <c r="B398" s="672"/>
      <c r="C398" s="672"/>
      <c r="D398" s="672"/>
      <c r="E398" s="672"/>
    </row>
    <row r="399" spans="1:6" x14ac:dyDescent="0.25">
      <c r="A399" s="673" t="s">
        <v>3</v>
      </c>
      <c r="B399" s="673"/>
      <c r="C399" s="673"/>
      <c r="D399" s="673"/>
      <c r="E399" s="673"/>
    </row>
    <row r="400" spans="1:6" x14ac:dyDescent="0.25">
      <c r="A400" s="673" t="s">
        <v>4</v>
      </c>
      <c r="B400" s="673"/>
      <c r="C400" s="673"/>
      <c r="D400" s="673"/>
      <c r="E400" s="673"/>
    </row>
    <row r="401" spans="1:5" x14ac:dyDescent="0.25">
      <c r="A401" s="668" t="s">
        <v>152</v>
      </c>
      <c r="B401" s="668"/>
      <c r="C401" s="668"/>
      <c r="D401" s="668"/>
      <c r="E401" s="668"/>
    </row>
    <row r="402" spans="1:5" x14ac:dyDescent="0.25">
      <c r="A402" s="668" t="s">
        <v>343</v>
      </c>
      <c r="B402" s="668"/>
      <c r="C402" s="668"/>
      <c r="D402" s="668"/>
      <c r="E402" s="668"/>
    </row>
    <row r="403" spans="1:5" x14ac:dyDescent="0.25">
      <c r="A403" s="668" t="s">
        <v>473</v>
      </c>
      <c r="B403" s="668"/>
      <c r="C403" s="668"/>
      <c r="D403" s="668"/>
      <c r="E403" s="668"/>
    </row>
    <row r="404" spans="1:5" x14ac:dyDescent="0.25">
      <c r="A404" s="669" t="s">
        <v>477</v>
      </c>
      <c r="B404" s="669"/>
      <c r="C404" s="669"/>
      <c r="D404" s="669"/>
      <c r="E404" s="669"/>
    </row>
    <row r="405" spans="1:5" x14ac:dyDescent="0.25">
      <c r="A405" s="176" t="s">
        <v>6</v>
      </c>
      <c r="B405" s="177" t="s">
        <v>7</v>
      </c>
      <c r="C405" s="178" t="s">
        <v>1</v>
      </c>
      <c r="D405" s="179" t="s">
        <v>140</v>
      </c>
      <c r="E405" s="179" t="s">
        <v>141</v>
      </c>
    </row>
    <row r="406" spans="1:5" x14ac:dyDescent="0.25">
      <c r="A406" s="180" t="s">
        <v>185</v>
      </c>
      <c r="B406" s="181" t="s">
        <v>186</v>
      </c>
      <c r="C406" s="182">
        <v>57754496.259999998</v>
      </c>
      <c r="D406" s="183" t="s">
        <v>394</v>
      </c>
      <c r="E406" s="184"/>
    </row>
    <row r="407" spans="1:5" x14ac:dyDescent="0.25">
      <c r="A407" s="185" t="s">
        <v>187</v>
      </c>
      <c r="B407" s="181" t="s">
        <v>188</v>
      </c>
      <c r="C407" s="186">
        <v>0</v>
      </c>
      <c r="D407" s="187"/>
      <c r="E407" s="184"/>
    </row>
    <row r="408" spans="1:5" x14ac:dyDescent="0.25">
      <c r="A408" s="188" t="s">
        <v>189</v>
      </c>
      <c r="B408" s="189" t="s">
        <v>190</v>
      </c>
      <c r="C408" s="190">
        <v>0</v>
      </c>
      <c r="D408" s="191"/>
      <c r="E408" s="184"/>
    </row>
    <row r="409" spans="1:5" x14ac:dyDescent="0.25">
      <c r="A409" s="192"/>
      <c r="B409" s="189" t="s">
        <v>0</v>
      </c>
      <c r="C409" s="193">
        <f>SUM(C406:C408)</f>
        <v>57754496.259999998</v>
      </c>
      <c r="D409" s="194"/>
      <c r="E409" s="184"/>
    </row>
    <row r="410" spans="1:5" ht="27" customHeight="1" x14ac:dyDescent="0.25">
      <c r="A410" s="670" t="s">
        <v>364</v>
      </c>
      <c r="B410" s="670"/>
      <c r="C410" s="670"/>
      <c r="D410" s="670"/>
      <c r="E410" s="670"/>
    </row>
    <row r="412" spans="1:5" x14ac:dyDescent="0.25">
      <c r="A412" s="437"/>
      <c r="B412" s="436"/>
      <c r="C412" s="195"/>
      <c r="D412" s="436"/>
      <c r="E412" s="243" t="s">
        <v>221</v>
      </c>
    </row>
    <row r="413" spans="1:5" x14ac:dyDescent="0.25">
      <c r="A413" s="677" t="s">
        <v>416</v>
      </c>
      <c r="B413" s="677"/>
      <c r="C413" s="677"/>
      <c r="D413" s="677"/>
      <c r="E413" s="677"/>
    </row>
    <row r="414" spans="1:5" x14ac:dyDescent="0.25">
      <c r="A414" s="678" t="s">
        <v>3</v>
      </c>
      <c r="B414" s="678"/>
      <c r="C414" s="678"/>
      <c r="D414" s="678"/>
      <c r="E414" s="678"/>
    </row>
    <row r="415" spans="1:5" x14ac:dyDescent="0.25">
      <c r="A415" s="678" t="s">
        <v>222</v>
      </c>
      <c r="B415" s="678"/>
      <c r="C415" s="678"/>
      <c r="D415" s="678"/>
      <c r="E415" s="678"/>
    </row>
    <row r="416" spans="1:5" x14ac:dyDescent="0.25">
      <c r="A416" s="679" t="s">
        <v>223</v>
      </c>
      <c r="B416" s="679"/>
      <c r="C416" s="679"/>
      <c r="D416" s="679"/>
      <c r="E416" s="679"/>
    </row>
    <row r="417" spans="1:5" x14ac:dyDescent="0.25">
      <c r="A417" s="679" t="s">
        <v>472</v>
      </c>
      <c r="B417" s="679"/>
      <c r="C417" s="679"/>
      <c r="D417" s="679"/>
      <c r="E417" s="679"/>
    </row>
    <row r="418" spans="1:5" x14ac:dyDescent="0.25">
      <c r="A418" s="674" t="s">
        <v>370</v>
      </c>
      <c r="B418" s="674"/>
      <c r="C418" s="674"/>
      <c r="D418" s="674"/>
      <c r="E418" s="674"/>
    </row>
    <row r="419" spans="1:5" x14ac:dyDescent="0.25">
      <c r="A419" s="675" t="s">
        <v>396</v>
      </c>
      <c r="B419" s="675"/>
      <c r="C419" s="675"/>
      <c r="D419" s="675"/>
      <c r="E419" s="675"/>
    </row>
    <row r="420" spans="1:5" x14ac:dyDescent="0.25">
      <c r="A420" s="675" t="s">
        <v>395</v>
      </c>
      <c r="B420" s="675"/>
      <c r="C420" s="675"/>
      <c r="D420" s="675"/>
      <c r="E420" s="675"/>
    </row>
    <row r="421" spans="1:5" ht="15.75" thickBot="1" x14ac:dyDescent="0.3">
      <c r="A421" s="676">
        <v>41000</v>
      </c>
      <c r="B421" s="676"/>
      <c r="C421" s="196"/>
      <c r="D421" s="435"/>
      <c r="E421" s="434"/>
    </row>
    <row r="422" spans="1:5" ht="15.75" thickBot="1" x14ac:dyDescent="0.3">
      <c r="A422" s="433" t="s">
        <v>6</v>
      </c>
      <c r="B422" s="432" t="s">
        <v>7</v>
      </c>
      <c r="C422" s="197" t="s">
        <v>1</v>
      </c>
      <c r="D422" s="431" t="s">
        <v>140</v>
      </c>
      <c r="E422" s="430" t="s">
        <v>72</v>
      </c>
    </row>
    <row r="423" spans="1:5" ht="26.25" x14ac:dyDescent="0.25">
      <c r="A423" s="198" t="s">
        <v>344</v>
      </c>
      <c r="B423" s="199" t="s">
        <v>224</v>
      </c>
      <c r="C423" s="319">
        <v>172838.89</v>
      </c>
      <c r="D423" s="429" t="s">
        <v>346</v>
      </c>
      <c r="E423" s="200"/>
    </row>
    <row r="424" spans="1:5" ht="64.5" x14ac:dyDescent="0.25">
      <c r="A424" s="198" t="s">
        <v>345</v>
      </c>
      <c r="B424" s="199" t="s">
        <v>225</v>
      </c>
      <c r="C424" s="319">
        <v>210344635.37</v>
      </c>
      <c r="D424" s="429" t="s">
        <v>226</v>
      </c>
      <c r="E424" s="201"/>
    </row>
    <row r="425" spans="1:5" x14ac:dyDescent="0.25">
      <c r="A425" s="198"/>
      <c r="B425" s="202" t="s">
        <v>0</v>
      </c>
      <c r="C425" s="320">
        <f>SUM(C423:C424)</f>
        <v>210517474.25999999</v>
      </c>
      <c r="D425" s="428"/>
      <c r="E425" s="200"/>
    </row>
    <row r="426" spans="1:5" x14ac:dyDescent="0.25">
      <c r="A426" s="427"/>
      <c r="B426" s="426"/>
      <c r="C426" s="203"/>
      <c r="D426" s="426"/>
      <c r="E426" s="425"/>
    </row>
    <row r="427" spans="1:5" ht="15.75" thickBot="1" x14ac:dyDescent="0.3">
      <c r="A427" s="204"/>
      <c r="B427" s="205"/>
      <c r="C427" s="206"/>
      <c r="D427" s="424"/>
      <c r="E427" s="423"/>
    </row>
    <row r="428" spans="1:5" ht="30.75" customHeight="1" x14ac:dyDescent="0.25">
      <c r="A428" s="589" t="s">
        <v>364</v>
      </c>
      <c r="B428" s="589"/>
      <c r="C428" s="589"/>
      <c r="D428" s="589"/>
      <c r="E428" s="589"/>
    </row>
    <row r="439" spans="1:5" x14ac:dyDescent="0.25">
      <c r="A439" s="241"/>
      <c r="B439" s="242"/>
      <c r="C439" s="195"/>
      <c r="D439" s="242"/>
      <c r="E439" s="243" t="s">
        <v>227</v>
      </c>
    </row>
    <row r="440" spans="1:5" x14ac:dyDescent="0.25">
      <c r="A440" s="672" t="s">
        <v>416</v>
      </c>
      <c r="B440" s="672"/>
      <c r="C440" s="672"/>
      <c r="D440" s="672"/>
      <c r="E440" s="672"/>
    </row>
    <row r="441" spans="1:5" x14ac:dyDescent="0.25">
      <c r="A441" s="680" t="s">
        <v>3</v>
      </c>
      <c r="B441" s="680"/>
      <c r="C441" s="680"/>
      <c r="D441" s="680"/>
      <c r="E441" s="680"/>
    </row>
    <row r="442" spans="1:5" x14ac:dyDescent="0.25">
      <c r="A442" s="680" t="s">
        <v>222</v>
      </c>
      <c r="B442" s="680"/>
      <c r="C442" s="680"/>
      <c r="D442" s="680"/>
      <c r="E442" s="680"/>
    </row>
    <row r="443" spans="1:5" x14ac:dyDescent="0.25">
      <c r="A443" s="681" t="s">
        <v>223</v>
      </c>
      <c r="B443" s="681"/>
      <c r="C443" s="681"/>
      <c r="D443" s="681"/>
      <c r="E443" s="681"/>
    </row>
    <row r="444" spans="1:5" x14ac:dyDescent="0.25">
      <c r="A444" s="681" t="s">
        <v>472</v>
      </c>
      <c r="B444" s="681"/>
      <c r="C444" s="681"/>
      <c r="D444" s="681"/>
      <c r="E444" s="681"/>
    </row>
    <row r="445" spans="1:5" x14ac:dyDescent="0.25">
      <c r="A445" s="681" t="s">
        <v>331</v>
      </c>
      <c r="B445" s="681"/>
      <c r="C445" s="681"/>
      <c r="D445" s="681"/>
      <c r="E445" s="681"/>
    </row>
    <row r="446" spans="1:5" ht="37.5" customHeight="1" x14ac:dyDescent="0.25">
      <c r="A446" s="656" t="s">
        <v>332</v>
      </c>
      <c r="B446" s="656"/>
      <c r="C446" s="656"/>
      <c r="D446" s="656"/>
      <c r="E446" s="656"/>
    </row>
    <row r="447" spans="1:5" ht="15.75" thickBot="1" x14ac:dyDescent="0.3">
      <c r="A447" s="565">
        <v>42000</v>
      </c>
      <c r="B447" s="565"/>
      <c r="C447" s="196"/>
      <c r="D447" s="244"/>
      <c r="E447" s="245"/>
    </row>
    <row r="448" spans="1:5" ht="15.75" thickBot="1" x14ac:dyDescent="0.3">
      <c r="A448" s="246" t="s">
        <v>6</v>
      </c>
      <c r="B448" s="247" t="s">
        <v>7</v>
      </c>
      <c r="C448" s="197" t="s">
        <v>1</v>
      </c>
      <c r="D448" s="248" t="s">
        <v>140</v>
      </c>
      <c r="E448" s="249" t="s">
        <v>72</v>
      </c>
    </row>
    <row r="449" spans="1:5" x14ac:dyDescent="0.25">
      <c r="A449" s="207" t="s">
        <v>347</v>
      </c>
      <c r="B449" s="199" t="s">
        <v>348</v>
      </c>
      <c r="C449" s="208">
        <v>0</v>
      </c>
      <c r="D449" s="256"/>
      <c r="E449" s="201"/>
    </row>
    <row r="450" spans="1:5" x14ac:dyDescent="0.25">
      <c r="A450" s="207" t="s">
        <v>349</v>
      </c>
      <c r="B450" s="199" t="s">
        <v>197</v>
      </c>
      <c r="C450" s="208">
        <v>0</v>
      </c>
      <c r="D450" s="256"/>
      <c r="E450" s="201"/>
    </row>
    <row r="451" spans="1:5" x14ac:dyDescent="0.25">
      <c r="A451" s="207" t="s">
        <v>350</v>
      </c>
      <c r="B451" s="199" t="s">
        <v>351</v>
      </c>
      <c r="C451" s="208">
        <v>0</v>
      </c>
      <c r="D451" s="256"/>
      <c r="E451" s="201"/>
    </row>
    <row r="452" spans="1:5" x14ac:dyDescent="0.25">
      <c r="A452" s="207" t="s">
        <v>352</v>
      </c>
      <c r="B452" s="199" t="s">
        <v>480</v>
      </c>
      <c r="C452" s="208">
        <v>0</v>
      </c>
      <c r="D452" s="256"/>
      <c r="E452" s="201"/>
    </row>
    <row r="453" spans="1:5" x14ac:dyDescent="0.25">
      <c r="A453" s="207" t="s">
        <v>353</v>
      </c>
      <c r="B453" s="199" t="s">
        <v>354</v>
      </c>
      <c r="C453" s="208">
        <v>0</v>
      </c>
      <c r="D453" s="256"/>
      <c r="E453" s="200"/>
    </row>
    <row r="454" spans="1:5" x14ac:dyDescent="0.25">
      <c r="A454" s="207" t="s">
        <v>356</v>
      </c>
      <c r="B454" s="199" t="s">
        <v>355</v>
      </c>
      <c r="C454" s="208">
        <v>0</v>
      </c>
      <c r="D454" s="256"/>
      <c r="E454" s="200"/>
    </row>
    <row r="455" spans="1:5" x14ac:dyDescent="0.25">
      <c r="A455" s="207" t="s">
        <v>482</v>
      </c>
      <c r="B455" s="199" t="s">
        <v>481</v>
      </c>
      <c r="C455" s="208">
        <v>0</v>
      </c>
      <c r="D455" s="256"/>
      <c r="E455" s="200"/>
    </row>
    <row r="456" spans="1:5" ht="25.5" x14ac:dyDescent="0.25">
      <c r="A456" s="198" t="s">
        <v>483</v>
      </c>
      <c r="B456" s="199" t="s">
        <v>484</v>
      </c>
      <c r="C456" s="446">
        <v>0</v>
      </c>
      <c r="D456" s="256"/>
      <c r="E456" s="200"/>
    </row>
    <row r="457" spans="1:5" x14ac:dyDescent="0.25">
      <c r="A457" s="198"/>
      <c r="B457" s="202" t="s">
        <v>0</v>
      </c>
      <c r="C457" s="209">
        <f>SUM(C449:C456)</f>
        <v>0</v>
      </c>
      <c r="D457" s="250"/>
      <c r="E457" s="200"/>
    </row>
    <row r="458" spans="1:5" x14ac:dyDescent="0.25">
      <c r="A458" s="251"/>
      <c r="B458" s="252"/>
      <c r="C458" s="203"/>
      <c r="D458" s="252"/>
      <c r="E458" s="253"/>
    </row>
    <row r="459" spans="1:5" ht="15.75" thickBot="1" x14ac:dyDescent="0.3">
      <c r="A459" s="204"/>
      <c r="B459" s="205"/>
      <c r="C459" s="206"/>
      <c r="D459" s="254"/>
      <c r="E459" s="255"/>
    </row>
    <row r="460" spans="1:5" ht="23.25" customHeight="1" x14ac:dyDescent="0.25">
      <c r="A460" s="671" t="s">
        <v>364</v>
      </c>
      <c r="B460" s="671"/>
      <c r="C460" s="671"/>
      <c r="D460" s="671"/>
      <c r="E460" s="671"/>
    </row>
    <row r="462" spans="1:5" x14ac:dyDescent="0.25">
      <c r="A462" s="438"/>
      <c r="B462" s="439"/>
      <c r="C462" s="195"/>
      <c r="D462" s="439"/>
      <c r="E462" s="440" t="s">
        <v>228</v>
      </c>
    </row>
    <row r="463" spans="1:5" x14ac:dyDescent="0.25">
      <c r="A463" s="677" t="s">
        <v>416</v>
      </c>
      <c r="B463" s="677"/>
      <c r="C463" s="677"/>
      <c r="D463" s="677"/>
      <c r="E463" s="677"/>
    </row>
    <row r="464" spans="1:5" x14ac:dyDescent="0.25">
      <c r="A464" s="677" t="s">
        <v>3</v>
      </c>
      <c r="B464" s="677"/>
      <c r="C464" s="677"/>
      <c r="D464" s="677"/>
      <c r="E464" s="677"/>
    </row>
    <row r="465" spans="1:5" x14ac:dyDescent="0.25">
      <c r="A465" s="677" t="s">
        <v>222</v>
      </c>
      <c r="B465" s="677"/>
      <c r="C465" s="677"/>
      <c r="D465" s="677"/>
      <c r="E465" s="677"/>
    </row>
    <row r="466" spans="1:5" x14ac:dyDescent="0.25">
      <c r="A466" s="682" t="s">
        <v>223</v>
      </c>
      <c r="B466" s="682"/>
      <c r="C466" s="682"/>
      <c r="D466" s="682"/>
      <c r="E466" s="682"/>
    </row>
    <row r="467" spans="1:5" x14ac:dyDescent="0.25">
      <c r="A467" s="682" t="s">
        <v>472</v>
      </c>
      <c r="B467" s="682"/>
      <c r="C467" s="682"/>
      <c r="D467" s="682"/>
      <c r="E467" s="682"/>
    </row>
    <row r="468" spans="1:5" x14ac:dyDescent="0.25">
      <c r="A468" s="682" t="s">
        <v>229</v>
      </c>
      <c r="B468" s="682"/>
      <c r="C468" s="682"/>
      <c r="D468" s="682"/>
      <c r="E468" s="682"/>
    </row>
    <row r="469" spans="1:5" x14ac:dyDescent="0.25">
      <c r="A469" s="683" t="s">
        <v>398</v>
      </c>
      <c r="B469" s="683"/>
      <c r="C469" s="683"/>
      <c r="D469" s="683"/>
      <c r="E469" s="683"/>
    </row>
    <row r="470" spans="1:5" ht="28.5" customHeight="1" x14ac:dyDescent="0.25">
      <c r="A470" s="656" t="s">
        <v>230</v>
      </c>
      <c r="B470" s="656"/>
      <c r="C470" s="656"/>
      <c r="D470" s="656"/>
      <c r="E470" s="656"/>
    </row>
    <row r="471" spans="1:5" ht="22.5" customHeight="1" x14ac:dyDescent="0.25">
      <c r="A471" s="656" t="s">
        <v>231</v>
      </c>
      <c r="B471" s="656"/>
      <c r="C471" s="656"/>
      <c r="D471" s="656"/>
      <c r="E471" s="656"/>
    </row>
    <row r="472" spans="1:5" ht="15.75" thickBot="1" x14ac:dyDescent="0.3">
      <c r="A472" s="656" t="s">
        <v>232</v>
      </c>
      <c r="B472" s="656"/>
      <c r="C472" s="656"/>
      <c r="D472" s="656"/>
      <c r="E472" s="656"/>
    </row>
    <row r="473" spans="1:5" ht="15.75" thickBot="1" x14ac:dyDescent="0.3">
      <c r="A473" s="441" t="s">
        <v>6</v>
      </c>
      <c r="B473" s="442" t="s">
        <v>7</v>
      </c>
      <c r="C473" s="197" t="s">
        <v>1</v>
      </c>
      <c r="D473" s="443" t="s">
        <v>140</v>
      </c>
      <c r="E473" s="444" t="s">
        <v>72</v>
      </c>
    </row>
    <row r="474" spans="1:5" x14ac:dyDescent="0.25">
      <c r="A474" s="210" t="s">
        <v>233</v>
      </c>
      <c r="B474" s="211" t="s">
        <v>234</v>
      </c>
      <c r="C474" s="212">
        <v>0</v>
      </c>
      <c r="D474" s="213"/>
      <c r="E474" s="214"/>
    </row>
    <row r="475" spans="1:5" x14ac:dyDescent="0.25">
      <c r="A475" s="198" t="s">
        <v>235</v>
      </c>
      <c r="B475" s="199" t="s">
        <v>397</v>
      </c>
      <c r="C475" s="334">
        <v>0</v>
      </c>
      <c r="D475" s="445"/>
      <c r="E475" s="215"/>
    </row>
    <row r="476" spans="1:5" ht="25.5" x14ac:dyDescent="0.25">
      <c r="A476" s="198" t="s">
        <v>236</v>
      </c>
      <c r="B476" s="199" t="s">
        <v>478</v>
      </c>
      <c r="C476" s="446">
        <v>0</v>
      </c>
      <c r="D476" s="445"/>
      <c r="E476" s="215"/>
    </row>
    <row r="477" spans="1:5" x14ac:dyDescent="0.25">
      <c r="A477" s="198" t="s">
        <v>237</v>
      </c>
      <c r="B477" s="199" t="s">
        <v>479</v>
      </c>
      <c r="C477" s="334">
        <v>0</v>
      </c>
      <c r="D477" s="445"/>
      <c r="E477" s="215"/>
    </row>
    <row r="478" spans="1:5" x14ac:dyDescent="0.25">
      <c r="A478" s="447" t="s">
        <v>238</v>
      </c>
      <c r="B478" s="448" t="s">
        <v>239</v>
      </c>
      <c r="C478" s="449">
        <v>0</v>
      </c>
      <c r="D478" s="445"/>
      <c r="E478" s="450"/>
    </row>
    <row r="479" spans="1:5" ht="15.75" thickBot="1" x14ac:dyDescent="0.3">
      <c r="A479" s="204"/>
      <c r="B479" s="205" t="s">
        <v>0</v>
      </c>
      <c r="C479" s="216">
        <f>SUM(C474:C478)</f>
        <v>0</v>
      </c>
      <c r="D479" s="451"/>
      <c r="E479" s="452"/>
    </row>
    <row r="480" spans="1:5" ht="21" customHeight="1" x14ac:dyDescent="0.25">
      <c r="A480" s="671" t="s">
        <v>364</v>
      </c>
      <c r="B480" s="671"/>
      <c r="C480" s="671"/>
      <c r="D480" s="671"/>
      <c r="E480" s="671"/>
    </row>
    <row r="482" spans="1:5" x14ac:dyDescent="0.25">
      <c r="A482" s="453"/>
      <c r="B482" s="453"/>
      <c r="C482" s="422"/>
      <c r="D482" s="454"/>
      <c r="E482" s="257" t="s">
        <v>333</v>
      </c>
    </row>
    <row r="483" spans="1:5" x14ac:dyDescent="0.25">
      <c r="A483" s="690" t="s">
        <v>415</v>
      </c>
      <c r="B483" s="690"/>
      <c r="C483" s="690"/>
      <c r="D483" s="690"/>
      <c r="E483" s="690"/>
    </row>
    <row r="484" spans="1:5" x14ac:dyDescent="0.25">
      <c r="A484" s="691" t="s">
        <v>3</v>
      </c>
      <c r="B484" s="691"/>
      <c r="C484" s="691"/>
      <c r="D484" s="691"/>
      <c r="E484" s="691"/>
    </row>
    <row r="485" spans="1:5" x14ac:dyDescent="0.25">
      <c r="A485" s="690" t="s">
        <v>222</v>
      </c>
      <c r="B485" s="690"/>
      <c r="C485" s="690"/>
      <c r="D485" s="690"/>
      <c r="E485" s="690"/>
    </row>
    <row r="486" spans="1:5" x14ac:dyDescent="0.25">
      <c r="A486" s="692" t="s">
        <v>240</v>
      </c>
      <c r="B486" s="692"/>
      <c r="C486" s="692"/>
      <c r="D486" s="692"/>
      <c r="E486" s="692"/>
    </row>
    <row r="487" spans="1:5" x14ac:dyDescent="0.25">
      <c r="A487" s="692" t="s">
        <v>473</v>
      </c>
      <c r="B487" s="692"/>
      <c r="C487" s="692"/>
      <c r="D487" s="692"/>
      <c r="E487" s="692"/>
    </row>
    <row r="488" spans="1:5" x14ac:dyDescent="0.25">
      <c r="A488" s="684" t="s">
        <v>241</v>
      </c>
      <c r="B488" s="684"/>
      <c r="C488" s="684"/>
      <c r="D488" s="684"/>
      <c r="E488" s="684"/>
    </row>
    <row r="489" spans="1:5" x14ac:dyDescent="0.25">
      <c r="A489" s="567"/>
      <c r="B489" s="567"/>
      <c r="C489" s="567"/>
      <c r="D489" s="567"/>
      <c r="E489" s="567"/>
    </row>
    <row r="490" spans="1:5" x14ac:dyDescent="0.25">
      <c r="A490" s="685" t="s">
        <v>423</v>
      </c>
      <c r="B490" s="685"/>
      <c r="C490" s="685"/>
      <c r="D490" s="685"/>
      <c r="E490" s="685"/>
    </row>
    <row r="491" spans="1:5" x14ac:dyDescent="0.25">
      <c r="A491" s="470"/>
      <c r="B491" s="470"/>
      <c r="C491" s="470"/>
      <c r="D491" s="470"/>
      <c r="E491" s="470"/>
    </row>
    <row r="492" spans="1:5" x14ac:dyDescent="0.25">
      <c r="A492" s="686" t="s">
        <v>445</v>
      </c>
      <c r="B492" s="686"/>
      <c r="C492" s="686"/>
      <c r="D492" s="686"/>
      <c r="E492" s="686"/>
    </row>
    <row r="493" spans="1:5" x14ac:dyDescent="0.25">
      <c r="A493" s="687" t="s">
        <v>460</v>
      </c>
      <c r="B493" s="688"/>
      <c r="C493" s="688"/>
      <c r="D493" s="688"/>
      <c r="E493" s="688"/>
    </row>
    <row r="494" spans="1:5" x14ac:dyDescent="0.25">
      <c r="A494" s="689" t="s">
        <v>441</v>
      </c>
      <c r="B494" s="689"/>
      <c r="C494" s="689"/>
      <c r="D494" s="689"/>
      <c r="E494" s="689"/>
    </row>
    <row r="495" spans="1:5" x14ac:dyDescent="0.25">
      <c r="A495" s="697" t="s">
        <v>440</v>
      </c>
      <c r="B495" s="697"/>
      <c r="C495" s="566"/>
      <c r="D495" s="566"/>
      <c r="E495" s="434"/>
    </row>
    <row r="496" spans="1:5" x14ac:dyDescent="0.25">
      <c r="A496" s="469" t="s">
        <v>6</v>
      </c>
      <c r="B496" s="468" t="s">
        <v>7</v>
      </c>
      <c r="C496" s="217" t="s">
        <v>1</v>
      </c>
      <c r="D496" s="467" t="s">
        <v>242</v>
      </c>
      <c r="E496" s="467" t="s">
        <v>243</v>
      </c>
    </row>
    <row r="497" spans="1:5" x14ac:dyDescent="0.25">
      <c r="A497" s="466" t="s">
        <v>244</v>
      </c>
      <c r="B497" s="465" t="s">
        <v>410</v>
      </c>
      <c r="C497" s="357">
        <f>C498+C504+C513</f>
        <v>160837288.16000003</v>
      </c>
      <c r="D497" s="347">
        <f>D498+D504+D513</f>
        <v>0.86637128655262907</v>
      </c>
      <c r="E497" s="464"/>
    </row>
    <row r="498" spans="1:5" x14ac:dyDescent="0.25">
      <c r="A498" s="348" t="s">
        <v>245</v>
      </c>
      <c r="B498" s="465" t="s">
        <v>246</v>
      </c>
      <c r="C498" s="357">
        <f>SUM(C499:C503)</f>
        <v>85315153.780000001</v>
      </c>
      <c r="D498" s="347">
        <f>SUM(D499:D502)</f>
        <v>0.46421811560269388</v>
      </c>
      <c r="E498" s="464"/>
    </row>
    <row r="499" spans="1:5" ht="36" customHeight="1" x14ac:dyDescent="0.25">
      <c r="A499" s="349" t="s">
        <v>247</v>
      </c>
      <c r="B499" s="350" t="s">
        <v>248</v>
      </c>
      <c r="C499" s="358">
        <v>64755969.689999998</v>
      </c>
      <c r="D499" s="463">
        <f>(C499*D540)/C540</f>
        <v>0.35472200477102006</v>
      </c>
      <c r="E499" s="199" t="s">
        <v>459</v>
      </c>
    </row>
    <row r="500" spans="1:5" ht="63.75" x14ac:dyDescent="0.25">
      <c r="A500" s="349" t="s">
        <v>249</v>
      </c>
      <c r="B500" s="349" t="s">
        <v>250</v>
      </c>
      <c r="C500" s="358">
        <v>6955435.4100000001</v>
      </c>
      <c r="D500" s="463">
        <f>(C500*D540)/C540</f>
        <v>3.8100672486285833E-2</v>
      </c>
      <c r="E500" s="351" t="s">
        <v>412</v>
      </c>
    </row>
    <row r="501" spans="1:5" x14ac:dyDescent="0.25">
      <c r="A501" s="352" t="s">
        <v>251</v>
      </c>
      <c r="B501" s="352" t="s">
        <v>252</v>
      </c>
      <c r="C501" s="319">
        <v>11065164.460000001</v>
      </c>
      <c r="D501" s="457">
        <f>(C501*D540)/C540</f>
        <v>6.0613057593952961E-2</v>
      </c>
      <c r="E501" s="199"/>
    </row>
    <row r="502" spans="1:5" x14ac:dyDescent="0.25">
      <c r="A502" s="352" t="s">
        <v>253</v>
      </c>
      <c r="B502" s="352" t="s">
        <v>254</v>
      </c>
      <c r="C502" s="319">
        <v>1968368.22</v>
      </c>
      <c r="D502" s="457">
        <f>(C502*D540)/C540</f>
        <v>1.0782380751435E-2</v>
      </c>
      <c r="E502" s="351"/>
    </row>
    <row r="503" spans="1:5" x14ac:dyDescent="0.25">
      <c r="A503" s="352" t="s">
        <v>255</v>
      </c>
      <c r="B503" s="352" t="s">
        <v>256</v>
      </c>
      <c r="C503" s="319">
        <v>570216</v>
      </c>
      <c r="D503" s="457">
        <f>(C503*D541)/C540</f>
        <v>0</v>
      </c>
      <c r="E503" s="351"/>
    </row>
    <row r="504" spans="1:5" x14ac:dyDescent="0.25">
      <c r="A504" s="348" t="s">
        <v>257</v>
      </c>
      <c r="B504" s="348" t="s">
        <v>458</v>
      </c>
      <c r="C504" s="357">
        <f>SUM(C505:C512)</f>
        <v>4625168.79</v>
      </c>
      <c r="D504" s="347">
        <f>SUM(D505:D512)</f>
        <v>1.3791852500704362E-2</v>
      </c>
      <c r="E504" s="351"/>
    </row>
    <row r="505" spans="1:5" x14ac:dyDescent="0.25">
      <c r="A505" s="352" t="s">
        <v>258</v>
      </c>
      <c r="B505" s="352" t="s">
        <v>401</v>
      </c>
      <c r="C505" s="319">
        <v>344092.92</v>
      </c>
      <c r="D505" s="457">
        <f>(C505*D540)/C540</f>
        <v>1.8848815173987434E-3</v>
      </c>
      <c r="E505" s="199"/>
    </row>
    <row r="506" spans="1:5" x14ac:dyDescent="0.25">
      <c r="A506" s="352" t="s">
        <v>259</v>
      </c>
      <c r="B506" s="352" t="s">
        <v>260</v>
      </c>
      <c r="C506" s="319">
        <v>75281.009999999995</v>
      </c>
      <c r="D506" s="457">
        <f>(C506*D540)/C540</f>
        <v>4.1237635566610892E-4</v>
      </c>
      <c r="E506" s="199"/>
    </row>
    <row r="507" spans="1:5" x14ac:dyDescent="0.25">
      <c r="A507" s="352" t="s">
        <v>261</v>
      </c>
      <c r="B507" s="352" t="s">
        <v>408</v>
      </c>
      <c r="C507" s="359">
        <v>0</v>
      </c>
      <c r="D507" s="457">
        <f>(C507*D541)/C540</f>
        <v>0</v>
      </c>
      <c r="E507" s="199"/>
    </row>
    <row r="508" spans="1:5" x14ac:dyDescent="0.25">
      <c r="A508" s="352" t="s">
        <v>262</v>
      </c>
      <c r="B508" s="352" t="s">
        <v>400</v>
      </c>
      <c r="C508" s="319">
        <v>222622.24</v>
      </c>
      <c r="D508" s="457">
        <f>(C508*D540)/C540</f>
        <v>1.2194861362968678E-3</v>
      </c>
      <c r="E508" s="199"/>
    </row>
    <row r="509" spans="1:5" x14ac:dyDescent="0.25">
      <c r="A509" s="352" t="s">
        <v>263</v>
      </c>
      <c r="B509" s="352" t="s">
        <v>409</v>
      </c>
      <c r="C509" s="319">
        <v>1332190.74</v>
      </c>
      <c r="D509" s="457">
        <f>(C509*D541)/C540</f>
        <v>0</v>
      </c>
      <c r="E509" s="199"/>
    </row>
    <row r="510" spans="1:5" x14ac:dyDescent="0.25">
      <c r="A510" s="352" t="s">
        <v>264</v>
      </c>
      <c r="B510" s="352" t="s">
        <v>265</v>
      </c>
      <c r="C510" s="319">
        <v>1858063.04</v>
      </c>
      <c r="D510" s="457">
        <f>(C510*D540)/C540</f>
        <v>1.0178148048665814E-2</v>
      </c>
      <c r="E510" s="199"/>
    </row>
    <row r="511" spans="1:5" x14ac:dyDescent="0.25">
      <c r="A511" s="352" t="s">
        <v>266</v>
      </c>
      <c r="B511" s="352" t="s">
        <v>407</v>
      </c>
      <c r="C511" s="359">
        <v>17700.53</v>
      </c>
      <c r="D511" s="457">
        <f>(C511*D540)/C540</f>
        <v>9.6960442676826883E-5</v>
      </c>
      <c r="E511" s="199"/>
    </row>
    <row r="512" spans="1:5" x14ac:dyDescent="0.25">
      <c r="A512" s="352" t="s">
        <v>267</v>
      </c>
      <c r="B512" s="352" t="s">
        <v>66</v>
      </c>
      <c r="C512" s="359">
        <v>775218.31</v>
      </c>
      <c r="D512" s="457">
        <f>(C512*D541)/C540</f>
        <v>0</v>
      </c>
      <c r="E512" s="351"/>
    </row>
    <row r="513" spans="1:5" x14ac:dyDescent="0.25">
      <c r="A513" s="348" t="s">
        <v>268</v>
      </c>
      <c r="B513" s="348" t="s">
        <v>269</v>
      </c>
      <c r="C513" s="320">
        <f>SUM(C514:C522)</f>
        <v>70896965.590000004</v>
      </c>
      <c r="D513" s="353">
        <f>SUM(D514:D522)</f>
        <v>0.38836131844923083</v>
      </c>
      <c r="E513" s="351"/>
    </row>
    <row r="514" spans="1:5" ht="54.75" customHeight="1" x14ac:dyDescent="0.25">
      <c r="A514" s="350" t="s">
        <v>270</v>
      </c>
      <c r="B514" s="350" t="s">
        <v>271</v>
      </c>
      <c r="C514" s="358">
        <v>53459354.280000001</v>
      </c>
      <c r="D514" s="463">
        <f>(C514*D540)/C540</f>
        <v>0.29284109889399473</v>
      </c>
      <c r="E514" s="351" t="s">
        <v>457</v>
      </c>
    </row>
    <row r="515" spans="1:5" x14ac:dyDescent="0.25">
      <c r="A515" s="352" t="s">
        <v>272</v>
      </c>
      <c r="B515" s="352" t="s">
        <v>273</v>
      </c>
      <c r="C515" s="319">
        <v>423055</v>
      </c>
      <c r="D515" s="457">
        <f>(C515*D540)/C540</f>
        <v>2.3174221380176186E-3</v>
      </c>
      <c r="E515" s="351"/>
    </row>
    <row r="516" spans="1:5" ht="25.5" x14ac:dyDescent="0.25">
      <c r="A516" s="352" t="s">
        <v>274</v>
      </c>
      <c r="B516" s="352" t="s">
        <v>275</v>
      </c>
      <c r="C516" s="319">
        <v>578347.24</v>
      </c>
      <c r="D516" s="457">
        <f>(C516*D540)/C540</f>
        <v>3.1680861765902512E-3</v>
      </c>
      <c r="E516" s="351"/>
    </row>
    <row r="517" spans="1:5" x14ac:dyDescent="0.25">
      <c r="A517" s="352" t="s">
        <v>276</v>
      </c>
      <c r="B517" s="352" t="s">
        <v>277</v>
      </c>
      <c r="C517" s="319">
        <v>2621164.79</v>
      </c>
      <c r="D517" s="457">
        <f>(C517*D540)/C540</f>
        <v>1.4358287484460183E-2</v>
      </c>
      <c r="E517" s="199"/>
    </row>
    <row r="518" spans="1:5" ht="25.5" x14ac:dyDescent="0.25">
      <c r="A518" s="352" t="s">
        <v>278</v>
      </c>
      <c r="B518" s="352" t="s">
        <v>402</v>
      </c>
      <c r="C518" s="319">
        <v>357984.02</v>
      </c>
      <c r="D518" s="457">
        <f>(C518*D540)/C540</f>
        <v>1.960974561238E-3</v>
      </c>
      <c r="E518" s="199"/>
    </row>
    <row r="519" spans="1:5" x14ac:dyDescent="0.25">
      <c r="A519" s="352" t="s">
        <v>279</v>
      </c>
      <c r="B519" s="352" t="s">
        <v>411</v>
      </c>
      <c r="C519" s="359">
        <v>1980.18</v>
      </c>
      <c r="D519" s="457">
        <f>(C519*D540)/C540</f>
        <v>1.0847083639857059E-5</v>
      </c>
      <c r="E519" s="199"/>
    </row>
    <row r="520" spans="1:5" x14ac:dyDescent="0.25">
      <c r="A520" s="352" t="s">
        <v>280</v>
      </c>
      <c r="B520" s="352" t="s">
        <v>281</v>
      </c>
      <c r="C520" s="319">
        <v>314491.17</v>
      </c>
      <c r="D520" s="457">
        <f>(C520*D540)/C540</f>
        <v>1.722728249445255E-3</v>
      </c>
      <c r="E520" s="199"/>
    </row>
    <row r="521" spans="1:5" x14ac:dyDescent="0.25">
      <c r="A521" s="352" t="s">
        <v>282</v>
      </c>
      <c r="B521" s="352" t="s">
        <v>283</v>
      </c>
      <c r="C521" s="359">
        <v>0</v>
      </c>
      <c r="D521" s="457">
        <f>(C521*D540)/C540</f>
        <v>0</v>
      </c>
      <c r="E521" s="199"/>
    </row>
    <row r="522" spans="1:5" x14ac:dyDescent="0.25">
      <c r="A522" s="352" t="s">
        <v>284</v>
      </c>
      <c r="B522" s="352" t="s">
        <v>285</v>
      </c>
      <c r="C522" s="319">
        <v>13140588.91</v>
      </c>
      <c r="D522" s="457">
        <f>(C522*D540)/C540</f>
        <v>7.1981873861844931E-2</v>
      </c>
      <c r="E522" s="351"/>
    </row>
    <row r="523" spans="1:5" ht="25.5" x14ac:dyDescent="0.25">
      <c r="A523" s="461" t="s">
        <v>286</v>
      </c>
      <c r="B523" s="460" t="s">
        <v>287</v>
      </c>
      <c r="C523" s="360">
        <f>SUM(C524:C525)</f>
        <v>10509.58</v>
      </c>
      <c r="D523" s="354">
        <f>SUM(D524:D525)</f>
        <v>0</v>
      </c>
      <c r="E523" s="455"/>
    </row>
    <row r="524" spans="1:5" x14ac:dyDescent="0.25">
      <c r="A524" s="459" t="s">
        <v>288</v>
      </c>
      <c r="B524" s="458" t="s">
        <v>289</v>
      </c>
      <c r="C524" s="356">
        <v>10509.58</v>
      </c>
      <c r="D524" s="457">
        <f>(C524*D550)/C540</f>
        <v>0</v>
      </c>
      <c r="E524" s="455"/>
    </row>
    <row r="525" spans="1:5" x14ac:dyDescent="0.25">
      <c r="A525" s="459" t="s">
        <v>290</v>
      </c>
      <c r="B525" s="458" t="s">
        <v>291</v>
      </c>
      <c r="C525" s="356">
        <v>0</v>
      </c>
      <c r="D525" s="457">
        <f>(C525*D541)/C540</f>
        <v>0</v>
      </c>
      <c r="E525" s="455"/>
    </row>
    <row r="526" spans="1:5" ht="25.5" x14ac:dyDescent="0.25">
      <c r="A526" s="461" t="s">
        <v>292</v>
      </c>
      <c r="B526" s="460" t="s">
        <v>399</v>
      </c>
      <c r="C526" s="338">
        <f>SUM(C527:C528)</f>
        <v>391755.56</v>
      </c>
      <c r="D526" s="354">
        <f>SUM(D527:D528)</f>
        <v>3.949221908860456E-4</v>
      </c>
      <c r="E526" s="455"/>
    </row>
    <row r="527" spans="1:5" x14ac:dyDescent="0.25">
      <c r="A527" s="459" t="s">
        <v>293</v>
      </c>
      <c r="B527" s="458" t="s">
        <v>294</v>
      </c>
      <c r="C527" s="355">
        <v>72094.679999999993</v>
      </c>
      <c r="D527" s="457">
        <f>(C527*D540)/C540</f>
        <v>3.949221908860456E-4</v>
      </c>
      <c r="E527" s="455"/>
    </row>
    <row r="528" spans="1:5" x14ac:dyDescent="0.25">
      <c r="A528" s="459" t="s">
        <v>295</v>
      </c>
      <c r="B528" s="458" t="s">
        <v>296</v>
      </c>
      <c r="C528" s="355">
        <v>319660.88</v>
      </c>
      <c r="D528" s="457">
        <f>(C528*D541)/C540</f>
        <v>0</v>
      </c>
      <c r="E528" s="455"/>
    </row>
    <row r="529" spans="1:5" x14ac:dyDescent="0.25">
      <c r="A529" s="461" t="s">
        <v>297</v>
      </c>
      <c r="B529" s="460" t="s">
        <v>298</v>
      </c>
      <c r="C529" s="338">
        <f>C530+C536+C538</f>
        <v>21314584.360000003</v>
      </c>
      <c r="D529" s="354">
        <f>D530+D536+D538</f>
        <v>0.13675760754159177</v>
      </c>
      <c r="E529" s="455"/>
    </row>
    <row r="530" spans="1:5" ht="25.5" x14ac:dyDescent="0.25">
      <c r="A530" s="461" t="s">
        <v>299</v>
      </c>
      <c r="B530" s="460" t="s">
        <v>300</v>
      </c>
      <c r="C530" s="338">
        <f>SUM(C531:C535)</f>
        <v>18416260.920000002</v>
      </c>
      <c r="D530" s="462">
        <f>(C530*D540)/C540+0.02</f>
        <v>0.12088109289694418</v>
      </c>
      <c r="E530" s="455"/>
    </row>
    <row r="531" spans="1:5" x14ac:dyDescent="0.25">
      <c r="A531" s="459" t="s">
        <v>456</v>
      </c>
      <c r="B531" s="458" t="s">
        <v>455</v>
      </c>
      <c r="C531" s="355">
        <v>9730992.5</v>
      </c>
      <c r="D531" s="457">
        <f>(C531*D540)/C540</f>
        <v>5.3304694293610552E-2</v>
      </c>
      <c r="E531" s="455"/>
    </row>
    <row r="532" spans="1:5" x14ac:dyDescent="0.25">
      <c r="A532" s="459" t="s">
        <v>301</v>
      </c>
      <c r="B532" s="458" t="s">
        <v>406</v>
      </c>
      <c r="C532" s="355">
        <v>14910.96</v>
      </c>
      <c r="D532" s="457">
        <f>(C532*D540)/C540</f>
        <v>8.1679660571545517E-5</v>
      </c>
      <c r="E532" s="455"/>
    </row>
    <row r="533" spans="1:5" x14ac:dyDescent="0.25">
      <c r="A533" s="459" t="s">
        <v>302</v>
      </c>
      <c r="B533" s="458" t="s">
        <v>405</v>
      </c>
      <c r="C533" s="355">
        <v>6572529.3399999999</v>
      </c>
      <c r="D533" s="457">
        <f>(C533*D540)/C540</f>
        <v>3.6003179244510353E-2</v>
      </c>
      <c r="E533" s="455"/>
    </row>
    <row r="534" spans="1:5" x14ac:dyDescent="0.25">
      <c r="A534" s="459" t="s">
        <v>303</v>
      </c>
      <c r="B534" s="458" t="s">
        <v>404</v>
      </c>
      <c r="C534" s="355">
        <v>2097828.12</v>
      </c>
      <c r="D534" s="457">
        <f>(C534*D540)/C540</f>
        <v>1.1491539698251721E-2</v>
      </c>
      <c r="E534" s="455"/>
    </row>
    <row r="535" spans="1:5" x14ac:dyDescent="0.25">
      <c r="A535" s="459" t="s">
        <v>304</v>
      </c>
      <c r="B535" s="458" t="s">
        <v>403</v>
      </c>
      <c r="C535" s="356">
        <v>0</v>
      </c>
      <c r="D535" s="457">
        <f>(C535*D540)/C540</f>
        <v>0</v>
      </c>
      <c r="E535" s="455"/>
    </row>
    <row r="536" spans="1:5" x14ac:dyDescent="0.25">
      <c r="A536" s="461" t="s">
        <v>305</v>
      </c>
      <c r="B536" s="460" t="s">
        <v>306</v>
      </c>
      <c r="C536" s="338">
        <f>SUM(C537:C537)</f>
        <v>2561982.17</v>
      </c>
      <c r="D536" s="354">
        <f>SUM(D537:D537)</f>
        <v>1.4034095325582767E-2</v>
      </c>
      <c r="E536" s="455"/>
    </row>
    <row r="537" spans="1:5" x14ac:dyDescent="0.25">
      <c r="A537" s="459" t="s">
        <v>307</v>
      </c>
      <c r="B537" s="458" t="s">
        <v>306</v>
      </c>
      <c r="C537" s="355">
        <v>2561982.17</v>
      </c>
      <c r="D537" s="457">
        <f>(C537*D540)/C540</f>
        <v>1.4034095325582767E-2</v>
      </c>
      <c r="E537" s="455"/>
    </row>
    <row r="538" spans="1:5" x14ac:dyDescent="0.25">
      <c r="A538" s="461" t="s">
        <v>308</v>
      </c>
      <c r="B538" s="460" t="s">
        <v>309</v>
      </c>
      <c r="C538" s="338">
        <f>SUM(C539:C539)</f>
        <v>336341.27</v>
      </c>
      <c r="D538" s="354">
        <f>SUM(D539:D539)</f>
        <v>1.8424193190648053E-3</v>
      </c>
      <c r="E538" s="455"/>
    </row>
    <row r="539" spans="1:5" x14ac:dyDescent="0.25">
      <c r="A539" s="459" t="s">
        <v>310</v>
      </c>
      <c r="B539" s="458" t="s">
        <v>311</v>
      </c>
      <c r="C539" s="355">
        <v>336341.27</v>
      </c>
      <c r="D539" s="457">
        <f>(C539*D540)/C540</f>
        <v>1.8424193190648053E-3</v>
      </c>
      <c r="E539" s="455"/>
    </row>
    <row r="540" spans="1:5" x14ac:dyDescent="0.25">
      <c r="A540" s="202" t="s">
        <v>312</v>
      </c>
      <c r="B540" s="202" t="s">
        <v>313</v>
      </c>
      <c r="C540" s="361">
        <f>C498+C504+C513+C523+C526+C529</f>
        <v>182554137.66000006</v>
      </c>
      <c r="D540" s="456">
        <v>1</v>
      </c>
      <c r="E540" s="455"/>
    </row>
    <row r="541" spans="1:5" x14ac:dyDescent="0.25">
      <c r="A541" s="698" t="s">
        <v>364</v>
      </c>
      <c r="B541" s="698"/>
      <c r="C541" s="698"/>
      <c r="D541" s="698"/>
      <c r="E541" s="698"/>
    </row>
    <row r="542" spans="1:5" x14ac:dyDescent="0.25">
      <c r="A542" s="553"/>
      <c r="B542" s="553"/>
      <c r="C542" s="553"/>
      <c r="D542" s="454"/>
      <c r="E542" s="453"/>
    </row>
    <row r="543" spans="1:5" x14ac:dyDescent="0.25">
      <c r="A543" s="553"/>
      <c r="B543" s="553"/>
      <c r="C543" s="553"/>
      <c r="D543" s="454"/>
      <c r="E543" s="453"/>
    </row>
    <row r="544" spans="1:5" x14ac:dyDescent="0.25">
      <c r="A544" s="553"/>
      <c r="B544" s="553"/>
      <c r="C544" s="553"/>
      <c r="D544" s="454"/>
      <c r="E544" s="453"/>
    </row>
    <row r="545" spans="1:7" x14ac:dyDescent="0.25">
      <c r="A545" s="553"/>
      <c r="B545" s="553"/>
      <c r="C545" s="553"/>
      <c r="D545" s="454"/>
      <c r="E545" s="453"/>
    </row>
    <row r="546" spans="1:7" x14ac:dyDescent="0.25">
      <c r="A546" s="553"/>
      <c r="B546" s="553"/>
      <c r="C546" s="553"/>
      <c r="D546" s="454"/>
      <c r="E546" s="453"/>
    </row>
    <row r="547" spans="1:7" x14ac:dyDescent="0.25">
      <c r="A547" s="553"/>
      <c r="B547" s="553"/>
      <c r="C547" s="553"/>
      <c r="D547" s="454"/>
      <c r="E547" s="453"/>
    </row>
    <row r="548" spans="1:7" x14ac:dyDescent="0.25">
      <c r="A548" s="553"/>
      <c r="B548" s="553"/>
      <c r="C548" s="553"/>
      <c r="D548" s="454"/>
      <c r="E548" s="453"/>
    </row>
    <row r="549" spans="1:7" x14ac:dyDescent="0.25">
      <c r="A549" s="553"/>
      <c r="B549" s="553"/>
      <c r="C549" s="553"/>
      <c r="D549" s="454"/>
      <c r="E549" s="453"/>
    </row>
    <row r="550" spans="1:7" x14ac:dyDescent="0.25">
      <c r="A550" s="471"/>
      <c r="B550" s="471"/>
      <c r="C550" s="471"/>
      <c r="D550" s="471"/>
      <c r="E550" s="471"/>
      <c r="F550" s="471"/>
      <c r="G550" s="175" t="s">
        <v>191</v>
      </c>
    </row>
    <row r="551" spans="1:7" x14ac:dyDescent="0.25">
      <c r="A551" s="699" t="s">
        <v>318</v>
      </c>
      <c r="B551" s="699"/>
      <c r="C551" s="699"/>
      <c r="D551" s="699"/>
      <c r="E551" s="699"/>
      <c r="F551" s="699"/>
      <c r="G551" s="699"/>
    </row>
    <row r="552" spans="1:7" x14ac:dyDescent="0.25">
      <c r="A552" s="700" t="s">
        <v>3</v>
      </c>
      <c r="B552" s="700"/>
      <c r="C552" s="700"/>
      <c r="D552" s="700"/>
      <c r="E552" s="700"/>
      <c r="F552" s="700"/>
      <c r="G552" s="700"/>
    </row>
    <row r="553" spans="1:7" x14ac:dyDescent="0.25">
      <c r="A553" s="700" t="s">
        <v>192</v>
      </c>
      <c r="B553" s="700"/>
      <c r="C553" s="700"/>
      <c r="D553" s="700"/>
      <c r="E553" s="700"/>
      <c r="F553" s="700"/>
      <c r="G553" s="700"/>
    </row>
    <row r="554" spans="1:7" x14ac:dyDescent="0.25">
      <c r="A554" s="588" t="s">
        <v>461</v>
      </c>
      <c r="B554" s="588"/>
      <c r="C554" s="588"/>
      <c r="D554" s="588"/>
      <c r="E554" s="588"/>
      <c r="F554" s="588"/>
      <c r="G554" s="588"/>
    </row>
    <row r="555" spans="1:7" x14ac:dyDescent="0.25">
      <c r="A555" s="693" t="s">
        <v>472</v>
      </c>
      <c r="B555" s="693"/>
      <c r="C555" s="693"/>
      <c r="D555" s="693"/>
      <c r="E555" s="693"/>
      <c r="F555" s="693"/>
      <c r="G555" s="693"/>
    </row>
    <row r="556" spans="1:7" x14ac:dyDescent="0.25">
      <c r="A556" s="473" t="s">
        <v>462</v>
      </c>
      <c r="B556" s="473"/>
      <c r="C556" s="473"/>
      <c r="D556" s="473"/>
      <c r="E556" s="473"/>
      <c r="F556" s="473"/>
      <c r="G556" s="474"/>
    </row>
    <row r="557" spans="1:7" x14ac:dyDescent="0.25">
      <c r="A557" s="475" t="s">
        <v>485</v>
      </c>
      <c r="B557" s="473"/>
      <c r="C557" s="473"/>
      <c r="D557" s="473"/>
      <c r="E557" s="473"/>
      <c r="F557" s="473"/>
      <c r="G557" s="474"/>
    </row>
    <row r="558" spans="1:7" x14ac:dyDescent="0.25">
      <c r="A558" s="476" t="s">
        <v>6</v>
      </c>
      <c r="B558" s="477" t="s">
        <v>7</v>
      </c>
      <c r="C558" s="478" t="s">
        <v>193</v>
      </c>
      <c r="D558" s="478" t="s">
        <v>194</v>
      </c>
      <c r="E558" s="478" t="s">
        <v>195</v>
      </c>
      <c r="F558" s="478" t="s">
        <v>8</v>
      </c>
      <c r="G558" s="478" t="s">
        <v>140</v>
      </c>
    </row>
    <row r="559" spans="1:7" ht="25.5" x14ac:dyDescent="0.25">
      <c r="A559" s="479" t="s">
        <v>196</v>
      </c>
      <c r="B559" s="480" t="s">
        <v>197</v>
      </c>
      <c r="C559" s="481">
        <v>1160185842.1500001</v>
      </c>
      <c r="D559" s="481">
        <v>0</v>
      </c>
      <c r="E559" s="481">
        <f>D559-C559</f>
        <v>-1160185842.1500001</v>
      </c>
      <c r="F559" s="482" t="s">
        <v>463</v>
      </c>
      <c r="G559" s="483" t="s">
        <v>198</v>
      </c>
    </row>
    <row r="560" spans="1:7" x14ac:dyDescent="0.25">
      <c r="A560" s="479" t="s">
        <v>199</v>
      </c>
      <c r="B560" s="480" t="s">
        <v>413</v>
      </c>
      <c r="C560" s="481">
        <v>21780249.359999999</v>
      </c>
      <c r="D560" s="481">
        <v>21780249.359999999</v>
      </c>
      <c r="E560" s="484">
        <f>D560-C560</f>
        <v>0</v>
      </c>
      <c r="F560" s="485" t="s">
        <v>464</v>
      </c>
      <c r="G560" s="479" t="s">
        <v>200</v>
      </c>
    </row>
    <row r="561" spans="1:8" x14ac:dyDescent="0.25">
      <c r="A561" s="479"/>
      <c r="B561" s="486"/>
      <c r="C561" s="482"/>
      <c r="D561" s="482"/>
      <c r="E561" s="482"/>
      <c r="F561" s="482"/>
      <c r="G561" s="479"/>
    </row>
    <row r="562" spans="1:8" x14ac:dyDescent="0.25">
      <c r="A562" s="479"/>
      <c r="B562" s="486"/>
      <c r="C562" s="482"/>
      <c r="D562" s="482"/>
      <c r="E562" s="482"/>
      <c r="F562" s="482"/>
      <c r="G562" s="479"/>
    </row>
    <row r="563" spans="1:8" x14ac:dyDescent="0.25">
      <c r="A563" s="479"/>
      <c r="B563" s="487" t="s">
        <v>0</v>
      </c>
      <c r="C563" s="488">
        <f>SUM(C559:C562)</f>
        <v>1181966091.51</v>
      </c>
      <c r="D563" s="488">
        <f>SUM(D559:D562)</f>
        <v>21780249.359999999</v>
      </c>
      <c r="E563" s="488">
        <f>SUM(E559:E562)</f>
        <v>-1160185842.1500001</v>
      </c>
      <c r="F563" s="488"/>
      <c r="G563" s="479"/>
    </row>
    <row r="564" spans="1:8" x14ac:dyDescent="0.25">
      <c r="A564" s="694" t="s">
        <v>371</v>
      </c>
      <c r="B564" s="694"/>
      <c r="C564" s="694"/>
      <c r="D564" s="694"/>
      <c r="E564" s="694"/>
      <c r="F564" s="694"/>
      <c r="G564" s="694"/>
    </row>
    <row r="567" spans="1:8" x14ac:dyDescent="0.25">
      <c r="A567" s="489"/>
      <c r="B567" s="489"/>
      <c r="C567" s="489"/>
      <c r="D567" s="489"/>
      <c r="E567" s="489"/>
      <c r="F567" s="489"/>
      <c r="G567" s="175" t="s">
        <v>201</v>
      </c>
      <c r="H567" s="489"/>
    </row>
    <row r="568" spans="1:8" x14ac:dyDescent="0.25">
      <c r="A568" s="695" t="s">
        <v>318</v>
      </c>
      <c r="B568" s="695"/>
      <c r="C568" s="695"/>
      <c r="D568" s="695"/>
      <c r="E568" s="695"/>
      <c r="F568" s="695"/>
      <c r="G568" s="695"/>
      <c r="H568" s="489"/>
    </row>
    <row r="569" spans="1:8" x14ac:dyDescent="0.25">
      <c r="A569" s="696" t="s">
        <v>3</v>
      </c>
      <c r="B569" s="696"/>
      <c r="C569" s="696"/>
      <c r="D569" s="696"/>
      <c r="E569" s="696"/>
      <c r="F569" s="696"/>
      <c r="G569" s="696"/>
      <c r="H569" s="489"/>
    </row>
    <row r="570" spans="1:8" x14ac:dyDescent="0.25">
      <c r="A570" s="704" t="s">
        <v>192</v>
      </c>
      <c r="B570" s="704"/>
      <c r="C570" s="704"/>
      <c r="D570" s="704"/>
      <c r="E570" s="704"/>
      <c r="F570" s="704"/>
      <c r="G570" s="704"/>
      <c r="H570" s="489"/>
    </row>
    <row r="571" spans="1:8" x14ac:dyDescent="0.25">
      <c r="A571" s="705" t="s">
        <v>202</v>
      </c>
      <c r="B571" s="705"/>
      <c r="C571" s="705"/>
      <c r="D571" s="705"/>
      <c r="E571" s="705"/>
      <c r="F571" s="705"/>
      <c r="G571" s="705"/>
      <c r="H571" s="489"/>
    </row>
    <row r="572" spans="1:8" x14ac:dyDescent="0.25">
      <c r="A572" s="706" t="s">
        <v>486</v>
      </c>
      <c r="B572" s="706"/>
      <c r="C572" s="706"/>
      <c r="D572" s="706"/>
      <c r="E572" s="706"/>
      <c r="F572" s="706"/>
      <c r="G572" s="706"/>
      <c r="H572" s="489"/>
    </row>
    <row r="573" spans="1:8" x14ac:dyDescent="0.25">
      <c r="A573" s="707" t="s">
        <v>203</v>
      </c>
      <c r="B573" s="707"/>
      <c r="C573" s="707"/>
      <c r="D573" s="707"/>
      <c r="E573" s="707"/>
      <c r="F573" s="707"/>
      <c r="G573" s="707"/>
      <c r="H573" s="707"/>
    </row>
    <row r="574" spans="1:8" ht="5.0999999999999996" customHeight="1" x14ac:dyDescent="0.25">
      <c r="A574" s="490"/>
      <c r="B574" s="490"/>
      <c r="C574" s="490"/>
      <c r="D574" s="490"/>
      <c r="E574" s="490"/>
      <c r="F574" s="490"/>
      <c r="G574" s="490"/>
      <c r="H574" s="491"/>
    </row>
    <row r="575" spans="1:8" x14ac:dyDescent="0.25">
      <c r="A575" s="492" t="s">
        <v>204</v>
      </c>
      <c r="B575" s="490"/>
      <c r="C575" s="490"/>
      <c r="D575" s="490"/>
      <c r="E575" s="490"/>
      <c r="F575" s="490"/>
      <c r="G575" s="490"/>
      <c r="H575" s="491"/>
    </row>
    <row r="576" spans="1:8" ht="5.0999999999999996" customHeight="1" x14ac:dyDescent="0.25">
      <c r="A576" s="492"/>
      <c r="B576" s="490"/>
      <c r="C576" s="490"/>
      <c r="D576" s="490"/>
      <c r="E576" s="490"/>
      <c r="F576" s="490"/>
      <c r="G576" s="490"/>
      <c r="H576" s="491"/>
    </row>
    <row r="577" spans="1:8" x14ac:dyDescent="0.25">
      <c r="A577" s="708" t="s">
        <v>424</v>
      </c>
      <c r="B577" s="708"/>
      <c r="C577" s="708"/>
      <c r="D577" s="708"/>
      <c r="E577" s="708"/>
      <c r="F577" s="708"/>
      <c r="G577" s="708"/>
      <c r="H577" s="491"/>
    </row>
    <row r="578" spans="1:8" x14ac:dyDescent="0.25">
      <c r="A578" s="701" t="s">
        <v>205</v>
      </c>
      <c r="B578" s="701"/>
      <c r="C578" s="701"/>
      <c r="D578" s="701"/>
      <c r="E578" s="701"/>
      <c r="F578" s="701"/>
      <c r="G578" s="701"/>
      <c r="H578" s="491"/>
    </row>
    <row r="579" spans="1:8" x14ac:dyDescent="0.25">
      <c r="A579" s="493" t="s">
        <v>206</v>
      </c>
      <c r="B579" s="493"/>
      <c r="C579" s="492"/>
      <c r="D579" s="492"/>
      <c r="E579" s="492"/>
      <c r="F579" s="489"/>
      <c r="G579" s="472"/>
      <c r="H579" s="489"/>
    </row>
    <row r="580" spans="1:8" x14ac:dyDescent="0.25">
      <c r="A580" s="494" t="s">
        <v>6</v>
      </c>
      <c r="B580" s="495" t="s">
        <v>7</v>
      </c>
      <c r="C580" s="496" t="s">
        <v>193</v>
      </c>
      <c r="D580" s="496" t="s">
        <v>194</v>
      </c>
      <c r="E580" s="496" t="s">
        <v>195</v>
      </c>
      <c r="F580" s="496" t="s">
        <v>8</v>
      </c>
      <c r="G580" s="496" t="s">
        <v>140</v>
      </c>
      <c r="H580" s="489"/>
    </row>
    <row r="581" spans="1:8" ht="38.25" x14ac:dyDescent="0.25">
      <c r="A581" s="497" t="s">
        <v>207</v>
      </c>
      <c r="B581" s="498" t="s">
        <v>208</v>
      </c>
      <c r="C581" s="499">
        <v>0</v>
      </c>
      <c r="D581" s="499">
        <v>27963336.600000001</v>
      </c>
      <c r="E581" s="499">
        <f>D581-C581</f>
        <v>27963336.600000001</v>
      </c>
      <c r="F581" s="500" t="s">
        <v>465</v>
      </c>
      <c r="G581" s="483" t="s">
        <v>429</v>
      </c>
      <c r="H581" s="489"/>
    </row>
    <row r="582" spans="1:8" ht="38.25" x14ac:dyDescent="0.25">
      <c r="A582" s="501" t="s">
        <v>209</v>
      </c>
      <c r="B582" s="498" t="s">
        <v>210</v>
      </c>
      <c r="C582" s="499">
        <v>-1056069748.5</v>
      </c>
      <c r="D582" s="499">
        <v>253776419.66</v>
      </c>
      <c r="E582" s="499">
        <f>D582-C582</f>
        <v>1309846168.1600001</v>
      </c>
      <c r="F582" s="500" t="s">
        <v>465</v>
      </c>
      <c r="G582" s="483" t="s">
        <v>428</v>
      </c>
      <c r="H582" s="489"/>
    </row>
    <row r="583" spans="1:8" x14ac:dyDescent="0.25">
      <c r="A583" s="502"/>
      <c r="B583" s="503" t="s">
        <v>0</v>
      </c>
      <c r="C583" s="504">
        <f>SUM(C581:C582)</f>
        <v>-1056069748.5</v>
      </c>
      <c r="D583" s="504">
        <f t="shared" ref="D583:E583" si="6">SUM(D581:D582)</f>
        <v>281739756.25999999</v>
      </c>
      <c r="E583" s="504">
        <f t="shared" si="6"/>
        <v>1337809504.76</v>
      </c>
      <c r="F583" s="502"/>
      <c r="G583" s="502"/>
      <c r="H583" s="489"/>
    </row>
    <row r="584" spans="1:8" x14ac:dyDescent="0.25">
      <c r="A584" s="505"/>
      <c r="B584" s="506"/>
      <c r="C584" s="507"/>
      <c r="D584" s="508"/>
      <c r="E584" s="508"/>
      <c r="F584" s="505"/>
      <c r="G584" s="505"/>
      <c r="H584" s="489"/>
    </row>
    <row r="585" spans="1:8" x14ac:dyDescent="0.25">
      <c r="A585" s="493" t="s">
        <v>211</v>
      </c>
      <c r="B585" s="493"/>
      <c r="C585" s="492"/>
      <c r="D585" s="492"/>
      <c r="E585" s="492"/>
      <c r="F585" s="489"/>
      <c r="G585" s="472"/>
      <c r="H585" s="489"/>
    </row>
    <row r="586" spans="1:8" x14ac:dyDescent="0.25">
      <c r="A586" s="494" t="s">
        <v>6</v>
      </c>
      <c r="B586" s="495" t="s">
        <v>7</v>
      </c>
      <c r="C586" s="496" t="s">
        <v>193</v>
      </c>
      <c r="D586" s="496" t="s">
        <v>194</v>
      </c>
      <c r="E586" s="496" t="s">
        <v>195</v>
      </c>
      <c r="F586" s="496" t="s">
        <v>8</v>
      </c>
      <c r="G586" s="496" t="s">
        <v>140</v>
      </c>
      <c r="H586" s="489"/>
    </row>
    <row r="587" spans="1:8" ht="25.5" x14ac:dyDescent="0.25">
      <c r="A587" s="501" t="s">
        <v>212</v>
      </c>
      <c r="B587" s="498" t="s">
        <v>213</v>
      </c>
      <c r="C587" s="499">
        <v>336690257.27999997</v>
      </c>
      <c r="D587" s="499">
        <v>336690257.27999997</v>
      </c>
      <c r="E587" s="499">
        <f>D587-C587</f>
        <v>0</v>
      </c>
      <c r="F587" s="509" t="s">
        <v>465</v>
      </c>
      <c r="G587" s="510" t="s">
        <v>427</v>
      </c>
      <c r="H587" s="489"/>
    </row>
    <row r="588" spans="1:8" ht="25.5" x14ac:dyDescent="0.25">
      <c r="A588" s="501" t="s">
        <v>214</v>
      </c>
      <c r="B588" s="498" t="s">
        <v>215</v>
      </c>
      <c r="C588" s="499">
        <v>176588291.84</v>
      </c>
      <c r="D588" s="499">
        <v>176588291.84</v>
      </c>
      <c r="E588" s="499">
        <f>D588-C588</f>
        <v>0</v>
      </c>
      <c r="F588" s="500" t="s">
        <v>465</v>
      </c>
      <c r="G588" s="510" t="s">
        <v>427</v>
      </c>
      <c r="H588" s="489"/>
    </row>
    <row r="589" spans="1:8" ht="25.5" x14ac:dyDescent="0.25">
      <c r="A589" s="510" t="s">
        <v>216</v>
      </c>
      <c r="B589" s="511" t="s">
        <v>217</v>
      </c>
      <c r="C589" s="499">
        <v>469799784.91000003</v>
      </c>
      <c r="D589" s="499">
        <v>320139458.89999998</v>
      </c>
      <c r="E589" s="499">
        <f>D589-C589</f>
        <v>-149660326.01000005</v>
      </c>
      <c r="F589" s="500" t="s">
        <v>465</v>
      </c>
      <c r="G589" s="510" t="s">
        <v>427</v>
      </c>
      <c r="H589" s="489"/>
    </row>
    <row r="590" spans="1:8" x14ac:dyDescent="0.25">
      <c r="A590" s="502"/>
      <c r="B590" s="512" t="s">
        <v>0</v>
      </c>
      <c r="C590" s="504">
        <f>SUM(C587:C589)</f>
        <v>983078334.02999997</v>
      </c>
      <c r="D590" s="504">
        <f t="shared" ref="D590:E590" si="7">SUM(D587:D589)</f>
        <v>833418008.01999998</v>
      </c>
      <c r="E590" s="504">
        <f t="shared" si="7"/>
        <v>-149660326.01000005</v>
      </c>
      <c r="F590" s="502"/>
      <c r="G590" s="502"/>
      <c r="H590" s="489"/>
    </row>
    <row r="591" spans="1:8" x14ac:dyDescent="0.25">
      <c r="A591" s="513"/>
      <c r="B591" s="514"/>
      <c r="C591" s="515"/>
      <c r="D591" s="515"/>
      <c r="E591" s="515"/>
      <c r="F591" s="513"/>
      <c r="G591" s="513"/>
      <c r="H591" s="489"/>
    </row>
    <row r="592" spans="1:8" x14ac:dyDescent="0.25">
      <c r="A592" s="493" t="s">
        <v>218</v>
      </c>
      <c r="B592" s="493"/>
      <c r="C592" s="492"/>
      <c r="D592" s="492"/>
      <c r="E592" s="492"/>
      <c r="F592" s="489"/>
      <c r="G592" s="472"/>
      <c r="H592" s="489"/>
    </row>
    <row r="593" spans="1:8" x14ac:dyDescent="0.25">
      <c r="A593" s="494" t="s">
        <v>6</v>
      </c>
      <c r="B593" s="495" t="s">
        <v>7</v>
      </c>
      <c r="C593" s="496" t="s">
        <v>193</v>
      </c>
      <c r="D593" s="496" t="s">
        <v>194</v>
      </c>
      <c r="E593" s="496" t="s">
        <v>195</v>
      </c>
      <c r="F593" s="496" t="s">
        <v>8</v>
      </c>
      <c r="G593" s="496" t="s">
        <v>140</v>
      </c>
      <c r="H593" s="489"/>
    </row>
    <row r="594" spans="1:8" ht="25.5" x14ac:dyDescent="0.25">
      <c r="A594" s="501" t="s">
        <v>219</v>
      </c>
      <c r="B594" s="498" t="s">
        <v>220</v>
      </c>
      <c r="C594" s="499">
        <v>-74991.34</v>
      </c>
      <c r="D594" s="499">
        <v>731839.13</v>
      </c>
      <c r="E594" s="499">
        <f>D594-C594</f>
        <v>806830.47</v>
      </c>
      <c r="F594" s="500" t="s">
        <v>465</v>
      </c>
      <c r="G594" s="510" t="s">
        <v>427</v>
      </c>
      <c r="H594" s="489"/>
    </row>
    <row r="595" spans="1:8" x14ac:dyDescent="0.25">
      <c r="A595" s="502"/>
      <c r="B595" s="516" t="s">
        <v>0</v>
      </c>
      <c r="C595" s="504">
        <f>SUM(C594)</f>
        <v>-74991.34</v>
      </c>
      <c r="D595" s="504">
        <f t="shared" ref="D595:E595" si="8">SUM(D594)</f>
        <v>731839.13</v>
      </c>
      <c r="E595" s="504">
        <f t="shared" si="8"/>
        <v>806830.47</v>
      </c>
      <c r="F595" s="502"/>
      <c r="G595" s="502"/>
      <c r="H595" s="489"/>
    </row>
    <row r="596" spans="1:8" x14ac:dyDescent="0.25">
      <c r="A596" s="502"/>
      <c r="B596" s="517"/>
      <c r="C596" s="518"/>
      <c r="D596" s="518"/>
      <c r="E596" s="518"/>
      <c r="F596" s="519"/>
      <c r="G596" s="519"/>
      <c r="H596" s="489"/>
    </row>
    <row r="597" spans="1:8" x14ac:dyDescent="0.25">
      <c r="A597" s="502"/>
      <c r="B597" s="520" t="s">
        <v>0</v>
      </c>
      <c r="C597" s="518">
        <f>C583+C590+C595</f>
        <v>-73066405.810000032</v>
      </c>
      <c r="D597" s="518">
        <f>D583+D590+D595</f>
        <v>1115889603.4100001</v>
      </c>
      <c r="E597" s="518">
        <f>E583+E590+E595</f>
        <v>1188956009.22</v>
      </c>
      <c r="F597" s="519"/>
      <c r="G597" s="519"/>
      <c r="H597" s="489"/>
    </row>
    <row r="598" spans="1:8" x14ac:dyDescent="0.25">
      <c r="A598" s="702" t="s">
        <v>371</v>
      </c>
      <c r="B598" s="702"/>
      <c r="C598" s="702"/>
      <c r="D598" s="702"/>
      <c r="E598" s="702"/>
      <c r="F598" s="702"/>
      <c r="G598" s="702"/>
      <c r="H598" s="489"/>
    </row>
    <row r="611" spans="1:4" x14ac:dyDescent="0.25">
      <c r="A611" s="219"/>
      <c r="B611" s="219"/>
      <c r="C611" s="219"/>
      <c r="D611" s="218" t="s">
        <v>317</v>
      </c>
    </row>
    <row r="612" spans="1:4" x14ac:dyDescent="0.25">
      <c r="A612" s="703" t="s">
        <v>318</v>
      </c>
      <c r="B612" s="703"/>
      <c r="C612" s="703"/>
      <c r="D612" s="703"/>
    </row>
    <row r="613" spans="1:4" x14ac:dyDescent="0.25">
      <c r="A613" s="703" t="s">
        <v>3</v>
      </c>
      <c r="B613" s="703"/>
      <c r="C613" s="703"/>
      <c r="D613" s="703"/>
    </row>
    <row r="614" spans="1:4" x14ac:dyDescent="0.25">
      <c r="A614" s="703" t="s">
        <v>315</v>
      </c>
      <c r="B614" s="703"/>
      <c r="C614" s="703"/>
      <c r="D614" s="703"/>
    </row>
    <row r="615" spans="1:4" x14ac:dyDescent="0.25">
      <c r="A615" s="712" t="s">
        <v>2</v>
      </c>
      <c r="B615" s="712"/>
      <c r="C615" s="712"/>
      <c r="D615" s="712"/>
    </row>
    <row r="616" spans="1:4" x14ac:dyDescent="0.25">
      <c r="A616" s="712" t="s">
        <v>472</v>
      </c>
      <c r="B616" s="712"/>
      <c r="C616" s="712"/>
      <c r="D616" s="712"/>
    </row>
    <row r="617" spans="1:4" x14ac:dyDescent="0.25">
      <c r="A617" s="713" t="s">
        <v>425</v>
      </c>
      <c r="B617" s="713"/>
      <c r="C617" s="713"/>
      <c r="D617" s="713"/>
    </row>
    <row r="618" spans="1:4" x14ac:dyDescent="0.25">
      <c r="A618" s="220"/>
      <c r="B618" s="220"/>
      <c r="C618" s="220"/>
      <c r="D618" s="220"/>
    </row>
    <row r="619" spans="1:4" x14ac:dyDescent="0.25">
      <c r="A619" s="713" t="s">
        <v>426</v>
      </c>
      <c r="B619" s="713"/>
      <c r="C619" s="713"/>
      <c r="D619" s="713"/>
    </row>
    <row r="620" spans="1:4" x14ac:dyDescent="0.25">
      <c r="A620" s="220"/>
      <c r="B620" s="220"/>
      <c r="C620" s="220"/>
      <c r="D620" s="220"/>
    </row>
    <row r="621" spans="1:4" x14ac:dyDescent="0.25">
      <c r="A621" s="713" t="s">
        <v>414</v>
      </c>
      <c r="B621" s="713"/>
      <c r="C621" s="713"/>
      <c r="D621" s="713"/>
    </row>
    <row r="622" spans="1:4" ht="5.0999999999999996" customHeight="1" x14ac:dyDescent="0.25">
      <c r="A622" s="634"/>
      <c r="B622" s="634"/>
      <c r="C622" s="634"/>
      <c r="D622" s="634"/>
    </row>
    <row r="623" spans="1:4" x14ac:dyDescent="0.25">
      <c r="A623" s="626" t="s">
        <v>319</v>
      </c>
      <c r="B623" s="626"/>
      <c r="C623" s="626"/>
      <c r="D623" s="626"/>
    </row>
    <row r="624" spans="1:4" ht="5.0999999999999996" customHeight="1" x14ac:dyDescent="0.25">
      <c r="A624" s="220"/>
      <c r="B624" s="220"/>
      <c r="C624" s="220"/>
      <c r="D624" s="220"/>
    </row>
    <row r="625" spans="1:4" x14ac:dyDescent="0.25">
      <c r="A625" s="709" t="s">
        <v>320</v>
      </c>
      <c r="B625" s="709"/>
      <c r="C625" s="221"/>
      <c r="D625" s="222"/>
    </row>
    <row r="626" spans="1:4" x14ac:dyDescent="0.25">
      <c r="A626" s="223" t="s">
        <v>6</v>
      </c>
      <c r="B626" s="224" t="s">
        <v>316</v>
      </c>
      <c r="C626" s="225">
        <v>2021</v>
      </c>
      <c r="D626" s="225">
        <v>2020</v>
      </c>
    </row>
    <row r="627" spans="1:4" x14ac:dyDescent="0.25">
      <c r="A627" s="226"/>
      <c r="B627" s="224"/>
      <c r="C627" s="225"/>
      <c r="D627" s="225"/>
    </row>
    <row r="628" spans="1:4" x14ac:dyDescent="0.25">
      <c r="A628" s="710" t="s">
        <v>321</v>
      </c>
      <c r="B628" s="711"/>
      <c r="C628" s="225"/>
      <c r="D628" s="225"/>
    </row>
    <row r="629" spans="1:4" x14ac:dyDescent="0.25">
      <c r="A629" s="227" t="s">
        <v>357</v>
      </c>
      <c r="B629" s="228" t="s">
        <v>322</v>
      </c>
      <c r="C629" s="229">
        <v>365500</v>
      </c>
      <c r="D629" s="229">
        <v>315500</v>
      </c>
    </row>
    <row r="630" spans="1:4" x14ac:dyDescent="0.25">
      <c r="A630" s="230"/>
      <c r="B630" s="230"/>
      <c r="C630" s="231"/>
      <c r="D630" s="231"/>
    </row>
    <row r="631" spans="1:4" x14ac:dyDescent="0.25">
      <c r="A631" s="710" t="s">
        <v>321</v>
      </c>
      <c r="B631" s="711"/>
      <c r="C631" s="232"/>
      <c r="D631" s="232"/>
    </row>
    <row r="632" spans="1:4" x14ac:dyDescent="0.25">
      <c r="A632" s="227" t="s">
        <v>323</v>
      </c>
      <c r="B632" s="228" t="s">
        <v>324</v>
      </c>
      <c r="C632" s="233">
        <v>24164621.629999999</v>
      </c>
      <c r="D632" s="233">
        <v>22751136.510000002</v>
      </c>
    </row>
    <row r="633" spans="1:4" x14ac:dyDescent="0.25">
      <c r="A633" s="230"/>
      <c r="B633" s="230"/>
      <c r="C633" s="234"/>
      <c r="D633" s="234"/>
    </row>
    <row r="634" spans="1:4" x14ac:dyDescent="0.25">
      <c r="A634" s="710" t="s">
        <v>325</v>
      </c>
      <c r="B634" s="711"/>
      <c r="C634" s="235"/>
      <c r="D634" s="235"/>
    </row>
    <row r="635" spans="1:4" x14ac:dyDescent="0.25">
      <c r="A635" s="227" t="s">
        <v>361</v>
      </c>
      <c r="B635" s="272" t="s">
        <v>362</v>
      </c>
      <c r="C635" s="273">
        <v>0</v>
      </c>
      <c r="D635" s="273">
        <v>0</v>
      </c>
    </row>
    <row r="636" spans="1:4" x14ac:dyDescent="0.25">
      <c r="A636" s="238"/>
      <c r="B636" s="271"/>
      <c r="C636" s="239"/>
      <c r="D636" s="239"/>
    </row>
    <row r="637" spans="1:4" x14ac:dyDescent="0.25">
      <c r="A637" s="710" t="s">
        <v>326</v>
      </c>
      <c r="B637" s="711"/>
      <c r="C637" s="235"/>
      <c r="D637" s="235"/>
    </row>
    <row r="638" spans="1:4" x14ac:dyDescent="0.25">
      <c r="A638" s="227" t="s">
        <v>9</v>
      </c>
      <c r="B638" s="237" t="s">
        <v>327</v>
      </c>
      <c r="C638" s="233">
        <v>48313113.829999998</v>
      </c>
      <c r="D638" s="233">
        <v>15941145.220000001</v>
      </c>
    </row>
    <row r="639" spans="1:4" x14ac:dyDescent="0.25">
      <c r="A639" s="238"/>
      <c r="B639" s="230"/>
      <c r="C639" s="239"/>
      <c r="D639" s="239"/>
    </row>
    <row r="640" spans="1:4" x14ac:dyDescent="0.25">
      <c r="A640" s="710" t="s">
        <v>328</v>
      </c>
      <c r="B640" s="711"/>
      <c r="C640" s="235"/>
      <c r="D640" s="235"/>
    </row>
    <row r="641" spans="1:4" x14ac:dyDescent="0.25">
      <c r="A641" s="227" t="s">
        <v>9</v>
      </c>
      <c r="B641" s="274" t="s">
        <v>358</v>
      </c>
      <c r="C641" s="275">
        <v>0</v>
      </c>
      <c r="D641" s="275">
        <v>0</v>
      </c>
    </row>
    <row r="642" spans="1:4" x14ac:dyDescent="0.25">
      <c r="A642" s="236"/>
      <c r="B642" s="236"/>
      <c r="C642" s="236"/>
      <c r="D642" s="236"/>
    </row>
    <row r="643" spans="1:4" x14ac:dyDescent="0.25">
      <c r="A643" s="710" t="s">
        <v>329</v>
      </c>
      <c r="B643" s="711"/>
      <c r="C643" s="273">
        <v>0</v>
      </c>
      <c r="D643" s="273">
        <v>0</v>
      </c>
    </row>
    <row r="644" spans="1:4" x14ac:dyDescent="0.25">
      <c r="A644" s="265" t="s">
        <v>360</v>
      </c>
      <c r="B644" s="266" t="s">
        <v>359</v>
      </c>
      <c r="C644" s="264"/>
      <c r="D644" s="264"/>
    </row>
    <row r="645" spans="1:4" x14ac:dyDescent="0.25">
      <c r="A645" s="269"/>
      <c r="B645" s="270"/>
      <c r="C645" s="270"/>
      <c r="D645" s="270"/>
    </row>
    <row r="646" spans="1:4" x14ac:dyDescent="0.25">
      <c r="A646" s="267"/>
      <c r="B646" s="240" t="s">
        <v>330</v>
      </c>
      <c r="C646" s="268">
        <f>SUM(C629:C645)</f>
        <v>72843235.459999993</v>
      </c>
      <c r="D646" s="268">
        <f>SUM(D629:D645)</f>
        <v>39007781.730000004</v>
      </c>
    </row>
    <row r="647" spans="1:4" x14ac:dyDescent="0.25">
      <c r="A647" s="718" t="s">
        <v>371</v>
      </c>
      <c r="B647" s="718"/>
      <c r="C647" s="718"/>
      <c r="D647" s="718"/>
    </row>
    <row r="661" spans="1:3" x14ac:dyDescent="0.25">
      <c r="A661" s="258"/>
      <c r="B661" s="258"/>
      <c r="C661" s="218" t="s">
        <v>314</v>
      </c>
    </row>
    <row r="662" spans="1:3" x14ac:dyDescent="0.25">
      <c r="A662" s="715" t="s">
        <v>3</v>
      </c>
      <c r="B662" s="715"/>
      <c r="C662" s="715"/>
    </row>
    <row r="663" spans="1:3" x14ac:dyDescent="0.25">
      <c r="A663" s="715" t="s">
        <v>315</v>
      </c>
      <c r="B663" s="715"/>
      <c r="C663" s="715"/>
    </row>
    <row r="664" spans="1:3" x14ac:dyDescent="0.25">
      <c r="A664" s="716" t="s">
        <v>334</v>
      </c>
      <c r="B664" s="716"/>
      <c r="C664" s="716"/>
    </row>
    <row r="665" spans="1:3" x14ac:dyDescent="0.25">
      <c r="A665" s="717" t="s">
        <v>473</v>
      </c>
      <c r="B665" s="717"/>
      <c r="C665" s="717"/>
    </row>
    <row r="666" spans="1:3" x14ac:dyDescent="0.25">
      <c r="A666" s="259"/>
      <c r="B666" s="260"/>
      <c r="C666" s="261"/>
    </row>
    <row r="667" spans="1:3" x14ac:dyDescent="0.25">
      <c r="A667" s="262"/>
      <c r="B667" s="263">
        <v>2021</v>
      </c>
      <c r="C667" s="263">
        <v>2020</v>
      </c>
    </row>
    <row r="668" spans="1:3" ht="38.25" x14ac:dyDescent="0.25">
      <c r="A668" s="339" t="s">
        <v>335</v>
      </c>
      <c r="B668" s="335">
        <v>49277920.960000001</v>
      </c>
      <c r="C668" s="335">
        <v>33639395.189999998</v>
      </c>
    </row>
    <row r="669" spans="1:3" ht="39" x14ac:dyDescent="0.25">
      <c r="A669" s="340" t="s">
        <v>336</v>
      </c>
      <c r="B669" s="336"/>
      <c r="C669" s="336"/>
    </row>
    <row r="670" spans="1:3" x14ac:dyDescent="0.25">
      <c r="A670" s="341" t="s">
        <v>337</v>
      </c>
      <c r="B670" s="336">
        <v>18416260.920000002</v>
      </c>
      <c r="C670" s="336">
        <v>74176534.290000007</v>
      </c>
    </row>
    <row r="671" spans="1:3" x14ac:dyDescent="0.25">
      <c r="A671" s="341" t="s">
        <v>338</v>
      </c>
      <c r="B671" s="336">
        <v>0</v>
      </c>
      <c r="C671" s="336">
        <v>0</v>
      </c>
    </row>
    <row r="672" spans="1:3" ht="51.75" x14ac:dyDescent="0.25">
      <c r="A672" s="342" t="s">
        <v>339</v>
      </c>
      <c r="B672" s="336">
        <v>2561982.17</v>
      </c>
      <c r="C672" s="336">
        <v>3860079.41</v>
      </c>
    </row>
    <row r="673" spans="1:3" x14ac:dyDescent="0.25">
      <c r="A673" s="343" t="s">
        <v>340</v>
      </c>
      <c r="B673" s="336">
        <v>0</v>
      </c>
      <c r="C673" s="336">
        <v>0</v>
      </c>
    </row>
    <row r="674" spans="1:3" ht="26.25" x14ac:dyDescent="0.25">
      <c r="A674" s="340" t="s">
        <v>341</v>
      </c>
      <c r="B674" s="336">
        <v>0</v>
      </c>
      <c r="C674" s="336">
        <v>0</v>
      </c>
    </row>
    <row r="675" spans="1:3" ht="39" x14ac:dyDescent="0.25">
      <c r="A675" s="340" t="s">
        <v>363</v>
      </c>
      <c r="B675" s="336">
        <v>0</v>
      </c>
      <c r="C675" s="336">
        <v>0</v>
      </c>
    </row>
    <row r="676" spans="1:3" x14ac:dyDescent="0.25">
      <c r="A676" s="344" t="s">
        <v>309</v>
      </c>
      <c r="B676" s="337">
        <v>336341.27</v>
      </c>
      <c r="C676" s="337">
        <v>1149478.6599999999</v>
      </c>
    </row>
    <row r="677" spans="1:3" x14ac:dyDescent="0.25">
      <c r="A677" s="345" t="s">
        <v>342</v>
      </c>
      <c r="B677" s="346">
        <f>SUM(B670:B676)</f>
        <v>21314584.360000003</v>
      </c>
      <c r="C677" s="346">
        <f>SUM(C670:C676)</f>
        <v>79186092.359999999</v>
      </c>
    </row>
    <row r="678" spans="1:3" x14ac:dyDescent="0.25">
      <c r="A678" s="714" t="s">
        <v>372</v>
      </c>
      <c r="B678" s="714"/>
      <c r="C678" s="714"/>
    </row>
    <row r="680" spans="1:3" ht="15" customHeight="1" x14ac:dyDescent="0.25"/>
    <row r="681" spans="1:3" ht="15" customHeight="1" x14ac:dyDescent="0.25"/>
    <row r="682" spans="1:3" ht="15" customHeight="1" x14ac:dyDescent="0.25"/>
    <row r="683" spans="1:3" ht="15" customHeight="1" x14ac:dyDescent="0.25"/>
    <row r="684" spans="1:3" ht="15" customHeight="1" x14ac:dyDescent="0.25"/>
    <row r="685" spans="1:3" ht="15" customHeight="1" x14ac:dyDescent="0.25"/>
    <row r="686" spans="1:3" ht="15" customHeight="1" x14ac:dyDescent="0.25"/>
    <row r="687" spans="1:3" ht="15" customHeight="1" x14ac:dyDescent="0.25"/>
    <row r="688" spans="1:3" ht="15" customHeight="1" x14ac:dyDescent="0.25"/>
    <row r="689" spans="1:3" ht="15" customHeight="1" x14ac:dyDescent="0.25"/>
    <row r="690" spans="1:3" ht="15" customHeight="1" x14ac:dyDescent="0.25"/>
    <row r="691" spans="1:3" ht="15" customHeight="1" x14ac:dyDescent="0.25"/>
    <row r="692" spans="1:3" ht="15" customHeight="1" x14ac:dyDescent="0.25"/>
    <row r="693" spans="1:3" ht="15" customHeight="1" x14ac:dyDescent="0.25"/>
    <row r="694" spans="1:3" ht="15" customHeight="1" x14ac:dyDescent="0.25"/>
    <row r="695" spans="1:3" ht="15" customHeight="1" x14ac:dyDescent="0.25"/>
    <row r="696" spans="1:3" ht="15" customHeight="1" x14ac:dyDescent="0.25"/>
    <row r="697" spans="1:3" ht="15" customHeight="1" x14ac:dyDescent="0.25"/>
    <row r="698" spans="1:3" ht="15" customHeight="1" x14ac:dyDescent="0.25"/>
    <row r="699" spans="1:3" ht="15" customHeight="1" x14ac:dyDescent="0.25"/>
    <row r="700" spans="1:3" ht="15" customHeight="1" x14ac:dyDescent="0.25"/>
    <row r="701" spans="1:3" ht="5.0999999999999996" customHeight="1" x14ac:dyDescent="0.25"/>
    <row r="702" spans="1:3" ht="15.75" thickBot="1" x14ac:dyDescent="0.3">
      <c r="A702" s="719"/>
      <c r="B702" s="720" t="s">
        <v>492</v>
      </c>
      <c r="C702" s="721" t="s">
        <v>493</v>
      </c>
    </row>
    <row r="703" spans="1:3" x14ac:dyDescent="0.25">
      <c r="A703" s="722" t="s">
        <v>494</v>
      </c>
      <c r="B703" s="723"/>
      <c r="C703" s="724"/>
    </row>
    <row r="704" spans="1:3" x14ac:dyDescent="0.25">
      <c r="A704" s="725" t="s">
        <v>495</v>
      </c>
      <c r="B704" s="726"/>
      <c r="C704" s="727"/>
    </row>
    <row r="705" spans="1:3" x14ac:dyDescent="0.25">
      <c r="A705" s="725" t="s">
        <v>496</v>
      </c>
      <c r="B705" s="726"/>
      <c r="C705" s="727"/>
    </row>
    <row r="706" spans="1:3" ht="15.75" thickBot="1" x14ac:dyDescent="0.3">
      <c r="A706" s="728" t="s">
        <v>497</v>
      </c>
      <c r="B706" s="729"/>
      <c r="C706" s="730"/>
    </row>
    <row r="707" spans="1:3" x14ac:dyDescent="0.25">
      <c r="A707" s="731" t="s">
        <v>498</v>
      </c>
      <c r="B707" s="732"/>
      <c r="C707" s="733">
        <v>210517474.25999999</v>
      </c>
    </row>
    <row r="708" spans="1:3" ht="15.75" thickBot="1" x14ac:dyDescent="0.3">
      <c r="A708" s="734"/>
      <c r="B708" s="735"/>
      <c r="C708" s="736"/>
    </row>
    <row r="709" spans="1:3" ht="5.0999999999999996" customHeight="1" thickBot="1" x14ac:dyDescent="0.3">
      <c r="A709" s="737"/>
      <c r="B709" s="737"/>
      <c r="C709" s="737"/>
    </row>
    <row r="710" spans="1:3" x14ac:dyDescent="0.25">
      <c r="A710" s="738" t="s">
        <v>499</v>
      </c>
      <c r="B710" s="739"/>
      <c r="C710" s="740" t="s">
        <v>500</v>
      </c>
    </row>
    <row r="711" spans="1:3" x14ac:dyDescent="0.25">
      <c r="A711" s="741">
        <v>2.1</v>
      </c>
      <c r="B711" s="742" t="s">
        <v>501</v>
      </c>
      <c r="C711" s="743" t="s">
        <v>500</v>
      </c>
    </row>
    <row r="712" spans="1:3" x14ac:dyDescent="0.25">
      <c r="A712" s="741">
        <v>2.2000000000000002</v>
      </c>
      <c r="B712" s="742" t="s">
        <v>502</v>
      </c>
      <c r="C712" s="743" t="s">
        <v>500</v>
      </c>
    </row>
    <row r="713" spans="1:3" ht="24" x14ac:dyDescent="0.25">
      <c r="A713" s="741">
        <v>2.2999999999999998</v>
      </c>
      <c r="B713" s="742" t="s">
        <v>503</v>
      </c>
      <c r="C713" s="743" t="s">
        <v>500</v>
      </c>
    </row>
    <row r="714" spans="1:3" x14ac:dyDescent="0.25">
      <c r="A714" s="741">
        <v>2.4</v>
      </c>
      <c r="B714" s="742" t="s">
        <v>504</v>
      </c>
      <c r="C714" s="743" t="s">
        <v>500</v>
      </c>
    </row>
    <row r="715" spans="1:3" x14ac:dyDescent="0.25">
      <c r="A715" s="741">
        <v>2.5</v>
      </c>
      <c r="B715" s="742" t="s">
        <v>505</v>
      </c>
      <c r="C715" s="743" t="s">
        <v>500</v>
      </c>
    </row>
    <row r="716" spans="1:3" ht="15.75" thickBot="1" x14ac:dyDescent="0.3">
      <c r="A716" s="744">
        <v>2.6</v>
      </c>
      <c r="B716" s="745" t="s">
        <v>506</v>
      </c>
      <c r="C716" s="746" t="s">
        <v>500</v>
      </c>
    </row>
    <row r="717" spans="1:3" ht="15.75" thickBot="1" x14ac:dyDescent="0.3">
      <c r="A717" s="747"/>
      <c r="B717" s="747"/>
      <c r="C717" s="748"/>
    </row>
    <row r="718" spans="1:3" x14ac:dyDescent="0.25">
      <c r="A718" s="738" t="s">
        <v>507</v>
      </c>
      <c r="B718" s="739"/>
      <c r="C718" s="740" t="s">
        <v>500</v>
      </c>
    </row>
    <row r="719" spans="1:3" x14ac:dyDescent="0.25">
      <c r="A719" s="741">
        <v>3.1</v>
      </c>
      <c r="B719" s="742" t="s">
        <v>508</v>
      </c>
      <c r="C719" s="743" t="s">
        <v>500</v>
      </c>
    </row>
    <row r="720" spans="1:3" x14ac:dyDescent="0.25">
      <c r="A720" s="741">
        <v>3.2</v>
      </c>
      <c r="B720" s="742" t="s">
        <v>509</v>
      </c>
      <c r="C720" s="743" t="s">
        <v>500</v>
      </c>
    </row>
    <row r="721" spans="1:3" ht="15.75" thickBot="1" x14ac:dyDescent="0.3">
      <c r="A721" s="749">
        <v>3.3</v>
      </c>
      <c r="B721" s="750" t="s">
        <v>510</v>
      </c>
      <c r="C721" s="746" t="s">
        <v>500</v>
      </c>
    </row>
    <row r="722" spans="1:3" ht="5.0999999999999996" customHeight="1" thickBot="1" x14ac:dyDescent="0.3">
      <c r="A722" s="719"/>
      <c r="B722" s="719"/>
      <c r="C722" s="719"/>
    </row>
    <row r="723" spans="1:3" x14ac:dyDescent="0.25">
      <c r="A723" s="751" t="s">
        <v>511</v>
      </c>
      <c r="B723" s="752"/>
      <c r="C723" s="753">
        <f>C707+C710-C718</f>
        <v>210517474.25999999</v>
      </c>
    </row>
    <row r="724" spans="1:3" ht="15.75" thickBot="1" x14ac:dyDescent="0.3">
      <c r="A724" s="734"/>
      <c r="B724" s="735"/>
      <c r="C724" s="754"/>
    </row>
    <row r="725" spans="1:3" x14ac:dyDescent="0.25">
      <c r="A725" s="755" t="s">
        <v>512</v>
      </c>
      <c r="C725" s="755"/>
    </row>
    <row r="726" spans="1:3" ht="15" customHeight="1" x14ac:dyDescent="0.25">
      <c r="A726" s="756" t="s">
        <v>513</v>
      </c>
      <c r="B726" s="756"/>
      <c r="C726" s="756"/>
    </row>
    <row r="727" spans="1:3" x14ac:dyDescent="0.25">
      <c r="A727" s="756"/>
      <c r="B727" s="756"/>
      <c r="C727" s="756"/>
    </row>
    <row r="728" spans="1:3" ht="18.75" customHeight="1" x14ac:dyDescent="0.25">
      <c r="A728" s="756" t="s">
        <v>514</v>
      </c>
      <c r="B728" s="756"/>
      <c r="C728" s="756"/>
    </row>
    <row r="729" spans="1:3" x14ac:dyDescent="0.25">
      <c r="A729" s="719"/>
      <c r="B729" s="757"/>
      <c r="C729" s="757"/>
    </row>
    <row r="730" spans="1:3" x14ac:dyDescent="0.25">
      <c r="A730" s="719"/>
      <c r="B730" s="757"/>
      <c r="C730" s="757"/>
    </row>
    <row r="731" spans="1:3" x14ac:dyDescent="0.25">
      <c r="A731" s="719"/>
      <c r="B731" s="757"/>
      <c r="C731" s="757"/>
    </row>
    <row r="732" spans="1:3" x14ac:dyDescent="0.25">
      <c r="A732" s="719"/>
      <c r="B732" s="757"/>
      <c r="C732" s="757"/>
    </row>
    <row r="733" spans="1:3" x14ac:dyDescent="0.25">
      <c r="A733" s="719"/>
      <c r="B733" s="757"/>
      <c r="C733" s="757"/>
    </row>
    <row r="734" spans="1:3" x14ac:dyDescent="0.25">
      <c r="A734" s="719"/>
      <c r="B734" s="757"/>
      <c r="C734" s="757"/>
    </row>
    <row r="735" spans="1:3" x14ac:dyDescent="0.25">
      <c r="A735" s="719"/>
      <c r="B735" s="757"/>
      <c r="C735" s="757"/>
    </row>
    <row r="736" spans="1:3" x14ac:dyDescent="0.25">
      <c r="A736" s="719"/>
      <c r="B736" s="757"/>
      <c r="C736" s="757"/>
    </row>
    <row r="737" spans="1:3" x14ac:dyDescent="0.25">
      <c r="A737" s="719"/>
      <c r="B737" s="757"/>
      <c r="C737" s="757"/>
    </row>
    <row r="738" spans="1:3" x14ac:dyDescent="0.25">
      <c r="A738" s="719"/>
      <c r="B738" s="757"/>
      <c r="C738" s="757"/>
    </row>
    <row r="739" spans="1:3" x14ac:dyDescent="0.25">
      <c r="A739" s="719"/>
      <c r="B739" s="757"/>
      <c r="C739" s="757"/>
    </row>
    <row r="740" spans="1:3" x14ac:dyDescent="0.25">
      <c r="A740" s="719"/>
      <c r="B740" s="757"/>
      <c r="C740" s="757"/>
    </row>
    <row r="741" spans="1:3" x14ac:dyDescent="0.25">
      <c r="A741" s="719"/>
      <c r="B741" s="757"/>
      <c r="C741" s="757"/>
    </row>
    <row r="742" spans="1:3" x14ac:dyDescent="0.25">
      <c r="A742" s="719"/>
      <c r="B742" s="757"/>
      <c r="C742" s="757"/>
    </row>
    <row r="743" spans="1:3" x14ac:dyDescent="0.25">
      <c r="A743" s="719"/>
      <c r="B743" s="757"/>
      <c r="C743" s="757"/>
    </row>
    <row r="744" spans="1:3" x14ac:dyDescent="0.25">
      <c r="A744" s="719"/>
      <c r="B744" s="757"/>
      <c r="C744" s="757"/>
    </row>
    <row r="745" spans="1:3" x14ac:dyDescent="0.25">
      <c r="A745" s="719"/>
      <c r="B745" s="757"/>
      <c r="C745" s="757"/>
    </row>
    <row r="746" spans="1:3" x14ac:dyDescent="0.25">
      <c r="A746" s="719"/>
      <c r="B746" s="757"/>
      <c r="C746" s="757"/>
    </row>
    <row r="747" spans="1:3" x14ac:dyDescent="0.25">
      <c r="A747" s="719"/>
      <c r="B747" s="757"/>
      <c r="C747" s="757"/>
    </row>
    <row r="748" spans="1:3" x14ac:dyDescent="0.25">
      <c r="A748" s="719"/>
      <c r="B748" s="757"/>
      <c r="C748" s="757"/>
    </row>
    <row r="749" spans="1:3" x14ac:dyDescent="0.25">
      <c r="A749" s="719"/>
      <c r="B749" s="757"/>
      <c r="C749" s="757"/>
    </row>
    <row r="750" spans="1:3" ht="21" customHeight="1" x14ac:dyDescent="0.25">
      <c r="A750" s="758" t="s">
        <v>515</v>
      </c>
      <c r="B750" s="758"/>
      <c r="C750" s="758"/>
    </row>
    <row r="753" spans="1:3" ht="15.75" thickBot="1" x14ac:dyDescent="0.3">
      <c r="A753" s="719"/>
      <c r="B753" s="720" t="s">
        <v>492</v>
      </c>
      <c r="C753" s="791" t="s">
        <v>516</v>
      </c>
    </row>
    <row r="754" spans="1:3" x14ac:dyDescent="0.25">
      <c r="A754" s="722" t="s">
        <v>517</v>
      </c>
      <c r="B754" s="723"/>
      <c r="C754" s="724"/>
    </row>
    <row r="755" spans="1:3" x14ac:dyDescent="0.25">
      <c r="A755" s="725" t="s">
        <v>518</v>
      </c>
      <c r="B755" s="726"/>
      <c r="C755" s="727"/>
    </row>
    <row r="756" spans="1:3" x14ac:dyDescent="0.25">
      <c r="A756" s="725" t="s">
        <v>496</v>
      </c>
      <c r="B756" s="726"/>
      <c r="C756" s="727"/>
    </row>
    <row r="757" spans="1:3" ht="15.75" thickBot="1" x14ac:dyDescent="0.3">
      <c r="A757" s="728" t="s">
        <v>497</v>
      </c>
      <c r="B757" s="729"/>
      <c r="C757" s="730"/>
    </row>
    <row r="758" spans="1:3" x14ac:dyDescent="0.25">
      <c r="A758" s="751" t="s">
        <v>519</v>
      </c>
      <c r="B758" s="752"/>
      <c r="C758" s="759">
        <v>170216386.34999999</v>
      </c>
    </row>
    <row r="759" spans="1:3" ht="15.75" thickBot="1" x14ac:dyDescent="0.3">
      <c r="A759" s="734"/>
      <c r="B759" s="735"/>
      <c r="C759" s="760"/>
    </row>
    <row r="760" spans="1:3" x14ac:dyDescent="0.25">
      <c r="A760" s="761"/>
      <c r="B760" s="737"/>
      <c r="C760" s="762"/>
    </row>
    <row r="761" spans="1:3" x14ac:dyDescent="0.25">
      <c r="A761" s="763" t="s">
        <v>520</v>
      </c>
      <c r="B761" s="764"/>
      <c r="C761" s="765">
        <f>SUM(C762:C782)</f>
        <v>8976833.0500000007</v>
      </c>
    </row>
    <row r="762" spans="1:3" ht="24" x14ac:dyDescent="0.25">
      <c r="A762" s="766">
        <v>2.1</v>
      </c>
      <c r="B762" s="767" t="s">
        <v>521</v>
      </c>
      <c r="C762" s="768">
        <v>0</v>
      </c>
    </row>
    <row r="763" spans="1:3" x14ac:dyDescent="0.25">
      <c r="A763" s="766">
        <v>2.2000000000000002</v>
      </c>
      <c r="B763" s="769" t="s">
        <v>522</v>
      </c>
      <c r="C763" s="770">
        <v>1653495.4600000009</v>
      </c>
    </row>
    <row r="764" spans="1:3" x14ac:dyDescent="0.25">
      <c r="A764" s="766">
        <v>2.2999999999999998</v>
      </c>
      <c r="B764" s="769" t="s">
        <v>523</v>
      </c>
      <c r="C764" s="770">
        <v>49330.520000000004</v>
      </c>
    </row>
    <row r="765" spans="1:3" x14ac:dyDescent="0.25">
      <c r="A765" s="766">
        <v>2.4</v>
      </c>
      <c r="B765" s="769" t="s">
        <v>524</v>
      </c>
      <c r="C765" s="770">
        <v>0</v>
      </c>
    </row>
    <row r="766" spans="1:3" x14ac:dyDescent="0.25">
      <c r="A766" s="766">
        <v>2.5</v>
      </c>
      <c r="B766" s="769" t="s">
        <v>525</v>
      </c>
      <c r="C766" s="770">
        <v>0</v>
      </c>
    </row>
    <row r="767" spans="1:3" x14ac:dyDescent="0.25">
      <c r="A767" s="766">
        <v>2.6</v>
      </c>
      <c r="B767" s="769" t="s">
        <v>526</v>
      </c>
      <c r="C767" s="770">
        <v>0</v>
      </c>
    </row>
    <row r="768" spans="1:3" x14ac:dyDescent="0.25">
      <c r="A768" s="766">
        <v>2.7</v>
      </c>
      <c r="B768" s="769" t="s">
        <v>527</v>
      </c>
      <c r="C768" s="770">
        <v>0</v>
      </c>
    </row>
    <row r="769" spans="1:3" x14ac:dyDescent="0.25">
      <c r="A769" s="766">
        <v>2.8</v>
      </c>
      <c r="B769" s="769" t="s">
        <v>528</v>
      </c>
      <c r="C769" s="770">
        <v>181210.46</v>
      </c>
    </row>
    <row r="770" spans="1:3" x14ac:dyDescent="0.25">
      <c r="A770" s="766">
        <v>2.9</v>
      </c>
      <c r="B770" s="769" t="s">
        <v>529</v>
      </c>
      <c r="C770" s="770">
        <v>0</v>
      </c>
    </row>
    <row r="771" spans="1:3" x14ac:dyDescent="0.25">
      <c r="A771" s="771">
        <v>2.1</v>
      </c>
      <c r="B771" s="769" t="s">
        <v>530</v>
      </c>
      <c r="C771" s="770">
        <v>0</v>
      </c>
    </row>
    <row r="772" spans="1:3" x14ac:dyDescent="0.25">
      <c r="A772" s="772">
        <v>2.11</v>
      </c>
      <c r="B772" s="773" t="s">
        <v>531</v>
      </c>
      <c r="C772" s="770">
        <v>0</v>
      </c>
    </row>
    <row r="773" spans="1:3" x14ac:dyDescent="0.25">
      <c r="A773" s="774">
        <v>2.12</v>
      </c>
      <c r="B773" s="773" t="s">
        <v>532</v>
      </c>
      <c r="C773" s="770">
        <v>0</v>
      </c>
    </row>
    <row r="774" spans="1:3" x14ac:dyDescent="0.25">
      <c r="A774" s="772">
        <v>2.13</v>
      </c>
      <c r="B774" s="773" t="s">
        <v>533</v>
      </c>
      <c r="C774" s="770">
        <v>0</v>
      </c>
    </row>
    <row r="775" spans="1:3" x14ac:dyDescent="0.25">
      <c r="A775" s="775">
        <v>2.14</v>
      </c>
      <c r="B775" s="776" t="s">
        <v>534</v>
      </c>
      <c r="C775" s="770">
        <v>0</v>
      </c>
    </row>
    <row r="776" spans="1:3" x14ac:dyDescent="0.25">
      <c r="A776" s="774">
        <v>2.15</v>
      </c>
      <c r="B776" s="773" t="s">
        <v>535</v>
      </c>
      <c r="C776" s="770">
        <v>0</v>
      </c>
    </row>
    <row r="777" spans="1:3" x14ac:dyDescent="0.25">
      <c r="A777" s="774">
        <v>2.16</v>
      </c>
      <c r="B777" s="773" t="s">
        <v>536</v>
      </c>
      <c r="C777" s="770">
        <v>0</v>
      </c>
    </row>
    <row r="778" spans="1:3" x14ac:dyDescent="0.25">
      <c r="A778" s="774">
        <v>2.17</v>
      </c>
      <c r="B778" s="773" t="s">
        <v>537</v>
      </c>
      <c r="C778" s="770">
        <v>0</v>
      </c>
    </row>
    <row r="779" spans="1:3" x14ac:dyDescent="0.25">
      <c r="A779" s="774">
        <v>2.1800000000000002</v>
      </c>
      <c r="B779" s="773" t="s">
        <v>538</v>
      </c>
      <c r="C779" s="770">
        <v>0</v>
      </c>
    </row>
    <row r="780" spans="1:3" x14ac:dyDescent="0.25">
      <c r="A780" s="774">
        <v>2.19</v>
      </c>
      <c r="B780" s="773" t="s">
        <v>539</v>
      </c>
      <c r="C780" s="770">
        <v>7092796.6100000003</v>
      </c>
    </row>
    <row r="781" spans="1:3" x14ac:dyDescent="0.25">
      <c r="A781" s="772">
        <v>2.2000000000000002</v>
      </c>
      <c r="B781" s="773" t="s">
        <v>540</v>
      </c>
      <c r="C781" s="770">
        <v>0</v>
      </c>
    </row>
    <row r="782" spans="1:3" x14ac:dyDescent="0.25">
      <c r="A782" s="774">
        <v>2.21</v>
      </c>
      <c r="B782" s="773" t="s">
        <v>541</v>
      </c>
      <c r="C782" s="770">
        <v>0</v>
      </c>
    </row>
    <row r="783" spans="1:3" x14ac:dyDescent="0.25">
      <c r="A783" s="777"/>
      <c r="B783" s="778"/>
      <c r="C783" s="779"/>
    </row>
    <row r="784" spans="1:3" x14ac:dyDescent="0.25">
      <c r="A784" s="780" t="s">
        <v>542</v>
      </c>
      <c r="B784" s="781"/>
      <c r="C784" s="765">
        <f>SUM(C785:C791)</f>
        <v>21314584.360000003</v>
      </c>
    </row>
    <row r="785" spans="1:3" ht="24" x14ac:dyDescent="0.25">
      <c r="A785" s="766">
        <v>3.1</v>
      </c>
      <c r="B785" s="767" t="s">
        <v>543</v>
      </c>
      <c r="C785" s="770">
        <v>18416260.920000002</v>
      </c>
    </row>
    <row r="786" spans="1:3" x14ac:dyDescent="0.25">
      <c r="A786" s="782">
        <v>3.2</v>
      </c>
      <c r="B786" s="773" t="s">
        <v>544</v>
      </c>
      <c r="C786" s="770">
        <v>0</v>
      </c>
    </row>
    <row r="787" spans="1:3" x14ac:dyDescent="0.25">
      <c r="A787" s="774">
        <v>3.3</v>
      </c>
      <c r="B787" s="773" t="s">
        <v>545</v>
      </c>
      <c r="C787" s="770">
        <v>0</v>
      </c>
    </row>
    <row r="788" spans="1:3" x14ac:dyDescent="0.25">
      <c r="A788" s="774">
        <v>3.4</v>
      </c>
      <c r="B788" s="773" t="s">
        <v>546</v>
      </c>
      <c r="C788" s="770">
        <v>0</v>
      </c>
    </row>
    <row r="789" spans="1:3" x14ac:dyDescent="0.25">
      <c r="A789" s="774">
        <v>3.5</v>
      </c>
      <c r="B789" s="773" t="s">
        <v>547</v>
      </c>
      <c r="C789" s="770">
        <v>2561982.17</v>
      </c>
    </row>
    <row r="790" spans="1:3" x14ac:dyDescent="0.25">
      <c r="A790" s="774">
        <v>3.6</v>
      </c>
      <c r="B790" s="773" t="s">
        <v>548</v>
      </c>
      <c r="C790" s="770">
        <v>336341.27</v>
      </c>
    </row>
    <row r="791" spans="1:3" x14ac:dyDescent="0.25">
      <c r="A791" s="774">
        <v>3.7</v>
      </c>
      <c r="B791" s="773" t="s">
        <v>549</v>
      </c>
      <c r="C791" s="770">
        <v>0</v>
      </c>
    </row>
    <row r="792" spans="1:3" x14ac:dyDescent="0.25">
      <c r="A792" s="783"/>
      <c r="B792" s="784"/>
      <c r="C792" s="785"/>
    </row>
    <row r="793" spans="1:3" x14ac:dyDescent="0.25">
      <c r="A793" s="786" t="s">
        <v>550</v>
      </c>
      <c r="B793" s="787"/>
      <c r="C793" s="788">
        <f>+C758-C761+C784</f>
        <v>182554137.66</v>
      </c>
    </row>
    <row r="794" spans="1:3" ht="15.75" thickBot="1" x14ac:dyDescent="0.3">
      <c r="A794" s="734"/>
      <c r="B794" s="735"/>
      <c r="C794" s="789"/>
    </row>
    <row r="795" spans="1:3" ht="24.75" customHeight="1" x14ac:dyDescent="0.25">
      <c r="A795" s="792" t="s">
        <v>551</v>
      </c>
      <c r="B795" s="792"/>
      <c r="C795" s="792"/>
    </row>
    <row r="796" spans="1:3" ht="22.5" customHeight="1" x14ac:dyDescent="0.25">
      <c r="A796" s="790" t="s">
        <v>515</v>
      </c>
      <c r="B796" s="790"/>
      <c r="C796" s="790"/>
    </row>
  </sheetData>
  <protectedRanges>
    <protectedRange sqref="B22:D25 B13:E17" name="Rango1_1"/>
    <protectedRange sqref="B26:B40" name="Rango1_1_3"/>
    <protectedRange sqref="F69:F70 B55 F55 B69" name="Rango1_1_1"/>
    <protectedRange sqref="B72:B82" name="Rango1_1_3_2"/>
    <protectedRange sqref="B105" name="Rango1_1_3_2_1"/>
    <protectedRange sqref="B181:D183 C180:D180" name="Rango1_1_2"/>
    <protectedRange sqref="B184" name="Rango1_1_3_2_2"/>
    <protectedRange sqref="B180" name="Rango1_1_1_1"/>
    <protectedRange sqref="B200:B207" name="Rango1_1_3_2_3"/>
    <protectedRange sqref="B234:F235 B244:F244 B229:C233 E228:F233 C239:C240 E238:F243 B241:C243" name="Rango1"/>
    <protectedRange sqref="B295:F295 B278:F285 B288:F288 E286:F286 C289:F294" name="Rango1_2"/>
    <protectedRange sqref="B323" name="Rango1_1_3_2_4"/>
    <protectedRange sqref="B423 B427:B428" name="Rango1_1_4"/>
    <protectedRange sqref="D423:D425" name="Rango1_1_1_2"/>
    <protectedRange sqref="B479 B474:B476" name="Rango1_1_5"/>
    <protectedRange sqref="B480" name="Rango1_1_3_1"/>
    <protectedRange sqref="B459:B460" name="Rango1_1_6"/>
    <protectedRange sqref="D449:D457" name="Rango1_1_1_3"/>
    <protectedRange sqref="B541" name="Rango1_1_3_1_1"/>
    <protectedRange sqref="B559:D564 E563:F563" name="Rango1_1_7"/>
    <protectedRange sqref="B584:D584 B587:D589 B594:D594 B581:D582 B590:E591 B595:E597 B583:E583" name="Rango1_1_8"/>
    <protectedRange sqref="B598:D598" name="Rango1_1_1_4"/>
    <protectedRange sqref="C631 B638:C639 C637 B629:C630 B632:C633 C634 B645:C646 B635:C636 C643:C644 B642:C642 C640:C641 D629:D646" name="Rango1_1_9"/>
    <protectedRange sqref="B668:C677" name="Rango1_1_10"/>
  </protectedRanges>
  <dataConsolidate/>
  <mergeCells count="284">
    <mergeCell ref="A784:B784"/>
    <mergeCell ref="A793:B794"/>
    <mergeCell ref="C793:C794"/>
    <mergeCell ref="A795:C795"/>
    <mergeCell ref="A796:C796"/>
    <mergeCell ref="A754:C754"/>
    <mergeCell ref="A755:C755"/>
    <mergeCell ref="A756:C756"/>
    <mergeCell ref="A757:C757"/>
    <mergeCell ref="A758:B759"/>
    <mergeCell ref="C758:C759"/>
    <mergeCell ref="A760:C760"/>
    <mergeCell ref="A761:B761"/>
    <mergeCell ref="A783:B783"/>
    <mergeCell ref="A718:B718"/>
    <mergeCell ref="A723:B724"/>
    <mergeCell ref="C723:C724"/>
    <mergeCell ref="A726:C727"/>
    <mergeCell ref="A728:C728"/>
    <mergeCell ref="A750:C750"/>
    <mergeCell ref="A703:C703"/>
    <mergeCell ref="A704:C704"/>
    <mergeCell ref="A705:C705"/>
    <mergeCell ref="A706:C706"/>
    <mergeCell ref="A707:B708"/>
    <mergeCell ref="C707:C708"/>
    <mergeCell ref="A709:C709"/>
    <mergeCell ref="A710:B710"/>
    <mergeCell ref="A717:B717"/>
    <mergeCell ref="A678:C678"/>
    <mergeCell ref="A662:C662"/>
    <mergeCell ref="A663:C663"/>
    <mergeCell ref="A664:C664"/>
    <mergeCell ref="A665:C665"/>
    <mergeCell ref="A634:B634"/>
    <mergeCell ref="A637:B637"/>
    <mergeCell ref="A640:B640"/>
    <mergeCell ref="A643:B643"/>
    <mergeCell ref="A647:D647"/>
    <mergeCell ref="A622:D622"/>
    <mergeCell ref="A623:D623"/>
    <mergeCell ref="A625:B625"/>
    <mergeCell ref="A628:B628"/>
    <mergeCell ref="A631:B631"/>
    <mergeCell ref="A615:D615"/>
    <mergeCell ref="A616:D616"/>
    <mergeCell ref="A617:D617"/>
    <mergeCell ref="A619:D619"/>
    <mergeCell ref="A621:D621"/>
    <mergeCell ref="A578:G578"/>
    <mergeCell ref="A598:G598"/>
    <mergeCell ref="A612:D612"/>
    <mergeCell ref="A613:D613"/>
    <mergeCell ref="A614:D614"/>
    <mergeCell ref="A570:G570"/>
    <mergeCell ref="A571:G571"/>
    <mergeCell ref="A572:G572"/>
    <mergeCell ref="A573:H573"/>
    <mergeCell ref="A577:G577"/>
    <mergeCell ref="A554:G554"/>
    <mergeCell ref="A555:G555"/>
    <mergeCell ref="A564:G564"/>
    <mergeCell ref="A568:G568"/>
    <mergeCell ref="A569:G569"/>
    <mergeCell ref="A495:B495"/>
    <mergeCell ref="A541:E541"/>
    <mergeCell ref="A551:G551"/>
    <mergeCell ref="A552:G552"/>
    <mergeCell ref="A553:G553"/>
    <mergeCell ref="A488:E488"/>
    <mergeCell ref="A490:E490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0:E480"/>
    <mergeCell ref="A440:E440"/>
    <mergeCell ref="A441:E441"/>
    <mergeCell ref="A442:E442"/>
    <mergeCell ref="A443:E443"/>
    <mergeCell ref="A444:E444"/>
    <mergeCell ref="A445:E445"/>
    <mergeCell ref="A446:E446"/>
    <mergeCell ref="A460:E460"/>
    <mergeCell ref="A468:E468"/>
    <mergeCell ref="A469:E469"/>
    <mergeCell ref="A470:E470"/>
    <mergeCell ref="A471:E471"/>
    <mergeCell ref="A472:E472"/>
    <mergeCell ref="A463:E463"/>
    <mergeCell ref="A464:E464"/>
    <mergeCell ref="A465:E465"/>
    <mergeCell ref="A466:E466"/>
    <mergeCell ref="A467:E467"/>
    <mergeCell ref="A418:E418"/>
    <mergeCell ref="A419:E419"/>
    <mergeCell ref="A420:E420"/>
    <mergeCell ref="A421:B421"/>
    <mergeCell ref="A428:E428"/>
    <mergeCell ref="A413:E413"/>
    <mergeCell ref="A414:E414"/>
    <mergeCell ref="A415:E415"/>
    <mergeCell ref="A416:E416"/>
    <mergeCell ref="A417:E417"/>
    <mergeCell ref="A402:E402"/>
    <mergeCell ref="A403:E403"/>
    <mergeCell ref="A404:E404"/>
    <mergeCell ref="A410:E410"/>
    <mergeCell ref="A395:E395"/>
    <mergeCell ref="A398:E398"/>
    <mergeCell ref="A399:E399"/>
    <mergeCell ref="A400:E400"/>
    <mergeCell ref="A401:E401"/>
    <mergeCell ref="A380:F380"/>
    <mergeCell ref="A381:F381"/>
    <mergeCell ref="A382:E382"/>
    <mergeCell ref="A383:A384"/>
    <mergeCell ref="B383:B384"/>
    <mergeCell ref="C383:C384"/>
    <mergeCell ref="D383:D384"/>
    <mergeCell ref="E383:F383"/>
    <mergeCell ref="A375:F375"/>
    <mergeCell ref="A376:F376"/>
    <mergeCell ref="A377:F377"/>
    <mergeCell ref="A378:F378"/>
    <mergeCell ref="A379:F379"/>
    <mergeCell ref="A357:G357"/>
    <mergeCell ref="A359:A360"/>
    <mergeCell ref="B359:B360"/>
    <mergeCell ref="C359:C360"/>
    <mergeCell ref="D359:D360"/>
    <mergeCell ref="E359:E360"/>
    <mergeCell ref="F359:F360"/>
    <mergeCell ref="G359:G360"/>
    <mergeCell ref="A343:E343"/>
    <mergeCell ref="A353:G353"/>
    <mergeCell ref="A354:G354"/>
    <mergeCell ref="A355:G355"/>
    <mergeCell ref="A356:G356"/>
    <mergeCell ref="A331:E331"/>
    <mergeCell ref="A332:E332"/>
    <mergeCell ref="A333:E333"/>
    <mergeCell ref="A334:E334"/>
    <mergeCell ref="A335:A336"/>
    <mergeCell ref="B335:B336"/>
    <mergeCell ref="C335:C336"/>
    <mergeCell ref="D335:D336"/>
    <mergeCell ref="E335:E336"/>
    <mergeCell ref="A326:E326"/>
    <mergeCell ref="A327:E327"/>
    <mergeCell ref="A328:E328"/>
    <mergeCell ref="A329:E329"/>
    <mergeCell ref="A330:E330"/>
    <mergeCell ref="A310:B310"/>
    <mergeCell ref="A311:B311"/>
    <mergeCell ref="A312:B312"/>
    <mergeCell ref="A314:B314"/>
    <mergeCell ref="A323:B323"/>
    <mergeCell ref="A286:F286"/>
    <mergeCell ref="A296:F296"/>
    <mergeCell ref="A307:B307"/>
    <mergeCell ref="A308:B308"/>
    <mergeCell ref="A309:B309"/>
    <mergeCell ref="A269:F269"/>
    <mergeCell ref="A271:F271"/>
    <mergeCell ref="A272:F272"/>
    <mergeCell ref="A274:F274"/>
    <mergeCell ref="A276:B276"/>
    <mergeCell ref="A264:F264"/>
    <mergeCell ref="A265:F265"/>
    <mergeCell ref="A266:F266"/>
    <mergeCell ref="A267:F267"/>
    <mergeCell ref="A268:F268"/>
    <mergeCell ref="A228:F228"/>
    <mergeCell ref="A236:B236"/>
    <mergeCell ref="A238:F238"/>
    <mergeCell ref="A245:F245"/>
    <mergeCell ref="A262:F262"/>
    <mergeCell ref="A221:F221"/>
    <mergeCell ref="A222:F222"/>
    <mergeCell ref="A223:F223"/>
    <mergeCell ref="A225:F225"/>
    <mergeCell ref="A226:B226"/>
    <mergeCell ref="A193:E193"/>
    <mergeCell ref="A200:E200"/>
    <mergeCell ref="A217:F217"/>
    <mergeCell ref="A219:F219"/>
    <mergeCell ref="A220:F220"/>
    <mergeCell ref="A188:E188"/>
    <mergeCell ref="A189:E189"/>
    <mergeCell ref="A190:E190"/>
    <mergeCell ref="A191:E191"/>
    <mergeCell ref="A192:E192"/>
    <mergeCell ref="A176:G176"/>
    <mergeCell ref="A177:G177"/>
    <mergeCell ref="A178:G178"/>
    <mergeCell ref="A184:G184"/>
    <mergeCell ref="A187:E187"/>
    <mergeCell ref="A163:F163"/>
    <mergeCell ref="A172:G172"/>
    <mergeCell ref="A173:G173"/>
    <mergeCell ref="A174:G174"/>
    <mergeCell ref="A175:G175"/>
    <mergeCell ref="A148:F148"/>
    <mergeCell ref="A149:F149"/>
    <mergeCell ref="A150:F150"/>
    <mergeCell ref="A152:A153"/>
    <mergeCell ref="B152:B153"/>
    <mergeCell ref="C152:C153"/>
    <mergeCell ref="D152:F153"/>
    <mergeCell ref="A141:F141"/>
    <mergeCell ref="A144:F144"/>
    <mergeCell ref="A145:F145"/>
    <mergeCell ref="A146:F146"/>
    <mergeCell ref="A147:F147"/>
    <mergeCell ref="A130:F130"/>
    <mergeCell ref="A131:F131"/>
    <mergeCell ref="A132:F132"/>
    <mergeCell ref="A133:B133"/>
    <mergeCell ref="D134:F134"/>
    <mergeCell ref="A105:H105"/>
    <mergeCell ref="A126:F126"/>
    <mergeCell ref="A127:F127"/>
    <mergeCell ref="A128:F128"/>
    <mergeCell ref="A129:F129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I94"/>
    <mergeCell ref="A72:G72"/>
    <mergeCell ref="A86:I86"/>
    <mergeCell ref="A87:I87"/>
    <mergeCell ref="A88:I88"/>
    <mergeCell ref="A89:I89"/>
    <mergeCell ref="A67:A68"/>
    <mergeCell ref="B67:B68"/>
    <mergeCell ref="C67:C68"/>
    <mergeCell ref="D67:E67"/>
    <mergeCell ref="F67:G67"/>
    <mergeCell ref="A60:A61"/>
    <mergeCell ref="B60:B61"/>
    <mergeCell ref="C60:C61"/>
    <mergeCell ref="D60:E60"/>
    <mergeCell ref="F60:G60"/>
    <mergeCell ref="A47:G47"/>
    <mergeCell ref="A48:G48"/>
    <mergeCell ref="A50:G50"/>
    <mergeCell ref="A53:A54"/>
    <mergeCell ref="B53:B54"/>
    <mergeCell ref="C53:C54"/>
    <mergeCell ref="D53:E53"/>
    <mergeCell ref="F53:G53"/>
    <mergeCell ref="A42:G42"/>
    <mergeCell ref="A43:G43"/>
    <mergeCell ref="A44:G44"/>
    <mergeCell ref="A45:G45"/>
    <mergeCell ref="A46:G46"/>
    <mergeCell ref="A7:G7"/>
    <mergeCell ref="A2:G2"/>
    <mergeCell ref="A3:G3"/>
    <mergeCell ref="A4:G4"/>
    <mergeCell ref="A5:G5"/>
    <mergeCell ref="A6:G6"/>
    <mergeCell ref="A26:G26"/>
    <mergeCell ref="A8:G8"/>
    <mergeCell ref="A10:G10"/>
    <mergeCell ref="A20:D20"/>
    <mergeCell ref="A11:E11"/>
    <mergeCell ref="A12:A13"/>
    <mergeCell ref="B12:B13"/>
    <mergeCell ref="C12:C13"/>
    <mergeCell ref="D12:D13"/>
    <mergeCell ref="E12:G12"/>
  </mergeCells>
  <dataValidations count="1">
    <dataValidation allowBlank="1" showInputMessage="1" showErrorMessage="1" sqref="A558:G558"/>
  </dataValidations>
  <printOptions horizontalCentered="1"/>
  <pageMargins left="0.51181102362204722" right="0.51181102362204722" top="0.55118110236220474" bottom="0.55118110236220474" header="0.31496062992125984" footer="0.31496062992125984"/>
  <pageSetup scale="7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de Desglose</vt:lpstr>
      <vt:lpstr>'Notas de Desglose'!Área_de_impresión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2021-06-10T16:08:30Z</cp:lastPrinted>
  <dcterms:created xsi:type="dcterms:W3CDTF">2008-11-04T10:53:46Z</dcterms:created>
  <dcterms:modified xsi:type="dcterms:W3CDTF">2021-06-10T16:16:39Z</dcterms:modified>
</cp:coreProperties>
</file>