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-120" yWindow="-120" windowWidth="29040" windowHeight="15840" tabRatio="809"/>
  </bookViews>
  <sheets>
    <sheet name="NM" sheetId="274" r:id="rId1"/>
  </sheets>
  <definedNames>
    <definedName name="_xlnm.Print_Area" localSheetId="0">NM!$A$1:$E$159</definedName>
    <definedName name="_xlnm.Print_Titles" localSheetId="0">NM!$1:$20</definedName>
  </definedNames>
  <calcPr calcId="152511"/>
</workbook>
</file>

<file path=xl/calcChain.xml><?xml version="1.0" encoding="utf-8"?>
<calcChain xmlns="http://schemas.openxmlformats.org/spreadsheetml/2006/main">
  <c r="E192" i="274" l="1"/>
  <c r="D192" i="274"/>
  <c r="F191" i="274"/>
  <c r="F190" i="274"/>
  <c r="F189" i="274"/>
  <c r="F188" i="274"/>
  <c r="F187" i="274"/>
  <c r="F186" i="274"/>
  <c r="F185" i="274"/>
  <c r="F184" i="274"/>
  <c r="F183" i="274"/>
  <c r="F182" i="274"/>
  <c r="F181" i="274"/>
  <c r="F180" i="274"/>
  <c r="F192" i="274" l="1"/>
  <c r="A167" i="274"/>
  <c r="A168" i="274" s="1"/>
  <c r="A169" i="274" s="1"/>
  <c r="A170" i="274" s="1"/>
  <c r="A171" i="274" s="1"/>
  <c r="F165" i="274"/>
  <c r="E22" i="274" l="1"/>
  <c r="A119" i="274" l="1"/>
  <c r="A120" i="274" s="1"/>
  <c r="A121" i="274" s="1"/>
  <c r="A122" i="274" s="1"/>
  <c r="A123" i="274" s="1"/>
  <c r="A124" i="274" s="1"/>
  <c r="A125" i="274" s="1"/>
  <c r="A126" i="274" s="1"/>
  <c r="A127" i="274" s="1"/>
  <c r="A128" i="274" s="1"/>
  <c r="A129" i="274" s="1"/>
  <c r="A130" i="274" s="1"/>
  <c r="A131" i="274" s="1"/>
  <c r="A132" i="274" s="1"/>
  <c r="A133" i="274" s="1"/>
  <c r="A134" i="274" s="1"/>
  <c r="A135" i="274" s="1"/>
  <c r="A136" i="274" s="1"/>
  <c r="A137" i="274" s="1"/>
  <c r="A138" i="274" s="1"/>
  <c r="A139" i="274" s="1"/>
  <c r="A140" i="274" s="1"/>
  <c r="A141" i="274" s="1"/>
  <c r="A142" i="274" s="1"/>
  <c r="E117" i="274"/>
  <c r="A101" i="274"/>
  <c r="A102" i="274" s="1"/>
  <c r="A103" i="274" s="1"/>
  <c r="A104" i="274" s="1"/>
  <c r="A105" i="274" s="1"/>
  <c r="A106" i="274" s="1"/>
  <c r="A107" i="274" s="1"/>
  <c r="A108" i="274" s="1"/>
  <c r="A109" i="274" s="1"/>
  <c r="A110" i="274" s="1"/>
  <c r="A111" i="274" s="1"/>
  <c r="A112" i="274" s="1"/>
  <c r="A113" i="274" s="1"/>
  <c r="A114" i="274" s="1"/>
  <c r="A115" i="274" s="1"/>
  <c r="E99" i="274"/>
  <c r="E21" i="274" s="1"/>
  <c r="A24" i="274"/>
  <c r="A25" i="274" s="1"/>
  <c r="A26" i="274" s="1"/>
  <c r="A27" i="274" s="1"/>
  <c r="A28" i="274" s="1"/>
  <c r="A29" i="274" s="1"/>
  <c r="A30" i="274" s="1"/>
  <c r="A31" i="274" s="1"/>
  <c r="A32" i="274" s="1"/>
  <c r="A33" i="274" s="1"/>
  <c r="A34" i="274" s="1"/>
  <c r="A35" i="274" s="1"/>
  <c r="A36" i="274" s="1"/>
  <c r="A37" i="274" s="1"/>
  <c r="A38" i="274" s="1"/>
  <c r="A39" i="274" s="1"/>
  <c r="A40" i="274" s="1"/>
  <c r="A41" i="274" s="1"/>
  <c r="A42" i="274" s="1"/>
  <c r="A43" i="274" s="1"/>
  <c r="A44" i="274" s="1"/>
  <c r="A45" i="274" s="1"/>
  <c r="A46" i="274" s="1"/>
  <c r="A47" i="274" s="1"/>
  <c r="A48" i="274" s="1"/>
  <c r="A49" i="274" s="1"/>
  <c r="A50" i="274" s="1"/>
  <c r="A51" i="274" s="1"/>
  <c r="A52" i="274" s="1"/>
  <c r="A53" i="274" s="1"/>
  <c r="A54" i="274" s="1"/>
  <c r="A55" i="274" s="1"/>
  <c r="A56" i="274" s="1"/>
  <c r="A57" i="274" s="1"/>
  <c r="A58" i="274" s="1"/>
  <c r="A59" i="274" s="1"/>
  <c r="A60" i="274" s="1"/>
  <c r="A61" i="274" s="1"/>
  <c r="A62" i="274" s="1"/>
  <c r="A63" i="274" s="1"/>
  <c r="A64" i="274" s="1"/>
  <c r="A65" i="274" s="1"/>
  <c r="A66" i="274" s="1"/>
  <c r="A67" i="274" s="1"/>
  <c r="A68" i="274" s="1"/>
  <c r="A69" i="274" s="1"/>
  <c r="A70" i="274" s="1"/>
  <c r="A71" i="274" s="1"/>
  <c r="A72" i="274" s="1"/>
  <c r="A73" i="274" s="1"/>
  <c r="A74" i="274" s="1"/>
  <c r="A75" i="274" s="1"/>
  <c r="A76" i="274" s="1"/>
  <c r="A77" i="274" s="1"/>
  <c r="A78" i="274" s="1"/>
  <c r="A79" i="274" s="1"/>
  <c r="A80" i="274" s="1"/>
  <c r="A81" i="274" s="1"/>
  <c r="A82" i="274" s="1"/>
  <c r="A83" i="274" s="1"/>
  <c r="A84" i="274" s="1"/>
  <c r="A85" i="274" s="1"/>
  <c r="A86" i="274" s="1"/>
  <c r="A87" i="274" s="1"/>
  <c r="A88" i="274" s="1"/>
  <c r="A89" i="274" s="1"/>
  <c r="A90" i="274" s="1"/>
  <c r="A91" i="274" s="1"/>
  <c r="A92" i="274" s="1"/>
  <c r="A93" i="274" s="1"/>
  <c r="A94" i="274" s="1"/>
  <c r="A95" i="274" s="1"/>
  <c r="A96" i="274" s="1"/>
  <c r="A97" i="274" s="1"/>
</calcChain>
</file>

<file path=xl/sharedStrings.xml><?xml version="1.0" encoding="utf-8"?>
<sst xmlns="http://schemas.openxmlformats.org/spreadsheetml/2006/main" count="343" uniqueCount="164">
  <si>
    <t>Notas a los Estados Financieros</t>
  </si>
  <si>
    <t>A) Contables:</t>
  </si>
  <si>
    <t>Valores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</si>
  <si>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</si>
  <si>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</si>
  <si>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</si>
  <si>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</si>
  <si>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</si>
  <si>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</si>
  <si>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</si>
  <si>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</si>
  <si>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COMISION DE AGUA POTABLE Y ALCANTARILLADO DEL MUNICIPIO DE ACAPULCO</t>
  </si>
  <si>
    <t>Los valores en custodia de instrumentos prestados a formadores de mercado e instrumentos de crédito recibidos en garantía de los formadores de mercado u otros.</t>
  </si>
  <si>
    <t>Como ejemplos de juicios se tienen de forma enunciativa y no limitativa: civiles, penales, fiscales, agrarios, administrativos, ambientales, laborales, mercantiles y procedimientos arbitrales.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</si>
  <si>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</si>
  <si>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</si>
  <si>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</si>
  <si>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"Bajo protesta de decir verdad declaramos que los Estados Financieros y sus notas son correctos, verídicos  y son responsabilidad del emisor."</t>
  </si>
  <si>
    <t>Notas de Memoria (Cuentas de Orden Contable)</t>
  </si>
  <si>
    <t>del 1° de Enero al 31 de Diciembre de 2021.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</si>
  <si>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</si>
  <si>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Demandas Judiciales en Proceso</t>
  </si>
  <si>
    <t>Num.</t>
  </si>
  <si>
    <t>Fecha de origen de la obligación</t>
  </si>
  <si>
    <t>Autoridad ante la que se gestiona</t>
  </si>
  <si>
    <t>Estatus de la obligación</t>
  </si>
  <si>
    <t>Monto estimado de la obligación</t>
  </si>
  <si>
    <t>Demandas judiciales en proceso</t>
  </si>
  <si>
    <t>JUICIOS LABORALES</t>
  </si>
  <si>
    <t>Primera Junta Local de Conciliación y Arbitraje.</t>
  </si>
  <si>
    <t>Ejecución.</t>
  </si>
  <si>
    <t>Segunda Junta Local de conciliación y arbitraje.</t>
  </si>
  <si>
    <t>Desahogo de Pruebas.</t>
  </si>
  <si>
    <t>Alegatos.</t>
  </si>
  <si>
    <t>Emplazamiento.</t>
  </si>
  <si>
    <t>Pendiente Por Emplazar.</t>
  </si>
  <si>
    <t>N/D</t>
  </si>
  <si>
    <t>Pendiente de Emplazar.</t>
  </si>
  <si>
    <t>Segunda Junta Local de Conciliación y Arbitraje.</t>
  </si>
  <si>
    <t>Proyecto de Laudo.</t>
  </si>
  <si>
    <t>Incidentald de Incompetencia.</t>
  </si>
  <si>
    <t>Junat Federal de Conciliación y Arbitraje.</t>
  </si>
  <si>
    <t>Audencia a Tercer Llamado de Audencia.</t>
  </si>
  <si>
    <t>Audencia Trifasica.</t>
  </si>
  <si>
    <t>Desahogo de Audiencia Bifasica.</t>
  </si>
  <si>
    <t>Primera Junta Local de Conciliación y Arbitraje</t>
  </si>
  <si>
    <t>Pendiente Resolver Incidente de Competencia.</t>
  </si>
  <si>
    <t>Audiencia Bafasica.</t>
  </si>
  <si>
    <t>Audiencia Basica.</t>
  </si>
  <si>
    <t>Ejecución de Laudo.</t>
  </si>
  <si>
    <t xml:space="preserve">Ejecución. </t>
  </si>
  <si>
    <t>Se Remitio Por Inconsistencia al Tribunal.</t>
  </si>
  <si>
    <t>Pendiente de Aidencia de Demanda y Excepciones.</t>
  </si>
  <si>
    <t>Pendiente por Resolver Incidente de Competencia.</t>
  </si>
  <si>
    <t>Segunda Junta Local de Conciliación y Arbitraje</t>
  </si>
  <si>
    <t>Tribunal de Conciliacón y Arbitraje.</t>
  </si>
  <si>
    <t>Pendiente Admisorio de Pruebas.</t>
  </si>
  <si>
    <t>Pendiente Audencia de Demanda y Excepciones.</t>
  </si>
  <si>
    <t>Audiencia Incidental</t>
  </si>
  <si>
    <t>Pendiente Emision de Resolución al Incidente de Compentencia .</t>
  </si>
  <si>
    <t>Ofrecimiento y Admisión de Pruebas.</t>
  </si>
  <si>
    <t>Alegatos.y Resolución</t>
  </si>
  <si>
    <t>25/11/201</t>
  </si>
  <si>
    <t>H. Junta Especial No.43</t>
  </si>
  <si>
    <t>Conciliación, Demanda y Excepciones y Resoluciones</t>
  </si>
  <si>
    <t>Audiencia Bifasica</t>
  </si>
  <si>
    <t>JUICIOS MERCANTILES</t>
  </si>
  <si>
    <t>Primero de lo Civil.</t>
  </si>
  <si>
    <t>Ejecución de Sentencia.</t>
  </si>
  <si>
    <t>Segundo de lo Civil.</t>
  </si>
  <si>
    <t>Pruebas.</t>
  </si>
  <si>
    <t>Tercero de lo Civil.</t>
  </si>
  <si>
    <t>Apelación.</t>
  </si>
  <si>
    <t>Octavo de lo Civil.</t>
  </si>
  <si>
    <t>Recirsp de Revisión.</t>
  </si>
  <si>
    <t>Sexto de lo Civil.</t>
  </si>
  <si>
    <t>Quinto de lo Civil.</t>
  </si>
  <si>
    <t>Llanamiento a Juicio.</t>
  </si>
  <si>
    <t>Primero Civil del Estado de Nuevo León.</t>
  </si>
  <si>
    <t>Apelación y Ofrecimiento de Pruebas.</t>
  </si>
  <si>
    <t>Juzgado Segundo en Materia Civil de la Ciudad de México.</t>
  </si>
  <si>
    <t>Segundo de Distrito.</t>
  </si>
  <si>
    <t>JUICIOS DE NULIDAD</t>
  </si>
  <si>
    <t>Juzgado Segundo de Distrito.</t>
  </si>
  <si>
    <t>Tramite</t>
  </si>
  <si>
    <t>Juzgado Tercero de Distrito.</t>
  </si>
  <si>
    <t>Sentencia</t>
  </si>
  <si>
    <t>Tribunal Contencioso.</t>
  </si>
  <si>
    <t>Juzgado Cuarto de Distrito.</t>
  </si>
  <si>
    <t>Juzgado Sexto de Distrito.</t>
  </si>
  <si>
    <t>Ejecución</t>
  </si>
  <si>
    <t>Juzgado Octavo de Distrito.</t>
  </si>
  <si>
    <t>Se Abona a partIr de Noviembre de 2019</t>
  </si>
  <si>
    <t>Activo.</t>
  </si>
  <si>
    <t>Pendiente cumplimiento de sentencia de ordena devolver</t>
  </si>
  <si>
    <t>En tramite</t>
  </si>
  <si>
    <t>Pendiente Resolver Recursos de Revisión</t>
  </si>
  <si>
    <t>Se Contesto Demanda</t>
  </si>
  <si>
    <t>Pendiente de presentar contestación de Demanda</t>
  </si>
  <si>
    <t>Pendiente cumplimiento</t>
  </si>
  <si>
    <t>Contestación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</si>
  <si>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</t>
  </si>
  <si>
    <t>Vigencia de contato</t>
  </si>
  <si>
    <t>Número de contrato en comodato</t>
  </si>
  <si>
    <t>Descripción del bien</t>
  </si>
  <si>
    <t>Importe del bien</t>
  </si>
  <si>
    <t>Bienes Bajo Contrato de Comodato</t>
  </si>
  <si>
    <t>CAPAMA-DG-DC-107-2021</t>
  </si>
  <si>
    <t>Kicks S Advance Mod.2017</t>
  </si>
  <si>
    <t>CAPAMA-DG-DAF-103-2021</t>
  </si>
  <si>
    <t>Honda tipo Odeissey Miniva 5 Ptas Mos 2011</t>
  </si>
  <si>
    <t>CAPAMA-DG-SI-106-2021</t>
  </si>
  <si>
    <t>Nissan Pick Up N300 Doble Cabina Mod 2015</t>
  </si>
  <si>
    <t>CAPAMA-DG-SJ-105-2021</t>
  </si>
  <si>
    <t>Mini ccoper Tipo Hactchaback Mod 2018</t>
  </si>
  <si>
    <t>CAPAMA-DG-DC-104-2021</t>
  </si>
  <si>
    <t>BMW TIPO 3201 Mod. 8A11WS2 Año 2017</t>
  </si>
  <si>
    <t>CAPAMA-DG-SR-08-2021</t>
  </si>
  <si>
    <t>Jeep Liberty Sport 4x2 mod.2003</t>
  </si>
  <si>
    <t xml:space="preserve"> FORMATO IC-23</t>
  </si>
  <si>
    <t>Falta Emplazamiento</t>
  </si>
  <si>
    <t>Falta Emplazar.</t>
  </si>
  <si>
    <t>Audencia de Demanda y Excepciones, Pruebas, y Resolución.</t>
  </si>
  <si>
    <t>Se remitio por Incompetencia al Tribunal de Conciliacion Y Arbitraje del Estado</t>
  </si>
  <si>
    <t>Se Remitio por Incompetencia al Tribunal de conciliación y Arbitraje del Estado</t>
  </si>
  <si>
    <t>Pendiente se Señale Fecha y Hora para la Audiencia de Pruebas, Alegatos y Resolucion</t>
  </si>
  <si>
    <t>Pendiente por Resolver Amparo Directo.</t>
  </si>
  <si>
    <t>Bienes Concesionados o en Comodato</t>
  </si>
  <si>
    <t xml:space="preserve"> FORMATO NM-1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</si>
  <si>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</si>
  <si>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</si>
  <si>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</si>
  <si>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</si>
  <si>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31 de Diciembre de 2021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</si>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</sst>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A7A7A7"/>
      </left>
      <right style="hair">
        <color rgb="FFA7A7A7"/>
      </right>
      <top style="hair">
        <color rgb="FFA7A7A7"/>
      </top>
      <bottom style="hair">
        <color rgb="FFA7A7A7"/>
      </bottom>
      <diagonal/>
    </border>
    <border>
      <left style="thin">
        <color rgb="FFA7A7A7"/>
      </left>
      <right style="thin">
        <color rgb="FFA7A7A7"/>
      </right>
      <top/>
      <bottom style="thin">
        <color rgb="FFA7A7A7"/>
      </bottom>
      <diagonal/>
    </border>
    <border>
      <left style="thin">
        <color rgb="FFA7A7A7"/>
      </left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  <border>
      <left style="thin">
        <color rgb="FFA7A7A7"/>
      </left>
      <right/>
      <top style="thin">
        <color rgb="FFA7A7A7"/>
      </top>
      <bottom style="thin">
        <color rgb="FFA7A7A7"/>
      </bottom>
      <diagonal/>
    </border>
    <border>
      <left/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/>
      <right/>
      <top style="thin">
        <color rgb="FFA7A7A7"/>
      </top>
      <bottom style="thin">
        <color rgb="FFA7A7A7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3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4" borderId="0" applyNumberFormat="0" applyBorder="0" applyAlignment="0" applyProtection="0"/>
    <xf numFmtId="0" fontId="48" fillId="16" borderId="1" applyNumberFormat="0" applyAlignment="0" applyProtection="0"/>
    <xf numFmtId="0" fontId="49" fillId="17" borderId="2" applyNumberFormat="0" applyAlignment="0" applyProtection="0"/>
    <xf numFmtId="0" fontId="50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21" borderId="0" applyNumberFormat="0" applyBorder="0" applyAlignment="0" applyProtection="0"/>
    <xf numFmtId="0" fontId="52" fillId="7" borderId="1" applyNumberFormat="0" applyAlignment="0" applyProtection="0"/>
    <xf numFmtId="0" fontId="53" fillId="3" borderId="0" applyNumberFormat="0" applyBorder="0" applyAlignment="0" applyProtection="0"/>
    <xf numFmtId="0" fontId="55" fillId="22" borderId="0" applyNumberFormat="0" applyBorder="0" applyAlignment="0" applyProtection="0"/>
    <xf numFmtId="0" fontId="54" fillId="23" borderId="4" applyNumberFormat="0" applyFont="0" applyAlignment="0" applyProtection="0"/>
    <xf numFmtId="0" fontId="56" fillId="16" borderId="5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51" fillId="0" borderId="8" applyNumberFormat="0" applyFill="0" applyAlignment="0" applyProtection="0"/>
    <xf numFmtId="0" fontId="56" fillId="0" borderId="9" applyNumberFormat="0" applyFill="0" applyAlignment="0" applyProtection="0"/>
    <xf numFmtId="0" fontId="43" fillId="0" borderId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44" fillId="0" borderId="0"/>
    <xf numFmtId="9" fontId="42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42" fillId="0" borderId="0">
      <alignment wrapText="1"/>
    </xf>
    <xf numFmtId="0" fontId="42" fillId="0" borderId="0">
      <alignment wrapText="1"/>
    </xf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37" fillId="0" borderId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2" fillId="0" borderId="0"/>
    <xf numFmtId="0" fontId="36" fillId="0" borderId="0"/>
    <xf numFmtId="166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16" borderId="10" applyNumberFormat="0" applyAlignment="0" applyProtection="0"/>
    <xf numFmtId="0" fontId="52" fillId="7" borderId="10" applyNumberFormat="0" applyAlignment="0" applyProtection="0"/>
    <xf numFmtId="0" fontId="54" fillId="23" borderId="11" applyNumberFormat="0" applyFont="0" applyAlignment="0" applyProtection="0"/>
    <xf numFmtId="0" fontId="56" fillId="16" borderId="12" applyNumberFormat="0" applyAlignment="0" applyProtection="0"/>
    <xf numFmtId="0" fontId="51" fillId="0" borderId="13" applyNumberFormat="0" applyFill="0" applyAlignment="0" applyProtection="0"/>
    <xf numFmtId="0" fontId="56" fillId="0" borderId="14" applyNumberFormat="0" applyFill="0" applyAlignment="0" applyProtection="0"/>
    <xf numFmtId="164" fontId="4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63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65" fillId="0" borderId="0"/>
    <xf numFmtId="0" fontId="32" fillId="0" borderId="0"/>
    <xf numFmtId="0" fontId="31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167" fontId="42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67" fillId="0" borderId="0"/>
    <xf numFmtId="0" fontId="29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42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70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6" fillId="0" borderId="0" applyFont="0" applyFill="0" applyBorder="0" applyAlignment="0" applyProtection="0"/>
    <xf numFmtId="44" fontId="76" fillId="0" borderId="0" applyFont="0" applyFill="0" applyBorder="0" applyAlignment="0" applyProtection="0"/>
  </cellStyleXfs>
  <cellXfs count="138">
    <xf numFmtId="0" fontId="0" fillId="0" borderId="0" xfId="0"/>
    <xf numFmtId="0" fontId="44" fillId="0" borderId="0" xfId="46" applyFont="1" applyFill="1" applyBorder="1" applyAlignment="1">
      <alignment horizontal="left"/>
    </xf>
    <xf numFmtId="0" fontId="44" fillId="0" borderId="0" xfId="46" applyFont="1" applyFill="1" applyBorder="1"/>
    <xf numFmtId="0" fontId="42" fillId="0" borderId="0" xfId="46" applyFont="1" applyFill="1" applyBorder="1" applyAlignment="1">
      <alignment horizontal="left"/>
    </xf>
    <xf numFmtId="0" fontId="42" fillId="0" borderId="0" xfId="46" applyFont="1" applyFill="1" applyBorder="1"/>
    <xf numFmtId="0" fontId="42" fillId="0" borderId="0" xfId="46" applyFont="1" applyFill="1" applyBorder="1" applyAlignment="1">
      <alignment horizontal="left" vertical="top"/>
    </xf>
    <xf numFmtId="0" fontId="42" fillId="0" borderId="0" xfId="46" applyFont="1" applyFill="1" applyBorder="1" applyAlignment="1">
      <alignment wrapText="1"/>
    </xf>
    <xf numFmtId="0" fontId="68" fillId="0" borderId="0" xfId="46" applyFont="1" applyFill="1" applyBorder="1" applyAlignment="1">
      <alignment horizontal="left"/>
    </xf>
    <xf numFmtId="0" fontId="42" fillId="0" borderId="0" xfId="46" applyFont="1" applyFill="1" applyBorder="1" applyAlignment="1">
      <alignment horizontal="left" vertical="center"/>
    </xf>
    <xf numFmtId="0" fontId="42" fillId="0" borderId="0" xfId="46" applyFont="1" applyFill="1" applyBorder="1" applyAlignment="1">
      <alignment horizontal="left" vertical="top" wrapText="1"/>
    </xf>
    <xf numFmtId="0" fontId="42" fillId="0" borderId="0" xfId="46" applyFont="1" applyFill="1" applyBorder="1" applyAlignment="1">
      <alignment horizontal="justify" vertical="top"/>
    </xf>
    <xf numFmtId="0" fontId="4" fillId="0" borderId="0" xfId="291"/>
    <xf numFmtId="0" fontId="4" fillId="0" borderId="0" xfId="292"/>
    <xf numFmtId="0" fontId="69" fillId="0" borderId="0" xfId="292" applyFont="1" applyAlignment="1">
      <alignment horizontal="right"/>
    </xf>
    <xf numFmtId="0" fontId="71" fillId="0" borderId="0" xfId="292" applyFont="1" applyAlignment="1">
      <alignment horizontal="center"/>
    </xf>
    <xf numFmtId="0" fontId="74" fillId="0" borderId="15" xfId="291" applyFont="1" applyBorder="1" applyAlignment="1">
      <alignment horizontal="center" vertical="top"/>
    </xf>
    <xf numFmtId="0" fontId="75" fillId="24" borderId="16" xfId="291" applyFont="1" applyFill="1" applyBorder="1" applyAlignment="1">
      <alignment horizontal="center" vertical="top" wrapText="1"/>
    </xf>
    <xf numFmtId="0" fontId="4" fillId="0" borderId="15" xfId="291" applyBorder="1"/>
    <xf numFmtId="0" fontId="75" fillId="24" borderId="16" xfId="291" applyFont="1" applyFill="1" applyBorder="1" applyAlignment="1">
      <alignment horizontal="center" vertical="center" wrapText="1"/>
    </xf>
    <xf numFmtId="4" fontId="68" fillId="24" borderId="16" xfId="291" applyNumberFormat="1" applyFont="1" applyFill="1" applyBorder="1" applyAlignment="1">
      <alignment horizontal="right" wrapText="1"/>
    </xf>
    <xf numFmtId="0" fontId="64" fillId="25" borderId="17" xfId="291" applyFont="1" applyFill="1" applyBorder="1" applyAlignment="1">
      <alignment wrapText="1"/>
    </xf>
    <xf numFmtId="4" fontId="66" fillId="25" borderId="17" xfId="291" applyNumberFormat="1" applyFont="1" applyFill="1" applyBorder="1" applyAlignment="1">
      <alignment wrapText="1"/>
    </xf>
    <xf numFmtId="14" fontId="64" fillId="25" borderId="19" xfId="291" applyNumberFormat="1" applyFont="1" applyFill="1" applyBorder="1" applyAlignment="1">
      <alignment horizontal="center" vertical="top" wrapText="1"/>
    </xf>
    <xf numFmtId="0" fontId="64" fillId="25" borderId="19" xfId="291" applyFont="1" applyFill="1" applyBorder="1" applyAlignment="1">
      <alignment wrapText="1"/>
    </xf>
    <xf numFmtId="0" fontId="64" fillId="25" borderId="19" xfId="291" applyFont="1" applyFill="1" applyBorder="1" applyAlignment="1">
      <alignment vertical="top" wrapText="1"/>
    </xf>
    <xf numFmtId="4" fontId="64" fillId="25" borderId="19" xfId="291" applyNumberFormat="1" applyFont="1" applyFill="1" applyBorder="1" applyAlignment="1">
      <alignment vertical="top" wrapText="1"/>
    </xf>
    <xf numFmtId="14" fontId="64" fillId="25" borderId="19" xfId="291" applyNumberFormat="1" applyFont="1" applyFill="1" applyBorder="1" applyAlignment="1">
      <alignment horizontal="center" wrapText="1"/>
    </xf>
    <xf numFmtId="4" fontId="64" fillId="25" borderId="19" xfId="291" applyNumberFormat="1" applyFont="1" applyFill="1" applyBorder="1" applyAlignment="1">
      <alignment wrapText="1"/>
    </xf>
    <xf numFmtId="0" fontId="64" fillId="25" borderId="19" xfId="291" applyFont="1" applyFill="1" applyBorder="1" applyAlignment="1">
      <alignment horizontal="center" vertical="top" wrapText="1"/>
    </xf>
    <xf numFmtId="14" fontId="64" fillId="25" borderId="20" xfId="291" applyNumberFormat="1" applyFont="1" applyFill="1" applyBorder="1" applyAlignment="1">
      <alignment horizontal="center" vertical="top" wrapText="1"/>
    </xf>
    <xf numFmtId="14" fontId="64" fillId="25" borderId="16" xfId="291" applyNumberFormat="1" applyFont="1" applyFill="1" applyBorder="1" applyAlignment="1">
      <alignment horizontal="center" vertical="top" wrapText="1"/>
    </xf>
    <xf numFmtId="14" fontId="64" fillId="25" borderId="19" xfId="291" applyNumberFormat="1" applyFont="1" applyFill="1" applyBorder="1" applyAlignment="1">
      <alignment wrapText="1"/>
    </xf>
    <xf numFmtId="0" fontId="66" fillId="25" borderId="19" xfId="291" applyFont="1" applyFill="1" applyBorder="1" applyAlignment="1">
      <alignment wrapText="1"/>
    </xf>
    <xf numFmtId="4" fontId="66" fillId="25" borderId="19" xfId="291" applyNumberFormat="1" applyFont="1" applyFill="1" applyBorder="1" applyAlignment="1">
      <alignment wrapText="1"/>
    </xf>
    <xf numFmtId="0" fontId="64" fillId="25" borderId="19" xfId="291" quotePrefix="1" applyFont="1" applyFill="1" applyBorder="1" applyAlignment="1">
      <alignment wrapText="1"/>
    </xf>
    <xf numFmtId="0" fontId="72" fillId="0" borderId="15" xfId="291" applyFont="1" applyBorder="1"/>
    <xf numFmtId="14" fontId="64" fillId="25" borderId="19" xfId="291" quotePrefix="1" applyNumberFormat="1" applyFont="1" applyFill="1" applyBorder="1" applyAlignment="1">
      <alignment horizontal="center" vertical="top" wrapText="1"/>
    </xf>
    <xf numFmtId="14" fontId="64" fillId="25" borderId="19" xfId="291" applyNumberFormat="1" applyFont="1" applyFill="1" applyBorder="1" applyAlignment="1">
      <alignment horizontal="center" vertical="center" wrapText="1"/>
    </xf>
    <xf numFmtId="14" fontId="64" fillId="25" borderId="19" xfId="291" applyNumberFormat="1" applyFont="1" applyFill="1" applyBorder="1" applyAlignment="1">
      <alignment horizontal="center"/>
    </xf>
    <xf numFmtId="14" fontId="64" fillId="25" borderId="19" xfId="291" applyNumberFormat="1" applyFont="1" applyFill="1" applyBorder="1" applyAlignment="1">
      <alignment horizontal="center" vertical="top"/>
    </xf>
    <xf numFmtId="0" fontId="1" fillId="0" borderId="0" xfId="305"/>
    <xf numFmtId="0" fontId="1" fillId="0" borderId="0" xfId="310"/>
    <xf numFmtId="0" fontId="68" fillId="0" borderId="0" xfId="46" applyFont="1" applyFill="1" applyBorder="1" applyAlignment="1">
      <alignment wrapText="1"/>
    </xf>
    <xf numFmtId="0" fontId="74" fillId="0" borderId="15" xfId="305" applyFont="1" applyBorder="1" applyAlignment="1">
      <alignment horizontal="center" vertical="top"/>
    </xf>
    <xf numFmtId="0" fontId="75" fillId="24" borderId="25" xfId="305" applyFont="1" applyFill="1" applyBorder="1" applyAlignment="1">
      <alignment horizontal="center" vertical="center" wrapText="1"/>
    </xf>
    <xf numFmtId="0" fontId="75" fillId="24" borderId="16" xfId="305" applyFont="1" applyFill="1" applyBorder="1" applyAlignment="1">
      <alignment horizontal="center" vertical="center" wrapText="1"/>
    </xf>
    <xf numFmtId="0" fontId="1" fillId="0" borderId="26" xfId="305" applyBorder="1"/>
    <xf numFmtId="4" fontId="66" fillId="25" borderId="17" xfId="305" applyNumberFormat="1" applyFont="1" applyFill="1" applyBorder="1" applyAlignment="1">
      <alignment wrapText="1"/>
    </xf>
    <xf numFmtId="14" fontId="64" fillId="25" borderId="17" xfId="305" applyNumberFormat="1" applyFont="1" applyFill="1" applyBorder="1" applyAlignment="1">
      <alignment horizontal="center" vertical="top" wrapText="1"/>
    </xf>
    <xf numFmtId="0" fontId="64" fillId="25" borderId="17" xfId="305" applyFont="1" applyFill="1" applyBorder="1" applyAlignment="1">
      <alignment vertical="top" wrapText="1"/>
    </xf>
    <xf numFmtId="0" fontId="64" fillId="25" borderId="17" xfId="305" applyFont="1" applyFill="1" applyBorder="1" applyAlignment="1">
      <alignment wrapText="1"/>
    </xf>
    <xf numFmtId="4" fontId="64" fillId="25" borderId="19" xfId="305" applyNumberFormat="1" applyFont="1" applyFill="1" applyBorder="1" applyAlignment="1">
      <alignment vertical="top" wrapText="1"/>
    </xf>
    <xf numFmtId="14" fontId="64" fillId="25" borderId="19" xfId="305" applyNumberFormat="1" applyFont="1" applyFill="1" applyBorder="1" applyAlignment="1">
      <alignment horizontal="center" vertical="top" wrapText="1"/>
    </xf>
    <xf numFmtId="0" fontId="64" fillId="25" borderId="19" xfId="305" applyFont="1" applyFill="1" applyBorder="1" applyAlignment="1">
      <alignment vertical="top" wrapText="1"/>
    </xf>
    <xf numFmtId="0" fontId="64" fillId="25" borderId="19" xfId="305" applyFont="1" applyFill="1" applyBorder="1" applyAlignment="1">
      <alignment wrapText="1"/>
    </xf>
    <xf numFmtId="0" fontId="64" fillId="25" borderId="19" xfId="0" applyFont="1" applyFill="1" applyBorder="1" applyAlignment="1">
      <alignment vertical="top" wrapText="1"/>
    </xf>
    <xf numFmtId="0" fontId="64" fillId="25" borderId="19" xfId="0" applyFont="1" applyFill="1" applyBorder="1" applyAlignment="1">
      <alignment horizontal="left" wrapText="1"/>
    </xf>
    <xf numFmtId="0" fontId="64" fillId="25" borderId="19" xfId="0" applyFont="1" applyFill="1" applyBorder="1" applyAlignment="1">
      <alignment horizontal="left" vertical="top" wrapText="1"/>
    </xf>
    <xf numFmtId="0" fontId="64" fillId="25" borderId="19" xfId="0" applyFont="1" applyFill="1" applyBorder="1" applyAlignment="1">
      <alignment wrapText="1"/>
    </xf>
    <xf numFmtId="0" fontId="64" fillId="25" borderId="20" xfId="0" applyFont="1" applyFill="1" applyBorder="1" applyAlignment="1">
      <alignment vertical="top" wrapText="1"/>
    </xf>
    <xf numFmtId="0" fontId="64" fillId="25" borderId="16" xfId="0" applyFont="1" applyFill="1" applyBorder="1" applyAlignment="1">
      <alignment vertical="top" wrapText="1"/>
    </xf>
    <xf numFmtId="0" fontId="64" fillId="25" borderId="20" xfId="0" applyFont="1" applyFill="1" applyBorder="1" applyAlignment="1">
      <alignment wrapText="1"/>
    </xf>
    <xf numFmtId="0" fontId="64" fillId="25" borderId="16" xfId="0" applyFont="1" applyFill="1" applyBorder="1" applyAlignment="1">
      <alignment wrapText="1"/>
    </xf>
    <xf numFmtId="4" fontId="64" fillId="25" borderId="19" xfId="0" applyNumberFormat="1" applyFont="1" applyFill="1" applyBorder="1" applyAlignment="1">
      <alignment vertical="top" wrapText="1"/>
    </xf>
    <xf numFmtId="4" fontId="64" fillId="25" borderId="19" xfId="0" applyNumberFormat="1" applyFont="1" applyFill="1" applyBorder="1" applyAlignment="1">
      <alignment wrapText="1"/>
    </xf>
    <xf numFmtId="4" fontId="64" fillId="25" borderId="19" xfId="0" applyNumberFormat="1" applyFont="1" applyFill="1" applyBorder="1" applyAlignment="1">
      <alignment vertical="center" wrapText="1"/>
    </xf>
    <xf numFmtId="4" fontId="64" fillId="25" borderId="20" xfId="0" applyNumberFormat="1" applyFont="1" applyFill="1" applyBorder="1" applyAlignment="1">
      <alignment vertical="top" wrapText="1"/>
    </xf>
    <xf numFmtId="4" fontId="64" fillId="25" borderId="16" xfId="0" applyNumberFormat="1" applyFont="1" applyFill="1" applyBorder="1" applyAlignment="1">
      <alignment vertical="top" wrapText="1"/>
    </xf>
    <xf numFmtId="0" fontId="66" fillId="25" borderId="21" xfId="291" applyFont="1" applyFill="1" applyBorder="1" applyAlignment="1">
      <alignment horizontal="left" wrapText="1"/>
    </xf>
    <xf numFmtId="0" fontId="66" fillId="25" borderId="18" xfId="291" applyFont="1" applyFill="1" applyBorder="1" applyAlignment="1">
      <alignment horizontal="left" wrapText="1"/>
    </xf>
    <xf numFmtId="0" fontId="42" fillId="0" borderId="0" xfId="46" applyFont="1" applyFill="1" applyBorder="1" applyAlignment="1">
      <alignment horizontal="left" vertical="top" wrapText="1"/>
    </xf>
    <xf numFmtId="0" fontId="42" fillId="0" borderId="0" xfId="46" applyFont="1" applyFill="1" applyBorder="1" applyAlignment="1">
      <alignment horizontal="justify" vertical="top"/>
    </xf>
    <xf numFmtId="0" fontId="71" fillId="0" borderId="0" xfId="310" applyFont="1" applyAlignment="1">
      <alignment horizontal="center"/>
    </xf>
    <xf numFmtId="0" fontId="73" fillId="0" borderId="0" xfId="0" applyFont="1"/>
    <xf numFmtId="0" fontId="66" fillId="0" borderId="36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horizontal="center" vertical="center" wrapText="1"/>
    </xf>
    <xf numFmtId="0" fontId="66" fillId="0" borderId="38" xfId="0" applyFont="1" applyFill="1" applyBorder="1" applyAlignment="1">
      <alignment horizontal="center" vertical="center" wrapText="1"/>
    </xf>
    <xf numFmtId="0" fontId="66" fillId="0" borderId="39" xfId="0" applyFont="1" applyFill="1" applyBorder="1" applyAlignment="1">
      <alignment horizontal="center" vertical="center" wrapText="1"/>
    </xf>
    <xf numFmtId="0" fontId="66" fillId="0" borderId="40" xfId="0" applyFont="1" applyFill="1" applyBorder="1" applyAlignment="1">
      <alignment horizontal="center" vertical="center" wrapText="1"/>
    </xf>
    <xf numFmtId="43" fontId="64" fillId="0" borderId="42" xfId="311" applyFont="1" applyFill="1" applyBorder="1" applyAlignment="1">
      <alignment horizontal="center" vertical="center" wrapText="1"/>
    </xf>
    <xf numFmtId="43" fontId="42" fillId="0" borderId="43" xfId="311" applyFont="1" applyFill="1" applyBorder="1" applyAlignment="1">
      <alignment horizontal="center" vertical="center" wrapText="1"/>
    </xf>
    <xf numFmtId="43" fontId="42" fillId="0" borderId="44" xfId="311" applyFont="1" applyFill="1" applyBorder="1" applyAlignment="1">
      <alignment horizontal="center" vertical="center" wrapText="1"/>
    </xf>
    <xf numFmtId="43" fontId="64" fillId="0" borderId="46" xfId="311" applyFont="1" applyFill="1" applyBorder="1" applyAlignment="1">
      <alignment horizontal="center" vertical="center" wrapText="1"/>
    </xf>
    <xf numFmtId="43" fontId="42" fillId="0" borderId="46" xfId="311" applyFont="1" applyFill="1" applyBorder="1" applyAlignment="1">
      <alignment horizontal="center" vertical="center" wrapText="1"/>
    </xf>
    <xf numFmtId="43" fontId="42" fillId="0" borderId="47" xfId="311" applyFont="1" applyFill="1" applyBorder="1" applyAlignment="1">
      <alignment horizontal="center" vertical="center" wrapText="1"/>
    </xf>
    <xf numFmtId="43" fontId="42" fillId="0" borderId="46" xfId="311" quotePrefix="1" applyFont="1" applyFill="1" applyBorder="1" applyAlignment="1">
      <alignment horizontal="right" vertical="center" wrapText="1"/>
    </xf>
    <xf numFmtId="168" fontId="42" fillId="0" borderId="46" xfId="311" quotePrefix="1" applyNumberFormat="1" applyFont="1" applyFill="1" applyBorder="1" applyAlignment="1">
      <alignment horizontal="right" vertical="center" wrapText="1"/>
    </xf>
    <xf numFmtId="168" fontId="42" fillId="0" borderId="47" xfId="311" applyNumberFormat="1" applyFont="1" applyFill="1" applyBorder="1" applyAlignment="1">
      <alignment horizontal="right" vertical="center" wrapText="1"/>
    </xf>
    <xf numFmtId="43" fontId="64" fillId="0" borderId="49" xfId="311" applyFont="1" applyFill="1" applyBorder="1" applyAlignment="1">
      <alignment horizontal="center" vertical="center" wrapText="1"/>
    </xf>
    <xf numFmtId="43" fontId="42" fillId="0" borderId="49" xfId="311" applyFont="1" applyFill="1" applyBorder="1" applyAlignment="1">
      <alignment horizontal="center" vertical="center" wrapText="1"/>
    </xf>
    <xf numFmtId="43" fontId="42" fillId="0" borderId="50" xfId="311" applyFont="1" applyFill="1" applyBorder="1" applyAlignment="1">
      <alignment horizontal="center" vertical="center" wrapText="1"/>
    </xf>
    <xf numFmtId="43" fontId="66" fillId="0" borderId="52" xfId="311" applyFont="1" applyFill="1" applyBorder="1" applyAlignment="1">
      <alignment horizontal="center" vertical="center" wrapText="1"/>
    </xf>
    <xf numFmtId="44" fontId="68" fillId="0" borderId="52" xfId="312" applyFont="1" applyFill="1" applyBorder="1" applyAlignment="1">
      <alignment horizontal="center" vertical="center" wrapText="1"/>
    </xf>
    <xf numFmtId="44" fontId="68" fillId="0" borderId="53" xfId="312" applyFont="1" applyFill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51" xfId="0" applyFont="1" applyFill="1" applyBorder="1" applyAlignment="1">
      <alignment horizontal="center" vertical="center" wrapText="1"/>
    </xf>
    <xf numFmtId="0" fontId="42" fillId="0" borderId="0" xfId="46" applyFont="1" applyFill="1" applyBorder="1" applyAlignment="1">
      <alignment horizontal="left" vertical="top" wrapText="1"/>
    </xf>
    <xf numFmtId="0" fontId="71" fillId="0" borderId="28" xfId="0" applyFont="1" applyBorder="1" applyAlignment="1">
      <alignment horizontal="right"/>
    </xf>
    <xf numFmtId="0" fontId="71" fillId="26" borderId="29" xfId="0" applyFont="1" applyFill="1" applyBorder="1" applyAlignment="1">
      <alignment horizontal="center"/>
    </xf>
    <xf numFmtId="0" fontId="71" fillId="26" borderId="30" xfId="0" applyFont="1" applyFill="1" applyBorder="1" applyAlignment="1">
      <alignment horizontal="center"/>
    </xf>
    <xf numFmtId="0" fontId="71" fillId="26" borderId="31" xfId="0" applyFont="1" applyFill="1" applyBorder="1" applyAlignment="1">
      <alignment horizontal="center"/>
    </xf>
    <xf numFmtId="0" fontId="73" fillId="26" borderId="32" xfId="0" applyFont="1" applyFill="1" applyBorder="1" applyAlignment="1">
      <alignment horizontal="center"/>
    </xf>
    <xf numFmtId="0" fontId="73" fillId="26" borderId="0" xfId="0" applyFont="1" applyFill="1" applyBorder="1" applyAlignment="1">
      <alignment horizontal="center"/>
    </xf>
    <xf numFmtId="0" fontId="73" fillId="26" borderId="33" xfId="0" applyFont="1" applyFill="1" applyBorder="1" applyAlignment="1">
      <alignment horizontal="center"/>
    </xf>
    <xf numFmtId="0" fontId="71" fillId="26" borderId="32" xfId="0" applyFont="1" applyFill="1" applyBorder="1" applyAlignment="1">
      <alignment horizontal="center"/>
    </xf>
    <xf numFmtId="0" fontId="71" fillId="26" borderId="0" xfId="0" applyFont="1" applyFill="1" applyBorder="1" applyAlignment="1">
      <alignment horizontal="center"/>
    </xf>
    <xf numFmtId="0" fontId="71" fillId="26" borderId="33" xfId="0" applyFont="1" applyFill="1" applyBorder="1" applyAlignment="1">
      <alignment horizontal="center"/>
    </xf>
    <xf numFmtId="0" fontId="73" fillId="26" borderId="34" xfId="0" applyFont="1" applyFill="1" applyBorder="1" applyAlignment="1">
      <alignment horizontal="center"/>
    </xf>
    <xf numFmtId="0" fontId="73" fillId="26" borderId="28" xfId="0" applyFont="1" applyFill="1" applyBorder="1" applyAlignment="1">
      <alignment horizontal="center"/>
    </xf>
    <xf numFmtId="0" fontId="73" fillId="26" borderId="35" xfId="0" applyFont="1" applyFill="1" applyBorder="1" applyAlignment="1">
      <alignment horizontal="center"/>
    </xf>
    <xf numFmtId="0" fontId="42" fillId="0" borderId="0" xfId="46" applyFont="1" applyFill="1" applyBorder="1" applyAlignment="1">
      <alignment horizontal="left" wrapText="1"/>
    </xf>
    <xf numFmtId="0" fontId="68" fillId="0" borderId="0" xfId="46" applyFont="1" applyFill="1" applyBorder="1" applyAlignment="1">
      <alignment horizontal="left" wrapText="1"/>
    </xf>
    <xf numFmtId="0" fontId="71" fillId="0" borderId="0" xfId="292" applyFont="1" applyBorder="1" applyAlignment="1">
      <alignment horizontal="left"/>
    </xf>
    <xf numFmtId="0" fontId="71" fillId="0" borderId="16" xfId="292" applyFont="1" applyBorder="1" applyAlignment="1">
      <alignment horizontal="left"/>
    </xf>
    <xf numFmtId="0" fontId="74" fillId="0" borderId="0" xfId="292" applyFont="1" applyAlignment="1">
      <alignment horizontal="right"/>
    </xf>
    <xf numFmtId="0" fontId="71" fillId="0" borderId="0" xfId="292" applyFont="1" applyAlignment="1">
      <alignment horizontal="center"/>
    </xf>
    <xf numFmtId="0" fontId="73" fillId="0" borderId="0" xfId="292" applyFont="1" applyAlignment="1">
      <alignment horizontal="center"/>
    </xf>
    <xf numFmtId="0" fontId="64" fillId="0" borderId="0" xfId="292" applyFont="1" applyAlignment="1">
      <alignment horizontal="left" vertical="justify" wrapText="1"/>
    </xf>
    <xf numFmtId="0" fontId="42" fillId="0" borderId="0" xfId="46" applyFont="1" applyFill="1" applyBorder="1" applyAlignment="1">
      <alignment horizontal="left" vertical="justify"/>
    </xf>
    <xf numFmtId="0" fontId="42" fillId="0" borderId="0" xfId="46" applyFont="1" applyFill="1" applyBorder="1" applyAlignment="1">
      <alignment horizontal="justify" vertical="top"/>
    </xf>
    <xf numFmtId="0" fontId="42" fillId="0" borderId="0" xfId="46" applyFont="1" applyFill="1" applyBorder="1" applyAlignment="1">
      <alignment horizontal="left" vertical="justify" wrapText="1"/>
    </xf>
    <xf numFmtId="0" fontId="74" fillId="0" borderId="0" xfId="310" applyFont="1" applyAlignment="1">
      <alignment horizontal="right"/>
    </xf>
    <xf numFmtId="0" fontId="71" fillId="0" borderId="0" xfId="310" applyFont="1" applyAlignment="1">
      <alignment horizontal="center"/>
    </xf>
    <xf numFmtId="0" fontId="73" fillId="0" borderId="0" xfId="310" applyFont="1" applyAlignment="1">
      <alignment horizontal="center"/>
    </xf>
    <xf numFmtId="0" fontId="64" fillId="0" borderId="0" xfId="310" applyFont="1" applyAlignment="1">
      <alignment horizontal="left" vertical="justify" wrapText="1"/>
    </xf>
    <xf numFmtId="0" fontId="68" fillId="0" borderId="0" xfId="46" applyFont="1" applyFill="1" applyBorder="1" applyAlignment="1">
      <alignment horizontal="center" wrapText="1"/>
    </xf>
    <xf numFmtId="14" fontId="66" fillId="25" borderId="21" xfId="305" applyNumberFormat="1" applyFont="1" applyFill="1" applyBorder="1" applyAlignment="1">
      <alignment horizontal="left" wrapText="1"/>
    </xf>
    <xf numFmtId="14" fontId="66" fillId="25" borderId="27" xfId="305" applyNumberFormat="1" applyFont="1" applyFill="1" applyBorder="1" applyAlignment="1">
      <alignment horizontal="left" wrapText="1"/>
    </xf>
    <xf numFmtId="14" fontId="66" fillId="25" borderId="22" xfId="305" applyNumberFormat="1" applyFont="1" applyFill="1" applyBorder="1" applyAlignment="1">
      <alignment horizontal="left" wrapText="1"/>
    </xf>
    <xf numFmtId="0" fontId="71" fillId="0" borderId="0" xfId="310" applyFont="1" applyBorder="1" applyAlignment="1">
      <alignment horizontal="left"/>
    </xf>
    <xf numFmtId="0" fontId="75" fillId="24" borderId="23" xfId="305" applyFont="1" applyFill="1" applyBorder="1" applyAlignment="1">
      <alignment horizontal="center" vertical="center" wrapText="1"/>
    </xf>
    <xf numFmtId="0" fontId="75" fillId="24" borderId="24" xfId="305" applyFont="1" applyFill="1" applyBorder="1" applyAlignment="1">
      <alignment horizontal="center" vertical="center" wrapText="1"/>
    </xf>
    <xf numFmtId="0" fontId="64" fillId="0" borderId="41" xfId="0" applyFont="1" applyFill="1" applyBorder="1" applyAlignment="1">
      <alignment horizontal="left" vertical="center" wrapText="1"/>
    </xf>
    <xf numFmtId="0" fontId="64" fillId="0" borderId="42" xfId="0" applyFont="1" applyFill="1" applyBorder="1" applyAlignment="1">
      <alignment horizontal="left" vertical="center" wrapText="1"/>
    </xf>
    <xf numFmtId="0" fontId="64" fillId="0" borderId="45" xfId="0" applyFont="1" applyFill="1" applyBorder="1" applyAlignment="1">
      <alignment horizontal="left" vertical="center" wrapText="1"/>
    </xf>
    <xf numFmtId="0" fontId="64" fillId="0" borderId="46" xfId="0" applyFont="1" applyFill="1" applyBorder="1" applyAlignment="1">
      <alignment horizontal="left" vertical="center" wrapText="1"/>
    </xf>
    <xf numFmtId="0" fontId="64" fillId="0" borderId="48" xfId="0" applyFont="1" applyFill="1" applyBorder="1" applyAlignment="1">
      <alignment horizontal="left" vertical="center" wrapText="1"/>
    </xf>
    <xf numFmtId="0" fontId="64" fillId="0" borderId="49" xfId="0" applyFont="1" applyFill="1" applyBorder="1" applyAlignment="1">
      <alignment horizontal="left" vertical="center" wrapText="1"/>
    </xf>
  </cellXfs>
  <cellStyles count="313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311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6" xfId="97"/>
    <cellStyle name="Millares 6 10" xfId="224"/>
    <cellStyle name="Millares 6 11" xfId="229"/>
    <cellStyle name="Millares 6 2" xfId="102"/>
    <cellStyle name="Millares 6 2 2" xfId="108"/>
    <cellStyle name="Millares 6 2 2 2" xfId="125"/>
    <cellStyle name="Millares 6 2 2 2 2" xfId="163"/>
    <cellStyle name="Millares 6 2 2 2 2 2" xfId="249"/>
    <cellStyle name="Millares 6 2 2 2 2 2 2" xfId="294"/>
    <cellStyle name="Millares 6 2 2 3" xfId="129"/>
    <cellStyle name="Millares 6 2 2 3 2" xfId="173"/>
    <cellStyle name="Millares 6 2 2 3 2 2" xfId="254"/>
    <cellStyle name="Millares 6 2 2 4" xfId="149"/>
    <cellStyle name="Millares 6 2 2 4 2" xfId="200"/>
    <cellStyle name="Millares 6 2 2 4 3" xfId="215"/>
    <cellStyle name="Millares 6 2 2 4 3 3" xfId="279"/>
    <cellStyle name="Millares 6 2 2 4 3 3 2" xfId="300"/>
    <cellStyle name="Millares 6 2 2 5" xfId="244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70"/>
    <cellStyle name="Millares 6 3" xfId="111"/>
    <cellStyle name="Millares 6 4" xfId="146"/>
    <cellStyle name="Millares 6 4 2" xfId="197"/>
    <cellStyle name="Millares 6 4 3" xfId="212"/>
    <cellStyle name="Millares 6 4 3 2" xfId="275"/>
    <cellStyle name="Millares 6 4 3 2 2" xfId="308"/>
    <cellStyle name="Millares 6 4 3 3" xfId="303"/>
    <cellStyle name="Millares 6 5" xfId="154"/>
    <cellStyle name="Millares 6 5 2" xfId="185"/>
    <cellStyle name="Millares 6 5 2 2" xfId="285"/>
    <cellStyle name="Millares 6 6" xfId="160"/>
    <cellStyle name="Millares 6 6 2" xfId="190"/>
    <cellStyle name="Millares 6 6 2 3" xfId="287"/>
    <cellStyle name="Millares 6 7" xfId="166"/>
    <cellStyle name="Millares 6 7 2" xfId="203"/>
    <cellStyle name="Millares 6 7 3" xfId="218"/>
    <cellStyle name="Millares 6 7 4" xfId="258"/>
    <cellStyle name="Millares 6 8" xfId="169"/>
    <cellStyle name="Millares 6 8 2" xfId="178"/>
    <cellStyle name="Millares 6 8 3" xfId="226"/>
    <cellStyle name="Millares 6 8 3 2" xfId="262"/>
    <cellStyle name="Millares 6 9" xfId="181"/>
    <cellStyle name="Millares 6 9 2" xfId="266"/>
    <cellStyle name="Millares 9" xfId="235"/>
    <cellStyle name="Millares 9 2" xfId="238"/>
    <cellStyle name="Moneda" xfId="312" builtinId="4"/>
    <cellStyle name="Moneda 2" xfId="44"/>
    <cellStyle name="Moneda 2 2" xfId="48"/>
    <cellStyle name="Moneda 3" xfId="112"/>
    <cellStyle name="Moneda 3 2" xfId="221"/>
    <cellStyle name="Moneda 3 3" xfId="232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1" xfId="95"/>
    <cellStyle name="Normal 11 10" xfId="174"/>
    <cellStyle name="Normal 11 11" xfId="179"/>
    <cellStyle name="Normal 11 11 2" xfId="264"/>
    <cellStyle name="Normal 11 11 3" xfId="281"/>
    <cellStyle name="Normal 11 12" xfId="222"/>
    <cellStyle name="Normal 11 13" xfId="227"/>
    <cellStyle name="Normal 11 13 3" xfId="255"/>
    <cellStyle name="Normal 11 2" xfId="100"/>
    <cellStyle name="Normal 11 2 2" xfId="107"/>
    <cellStyle name="Normal 11 2 2 2" xfId="124"/>
    <cellStyle name="Normal 11 2 2 2 2" xfId="162"/>
    <cellStyle name="Normal 11 2 2 2 2 2" xfId="246"/>
    <cellStyle name="Normal 11 2 2 2 2 2 2" xfId="250"/>
    <cellStyle name="Normal 11 2 2 2 2 2 3" xfId="283"/>
    <cellStyle name="Normal 11 2 2 2 2 2 4" xfId="293"/>
    <cellStyle name="Normal 11 2 2 2 2 3" xfId="247"/>
    <cellStyle name="Normal 11 2 2 3" xfId="127"/>
    <cellStyle name="Normal 11 2 2 3 2" xfId="171"/>
    <cellStyle name="Normal 11 2 2 3 2 2" xfId="252"/>
    <cellStyle name="Normal 11 2 2 4" xfId="133"/>
    <cellStyle name="Normal 11 2 2 5" xfId="141"/>
    <cellStyle name="Normal 11 2 2 5 2" xfId="191"/>
    <cellStyle name="Normal 11 2 2 5 3" xfId="205"/>
    <cellStyle name="Normal 11 2 2 5 3 2" xfId="245"/>
    <cellStyle name="Normal 11 2 2 5 3 2 2" xfId="268"/>
    <cellStyle name="Normal 11 2 2 5 3 3" xfId="251"/>
    <cellStyle name="Normal 11 2 2 6" xfId="240"/>
    <cellStyle name="Normal 11 2 3" xfId="116"/>
    <cellStyle name="Normal 11 2 3 10" xfId="310"/>
    <cellStyle name="Normal 11 2 3 2" xfId="130"/>
    <cellStyle name="Normal 11 2 3 3" xfId="140"/>
    <cellStyle name="Normal 11 2 3 4" xfId="233"/>
    <cellStyle name="Normal 11 2 3 5" xfId="237"/>
    <cellStyle name="Normal 11 2 3 6" xfId="239"/>
    <cellStyle name="Normal 11 2 3 7" xfId="290"/>
    <cellStyle name="Normal 11 2 3 8" xfId="292"/>
    <cellStyle name="Normal 11 2 3 9" xfId="296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71"/>
    <cellStyle name="Normal 11 2 4 6 2 3" xfId="289"/>
    <cellStyle name="Normal 11 2 4 7" xfId="242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3" xfId="277"/>
    <cellStyle name="Normal 11 4 2 2 3 3 2" xfId="297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82"/>
    <cellStyle name="Normal 11 4 5" xfId="157"/>
    <cellStyle name="Normal 11 4 5 2" xfId="187"/>
    <cellStyle name="Normal 11 4 5 2 3" xfId="286"/>
    <cellStyle name="Normal 11 4 6" xfId="175"/>
    <cellStyle name="Normal 11 4 7" xfId="241"/>
    <cellStyle name="Normal 11 5" xfId="143"/>
    <cellStyle name="Normal 11 5 2" xfId="195"/>
    <cellStyle name="Normal 11 5 3" xfId="210"/>
    <cellStyle name="Normal 11 5 3 2" xfId="265"/>
    <cellStyle name="Normal 11 5 3 2 2" xfId="272"/>
    <cellStyle name="Normal 11 5 3 2 3" xfId="305"/>
    <cellStyle name="Normal 11 5 3 3" xfId="301"/>
    <cellStyle name="Normal 11 6" xfId="150"/>
    <cellStyle name="Normal 11 6 2" xfId="182"/>
    <cellStyle name="Normal 11 6 2 3" xfId="280"/>
    <cellStyle name="Normal 11 7" xfId="155"/>
    <cellStyle name="Normal 11 7 2" xfId="186"/>
    <cellStyle name="Normal 11 7 2 2" xfId="304"/>
    <cellStyle name="Normal 11 7 2 3" xfId="276"/>
    <cellStyle name="Normal 11 7 2 3 2" xfId="309"/>
    <cellStyle name="Normal 11 8" xfId="164"/>
    <cellStyle name="Normal 11 8 2" xfId="201"/>
    <cellStyle name="Normal 11 8 2 2" xfId="259"/>
    <cellStyle name="Normal 11 8 2 3" xfId="263"/>
    <cellStyle name="Normal 11 8 2 3 2" xfId="295"/>
    <cellStyle name="Normal 11 8 3" xfId="216"/>
    <cellStyle name="Normal 11 8 4" xfId="257"/>
    <cellStyle name="Normal 11 9" xfId="167"/>
    <cellStyle name="Normal 11 9 2" xfId="177"/>
    <cellStyle name="Normal 11 9 2 2" xfId="261"/>
    <cellStyle name="Normal 11 9 3" xfId="206"/>
    <cellStyle name="Normal 11 9 3 2" xfId="269"/>
    <cellStyle name="Normal 11 9 3 3" xfId="273"/>
    <cellStyle name="Normal 11 9 3 3 2" xfId="306"/>
    <cellStyle name="Normal 11 9 3 4" xfId="298"/>
    <cellStyle name="Normal 11 9 4" xfId="225"/>
    <cellStyle name="Normal 11 9 4 2" xfId="256"/>
    <cellStyle name="Normal 11 9 4 3" xfId="260"/>
    <cellStyle name="Normal 11 9 5" xfId="248"/>
    <cellStyle name="Normal 12" xfId="291"/>
    <cellStyle name="Normal 13" xfId="113"/>
    <cellStyle name="Normal 14" xfId="234"/>
    <cellStyle name="Normal 14 2" xfId="236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3 2 2" xfId="253"/>
    <cellStyle name="Normal 2 5 2 2 4" xfId="148"/>
    <cellStyle name="Normal 2 5 2 2 4 2" xfId="199"/>
    <cellStyle name="Normal 2 5 2 2 4 3" xfId="214"/>
    <cellStyle name="Normal 2 5 2 2 4 3 3" xfId="278"/>
    <cellStyle name="Normal 2 5 2 2 4 3 3 2" xfId="299"/>
    <cellStyle name="Normal 2 5 2 2 5" xfId="243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5" xfId="159"/>
    <cellStyle name="Normal 2 5 2 5 2" xfId="189"/>
    <cellStyle name="Normal 2 5 2 5 2 3" xfId="288"/>
    <cellStyle name="Normal 2 5 3" xfId="106"/>
    <cellStyle name="Normal 2 5 4" xfId="145"/>
    <cellStyle name="Normal 2 5 4 2" xfId="196"/>
    <cellStyle name="Normal 2 5 4 3" xfId="211"/>
    <cellStyle name="Normal 2 5 4 3 2" xfId="274"/>
    <cellStyle name="Normal 2 5 4 3 2 2" xfId="307"/>
    <cellStyle name="Normal 2 5 4 3 3" xfId="302"/>
    <cellStyle name="Normal 2 5 5" xfId="153"/>
    <cellStyle name="Normal 2 5 5 2" xfId="184"/>
    <cellStyle name="Normal 2 5 5 2 2" xfId="28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8 2" xfId="267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showGridLines="0" tabSelected="1" topLeftCell="A165" workbookViewId="0">
      <selection activeCell="I183" sqref="I183"/>
    </sheetView>
  </sheetViews>
  <sheetFormatPr baseColWidth="10" defaultRowHeight="15" x14ac:dyDescent="0.25"/>
  <cols>
    <col min="1" max="1" width="6.28515625" style="11" customWidth="1"/>
    <col min="2" max="2" width="22.140625" style="11" customWidth="1"/>
    <col min="3" max="3" width="30.85546875" style="11" customWidth="1"/>
    <col min="4" max="4" width="23.140625" style="11" customWidth="1"/>
    <col min="5" max="5" width="17.140625" style="11" customWidth="1"/>
    <col min="6" max="6" width="18.5703125" style="11" customWidth="1"/>
    <col min="7" max="16384" width="11.42578125" style="11"/>
  </cols>
  <sheetData>
    <row r="1" spans="1:5" ht="13.5" customHeight="1" x14ac:dyDescent="0.25">
      <c r="B1" s="12"/>
      <c r="C1" s="12"/>
      <c r="D1" s="114" t="s">
        <v>128</v>
      </c>
      <c r="E1" s="114"/>
    </row>
    <row r="2" spans="1:5" ht="15.75" customHeight="1" x14ac:dyDescent="0.25">
      <c r="A2" s="115" t="s">
        <v>11</v>
      </c>
      <c r="B2" s="115"/>
      <c r="C2" s="115"/>
      <c r="D2" s="115"/>
      <c r="E2" s="115"/>
    </row>
    <row r="3" spans="1:5" x14ac:dyDescent="0.25">
      <c r="A3" s="116" t="s">
        <v>0</v>
      </c>
      <c r="B3" s="116"/>
      <c r="C3" s="116"/>
      <c r="D3" s="116"/>
      <c r="E3" s="116"/>
    </row>
    <row r="4" spans="1:5" x14ac:dyDescent="0.25">
      <c r="A4" s="115" t="s">
        <v>18</v>
      </c>
      <c r="B4" s="115"/>
      <c r="C4" s="115"/>
      <c r="D4" s="115"/>
      <c r="E4" s="115"/>
    </row>
    <row r="5" spans="1:5" ht="15" customHeight="1" x14ac:dyDescent="0.25">
      <c r="A5" s="115" t="s">
        <v>19</v>
      </c>
      <c r="B5" s="115"/>
      <c r="C5" s="115"/>
      <c r="D5" s="115"/>
      <c r="E5" s="115"/>
    </row>
    <row r="6" spans="1:5" ht="39" customHeight="1" x14ac:dyDescent="0.25">
      <c r="A6" s="117" t="s">
        <v>20</v>
      </c>
      <c r="B6" s="117"/>
      <c r="C6" s="117"/>
      <c r="D6" s="117"/>
      <c r="E6" s="117"/>
    </row>
    <row r="7" spans="1:5" ht="5.0999999999999996" customHeight="1" x14ac:dyDescent="0.25">
      <c r="B7" s="1"/>
      <c r="C7" s="1"/>
      <c r="D7" s="1"/>
      <c r="E7" s="2"/>
    </row>
    <row r="8" spans="1:5" ht="15" customHeight="1" x14ac:dyDescent="0.25">
      <c r="B8" s="111" t="s">
        <v>1</v>
      </c>
      <c r="C8" s="111"/>
      <c r="D8" s="3"/>
      <c r="E8" s="4"/>
    </row>
    <row r="9" spans="1:5" ht="15" customHeight="1" x14ac:dyDescent="0.25">
      <c r="A9" s="9" t="s">
        <v>2</v>
      </c>
      <c r="B9" s="9"/>
      <c r="C9" s="118" t="s">
        <v>12</v>
      </c>
      <c r="D9" s="118"/>
      <c r="E9" s="118"/>
    </row>
    <row r="10" spans="1:5" ht="15" customHeight="1" x14ac:dyDescent="0.25">
      <c r="A10" s="5" t="s">
        <v>3</v>
      </c>
      <c r="B10" s="5"/>
      <c r="C10" s="119" t="s">
        <v>4</v>
      </c>
      <c r="D10" s="119"/>
      <c r="E10" s="10"/>
    </row>
    <row r="11" spans="1:5" ht="15" customHeight="1" x14ac:dyDescent="0.25">
      <c r="A11" s="5" t="s">
        <v>5</v>
      </c>
      <c r="B11" s="5"/>
      <c r="C11" s="120" t="s">
        <v>6</v>
      </c>
      <c r="D11" s="120"/>
      <c r="E11" s="120"/>
    </row>
    <row r="12" spans="1:5" ht="15" customHeight="1" x14ac:dyDescent="0.25">
      <c r="A12" s="5" t="s">
        <v>7</v>
      </c>
      <c r="B12" s="5" t="s">
        <v>7</v>
      </c>
      <c r="C12" s="120" t="s">
        <v>13</v>
      </c>
      <c r="D12" s="120"/>
      <c r="E12" s="120"/>
    </row>
    <row r="13" spans="1:5" ht="15" customHeight="1" x14ac:dyDescent="0.25">
      <c r="B13" s="3"/>
      <c r="C13" s="6"/>
      <c r="D13" s="6"/>
      <c r="E13" s="6"/>
    </row>
    <row r="14" spans="1:5" ht="26.25" customHeight="1" x14ac:dyDescent="0.25">
      <c r="A14" s="96" t="s">
        <v>8</v>
      </c>
      <c r="B14" s="96"/>
      <c r="C14" s="8" t="s">
        <v>9</v>
      </c>
      <c r="D14" s="4"/>
      <c r="E14" s="4"/>
    </row>
    <row r="15" spans="1:5" ht="15" customHeight="1" x14ac:dyDescent="0.25">
      <c r="B15" s="9" t="s">
        <v>10</v>
      </c>
      <c r="C15" s="4"/>
      <c r="D15" s="4"/>
      <c r="E15" s="4"/>
    </row>
    <row r="16" spans="1:5" ht="25.5" customHeight="1" x14ac:dyDescent="0.25">
      <c r="A16" s="110" t="s">
        <v>14</v>
      </c>
      <c r="B16" s="110"/>
      <c r="C16" s="110"/>
      <c r="D16" s="110"/>
      <c r="E16" s="110"/>
    </row>
    <row r="17" spans="1:5" ht="15" customHeight="1" x14ac:dyDescent="0.25">
      <c r="A17" s="111" t="s">
        <v>15</v>
      </c>
      <c r="B17" s="111"/>
      <c r="C17" s="111"/>
      <c r="D17" s="4"/>
      <c r="E17" s="4"/>
    </row>
    <row r="18" spans="1:5" ht="15" customHeight="1" x14ac:dyDescent="0.25">
      <c r="A18" s="7" t="s">
        <v>16</v>
      </c>
      <c r="B18" s="7"/>
      <c r="C18" s="7"/>
      <c r="D18" s="7"/>
      <c r="E18" s="13"/>
    </row>
    <row r="19" spans="1:5" ht="15" customHeight="1" x14ac:dyDescent="0.25">
      <c r="A19" s="112" t="s">
        <v>21</v>
      </c>
      <c r="B19" s="112"/>
      <c r="C19" s="112"/>
      <c r="D19" s="14"/>
      <c r="E19" s="14"/>
    </row>
    <row r="20" spans="1:5" ht="45" customHeight="1" x14ac:dyDescent="0.25">
      <c r="A20" s="15" t="s">
        <v>22</v>
      </c>
      <c r="B20" s="16" t="s">
        <v>23</v>
      </c>
      <c r="C20" s="16" t="s">
        <v>24</v>
      </c>
      <c r="D20" s="16" t="s">
        <v>25</v>
      </c>
      <c r="E20" s="16" t="s">
        <v>26</v>
      </c>
    </row>
    <row r="21" spans="1:5" ht="15" customHeight="1" x14ac:dyDescent="0.25">
      <c r="A21" s="17"/>
      <c r="B21" s="113" t="s">
        <v>27</v>
      </c>
      <c r="C21" s="113"/>
      <c r="D21" s="18"/>
      <c r="E21" s="19">
        <f>E22+E99+E117</f>
        <v>639774722.82000005</v>
      </c>
    </row>
    <row r="22" spans="1:5" x14ac:dyDescent="0.25">
      <c r="A22" s="17"/>
      <c r="B22" s="20"/>
      <c r="C22" s="69" t="s">
        <v>28</v>
      </c>
      <c r="D22" s="20"/>
      <c r="E22" s="21">
        <f>SUM(E23:E97)</f>
        <v>114834506.36000003</v>
      </c>
    </row>
    <row r="23" spans="1:5" ht="26.25" x14ac:dyDescent="0.25">
      <c r="A23" s="17">
        <v>1</v>
      </c>
      <c r="B23" s="22">
        <v>35625</v>
      </c>
      <c r="C23" s="58" t="s">
        <v>29</v>
      </c>
      <c r="D23" s="55" t="s">
        <v>30</v>
      </c>
      <c r="E23" s="63">
        <v>25836239.879999999</v>
      </c>
    </row>
    <row r="24" spans="1:5" ht="26.25" x14ac:dyDescent="0.25">
      <c r="A24" s="17">
        <f>A23+1</f>
        <v>2</v>
      </c>
      <c r="B24" s="22">
        <v>39700</v>
      </c>
      <c r="C24" s="58" t="s">
        <v>29</v>
      </c>
      <c r="D24" s="55" t="s">
        <v>30</v>
      </c>
      <c r="E24" s="63">
        <v>3581111</v>
      </c>
    </row>
    <row r="25" spans="1:5" ht="27" customHeight="1" x14ac:dyDescent="0.25">
      <c r="A25" s="17">
        <f t="shared" ref="A25:A88" si="0">A24+1</f>
        <v>3</v>
      </c>
      <c r="B25" s="26">
        <v>38790</v>
      </c>
      <c r="C25" s="58" t="s">
        <v>31</v>
      </c>
      <c r="D25" s="55" t="s">
        <v>30</v>
      </c>
      <c r="E25" s="63">
        <v>2794832.93</v>
      </c>
    </row>
    <row r="26" spans="1:5" ht="26.25" x14ac:dyDescent="0.25">
      <c r="A26" s="17">
        <f t="shared" si="0"/>
        <v>4</v>
      </c>
      <c r="B26" s="22">
        <v>39398</v>
      </c>
      <c r="C26" s="58" t="s">
        <v>29</v>
      </c>
      <c r="D26" s="55" t="s">
        <v>32</v>
      </c>
      <c r="E26" s="63">
        <v>792480.94</v>
      </c>
    </row>
    <row r="27" spans="1:5" ht="26.25" x14ac:dyDescent="0.25">
      <c r="A27" s="17">
        <f t="shared" si="0"/>
        <v>5</v>
      </c>
      <c r="B27" s="22">
        <v>39766</v>
      </c>
      <c r="C27" s="58" t="s">
        <v>29</v>
      </c>
      <c r="D27" s="55" t="s">
        <v>32</v>
      </c>
      <c r="E27" s="63">
        <v>610750.39</v>
      </c>
    </row>
    <row r="28" spans="1:5" ht="26.25" x14ac:dyDescent="0.25">
      <c r="A28" s="17">
        <f t="shared" si="0"/>
        <v>6</v>
      </c>
      <c r="B28" s="22">
        <v>39660</v>
      </c>
      <c r="C28" s="58" t="s">
        <v>29</v>
      </c>
      <c r="D28" s="55" t="s">
        <v>33</v>
      </c>
      <c r="E28" s="63">
        <v>42180</v>
      </c>
    </row>
    <row r="29" spans="1:5" ht="26.25" x14ac:dyDescent="0.25">
      <c r="A29" s="17">
        <f t="shared" si="0"/>
        <v>7</v>
      </c>
      <c r="B29" s="22">
        <v>39829</v>
      </c>
      <c r="C29" s="58" t="s">
        <v>29</v>
      </c>
      <c r="D29" s="55" t="s">
        <v>32</v>
      </c>
      <c r="E29" s="63">
        <v>1252702.8</v>
      </c>
    </row>
    <row r="30" spans="1:5" ht="26.25" x14ac:dyDescent="0.25">
      <c r="A30" s="17">
        <f t="shared" si="0"/>
        <v>8</v>
      </c>
      <c r="B30" s="22">
        <v>43637</v>
      </c>
      <c r="C30" s="58" t="s">
        <v>29</v>
      </c>
      <c r="D30" s="55" t="s">
        <v>34</v>
      </c>
      <c r="E30" s="63">
        <v>134107</v>
      </c>
    </row>
    <row r="31" spans="1:5" ht="26.25" x14ac:dyDescent="0.25">
      <c r="A31" s="17">
        <f t="shared" si="0"/>
        <v>9</v>
      </c>
      <c r="B31" s="22">
        <v>41234</v>
      </c>
      <c r="C31" s="58" t="s">
        <v>29</v>
      </c>
      <c r="D31" s="55" t="s">
        <v>32</v>
      </c>
      <c r="E31" s="63">
        <v>1119752</v>
      </c>
    </row>
    <row r="32" spans="1:5" ht="26.25" x14ac:dyDescent="0.25">
      <c r="A32" s="17">
        <f t="shared" si="0"/>
        <v>10</v>
      </c>
      <c r="B32" s="22">
        <v>41186</v>
      </c>
      <c r="C32" s="58" t="s">
        <v>29</v>
      </c>
      <c r="D32" s="55" t="s">
        <v>32</v>
      </c>
      <c r="E32" s="63">
        <v>293750</v>
      </c>
    </row>
    <row r="33" spans="1:5" ht="26.25" x14ac:dyDescent="0.25">
      <c r="A33" s="17">
        <f t="shared" si="0"/>
        <v>11</v>
      </c>
      <c r="B33" s="22">
        <v>41701</v>
      </c>
      <c r="C33" s="58" t="s">
        <v>29</v>
      </c>
      <c r="D33" s="55" t="s">
        <v>35</v>
      </c>
      <c r="E33" s="63">
        <v>300000</v>
      </c>
    </row>
    <row r="34" spans="1:5" ht="26.25" x14ac:dyDescent="0.25">
      <c r="A34" s="17">
        <f t="shared" si="0"/>
        <v>12</v>
      </c>
      <c r="B34" s="26">
        <v>42487</v>
      </c>
      <c r="C34" s="58" t="s">
        <v>29</v>
      </c>
      <c r="D34" s="55" t="s">
        <v>32</v>
      </c>
      <c r="E34" s="63">
        <v>331815.32</v>
      </c>
    </row>
    <row r="35" spans="1:5" ht="26.25" x14ac:dyDescent="0.25">
      <c r="A35" s="17">
        <f t="shared" si="0"/>
        <v>13</v>
      </c>
      <c r="B35" s="22">
        <v>42502</v>
      </c>
      <c r="C35" s="58" t="s">
        <v>29</v>
      </c>
      <c r="D35" s="55" t="s">
        <v>32</v>
      </c>
      <c r="E35" s="63">
        <v>167783</v>
      </c>
    </row>
    <row r="36" spans="1:5" ht="25.5" x14ac:dyDescent="0.25">
      <c r="A36" s="17">
        <f t="shared" si="0"/>
        <v>14</v>
      </c>
      <c r="B36" s="22">
        <v>42502</v>
      </c>
      <c r="C36" s="55" t="s">
        <v>29</v>
      </c>
      <c r="D36" s="55" t="s">
        <v>32</v>
      </c>
      <c r="E36" s="63">
        <v>427325.98</v>
      </c>
    </row>
    <row r="37" spans="1:5" ht="26.25" x14ac:dyDescent="0.25">
      <c r="A37" s="17">
        <f t="shared" si="0"/>
        <v>15</v>
      </c>
      <c r="B37" s="28" t="s">
        <v>36</v>
      </c>
      <c r="C37" s="58" t="s">
        <v>29</v>
      </c>
      <c r="D37" s="55" t="s">
        <v>37</v>
      </c>
      <c r="E37" s="63">
        <v>350000</v>
      </c>
    </row>
    <row r="38" spans="1:5" ht="26.25" x14ac:dyDescent="0.25">
      <c r="A38" s="17">
        <f t="shared" si="0"/>
        <v>16</v>
      </c>
      <c r="B38" s="22">
        <v>41787</v>
      </c>
      <c r="C38" s="58" t="s">
        <v>38</v>
      </c>
      <c r="D38" s="55" t="s">
        <v>32</v>
      </c>
      <c r="E38" s="63">
        <v>351120.6</v>
      </c>
    </row>
    <row r="39" spans="1:5" ht="26.25" x14ac:dyDescent="0.25">
      <c r="A39" s="17">
        <f t="shared" si="0"/>
        <v>17</v>
      </c>
      <c r="B39" s="22">
        <v>41283</v>
      </c>
      <c r="C39" s="58" t="s">
        <v>38</v>
      </c>
      <c r="D39" s="55" t="s">
        <v>37</v>
      </c>
      <c r="E39" s="63">
        <v>312392</v>
      </c>
    </row>
    <row r="40" spans="1:5" ht="26.25" x14ac:dyDescent="0.25">
      <c r="A40" s="17">
        <f t="shared" si="0"/>
        <v>18</v>
      </c>
      <c r="B40" s="22">
        <v>39747</v>
      </c>
      <c r="C40" s="58" t="s">
        <v>38</v>
      </c>
      <c r="D40" s="55" t="s">
        <v>120</v>
      </c>
      <c r="E40" s="63">
        <v>15700</v>
      </c>
    </row>
    <row r="41" spans="1:5" ht="25.5" x14ac:dyDescent="0.25">
      <c r="A41" s="17">
        <f t="shared" si="0"/>
        <v>19</v>
      </c>
      <c r="B41" s="22">
        <v>40557</v>
      </c>
      <c r="C41" s="55" t="s">
        <v>38</v>
      </c>
      <c r="D41" s="55" t="s">
        <v>39</v>
      </c>
      <c r="E41" s="63">
        <v>1750000</v>
      </c>
    </row>
    <row r="42" spans="1:5" ht="26.25" x14ac:dyDescent="0.25">
      <c r="A42" s="17">
        <f t="shared" si="0"/>
        <v>20</v>
      </c>
      <c r="B42" s="22">
        <v>39462</v>
      </c>
      <c r="C42" s="58" t="s">
        <v>38</v>
      </c>
      <c r="D42" s="55" t="s">
        <v>32</v>
      </c>
      <c r="E42" s="63">
        <v>600000</v>
      </c>
    </row>
    <row r="43" spans="1:5" ht="26.25" x14ac:dyDescent="0.25">
      <c r="A43" s="17">
        <f t="shared" si="0"/>
        <v>21</v>
      </c>
      <c r="B43" s="22">
        <v>39660</v>
      </c>
      <c r="C43" s="58" t="s">
        <v>29</v>
      </c>
      <c r="D43" s="55" t="s">
        <v>32</v>
      </c>
      <c r="E43" s="63">
        <v>2564414</v>
      </c>
    </row>
    <row r="44" spans="1:5" ht="26.25" x14ac:dyDescent="0.25">
      <c r="A44" s="17">
        <f t="shared" si="0"/>
        <v>22</v>
      </c>
      <c r="B44" s="22">
        <v>40625</v>
      </c>
      <c r="C44" s="58" t="s">
        <v>38</v>
      </c>
      <c r="D44" s="55" t="s">
        <v>121</v>
      </c>
      <c r="E44" s="63">
        <v>833396.38</v>
      </c>
    </row>
    <row r="45" spans="1:5" ht="15" customHeight="1" x14ac:dyDescent="0.25">
      <c r="A45" s="17">
        <f t="shared" si="0"/>
        <v>23</v>
      </c>
      <c r="B45" s="22">
        <v>39747</v>
      </c>
      <c r="C45" s="58" t="s">
        <v>38</v>
      </c>
      <c r="D45" s="55" t="s">
        <v>122</v>
      </c>
      <c r="E45" s="63">
        <v>330000</v>
      </c>
    </row>
    <row r="46" spans="1:5" ht="26.25" x14ac:dyDescent="0.25">
      <c r="A46" s="17">
        <f t="shared" si="0"/>
        <v>24</v>
      </c>
      <c r="B46" s="22">
        <v>40960</v>
      </c>
      <c r="C46" s="58" t="s">
        <v>38</v>
      </c>
      <c r="D46" s="55" t="s">
        <v>37</v>
      </c>
      <c r="E46" s="63">
        <v>1500000</v>
      </c>
    </row>
    <row r="47" spans="1:5" ht="26.25" x14ac:dyDescent="0.25">
      <c r="A47" s="17">
        <f t="shared" si="0"/>
        <v>25</v>
      </c>
      <c r="B47" s="22">
        <v>39276</v>
      </c>
      <c r="C47" s="58" t="s">
        <v>38</v>
      </c>
      <c r="D47" s="55" t="s">
        <v>32</v>
      </c>
      <c r="E47" s="63">
        <v>1153420.7</v>
      </c>
    </row>
    <row r="48" spans="1:5" ht="26.25" x14ac:dyDescent="0.25">
      <c r="A48" s="17">
        <f t="shared" si="0"/>
        <v>26</v>
      </c>
      <c r="B48" s="22">
        <v>40031</v>
      </c>
      <c r="C48" s="58" t="s">
        <v>38</v>
      </c>
      <c r="D48" s="55" t="s">
        <v>32</v>
      </c>
      <c r="E48" s="63">
        <v>5672871.9900000002</v>
      </c>
    </row>
    <row r="49" spans="1:5" ht="26.25" x14ac:dyDescent="0.25">
      <c r="A49" s="17">
        <f t="shared" si="0"/>
        <v>27</v>
      </c>
      <c r="B49" s="22">
        <v>40892</v>
      </c>
      <c r="C49" s="58" t="s">
        <v>38</v>
      </c>
      <c r="D49" s="55" t="s">
        <v>32</v>
      </c>
      <c r="E49" s="63">
        <v>2752331.28</v>
      </c>
    </row>
    <row r="50" spans="1:5" ht="26.25" x14ac:dyDescent="0.25">
      <c r="A50" s="17">
        <f t="shared" si="0"/>
        <v>28</v>
      </c>
      <c r="B50" s="22">
        <v>42741</v>
      </c>
      <c r="C50" s="58" t="s">
        <v>38</v>
      </c>
      <c r="D50" s="55" t="s">
        <v>32</v>
      </c>
      <c r="E50" s="63">
        <v>300000</v>
      </c>
    </row>
    <row r="51" spans="1:5" ht="27" customHeight="1" x14ac:dyDescent="0.25">
      <c r="A51" s="17">
        <f t="shared" si="0"/>
        <v>29</v>
      </c>
      <c r="B51" s="22">
        <v>40588</v>
      </c>
      <c r="C51" s="58" t="s">
        <v>38</v>
      </c>
      <c r="D51" s="55" t="s">
        <v>121</v>
      </c>
      <c r="E51" s="63">
        <v>270112.62</v>
      </c>
    </row>
    <row r="52" spans="1:5" ht="27" customHeight="1" x14ac:dyDescent="0.25">
      <c r="A52" s="17">
        <f t="shared" si="0"/>
        <v>30</v>
      </c>
      <c r="B52" s="22">
        <v>43314</v>
      </c>
      <c r="C52" s="58" t="s">
        <v>38</v>
      </c>
      <c r="D52" s="55" t="s">
        <v>32</v>
      </c>
      <c r="E52" s="64">
        <v>105000</v>
      </c>
    </row>
    <row r="53" spans="1:5" ht="26.25" x14ac:dyDescent="0.25">
      <c r="A53" s="17">
        <f t="shared" si="0"/>
        <v>31</v>
      </c>
      <c r="B53" s="22">
        <v>42325</v>
      </c>
      <c r="C53" s="58" t="s">
        <v>38</v>
      </c>
      <c r="D53" s="55" t="s">
        <v>32</v>
      </c>
      <c r="E53" s="63">
        <v>135000</v>
      </c>
    </row>
    <row r="54" spans="1:5" ht="26.25" x14ac:dyDescent="0.25">
      <c r="A54" s="17">
        <f t="shared" si="0"/>
        <v>32</v>
      </c>
      <c r="B54" s="22">
        <v>42709</v>
      </c>
      <c r="C54" s="58" t="s">
        <v>38</v>
      </c>
      <c r="D54" s="55" t="s">
        <v>32</v>
      </c>
      <c r="E54" s="63">
        <v>200000</v>
      </c>
    </row>
    <row r="55" spans="1:5" ht="26.25" x14ac:dyDescent="0.25">
      <c r="A55" s="17">
        <f t="shared" si="0"/>
        <v>33</v>
      </c>
      <c r="B55" s="22">
        <v>43038</v>
      </c>
      <c r="C55" s="58" t="s">
        <v>29</v>
      </c>
      <c r="D55" s="55" t="s">
        <v>32</v>
      </c>
      <c r="E55" s="63">
        <v>339685.9</v>
      </c>
    </row>
    <row r="56" spans="1:5" ht="51" x14ac:dyDescent="0.25">
      <c r="A56" s="17">
        <f t="shared" si="0"/>
        <v>34</v>
      </c>
      <c r="B56" s="22">
        <v>42742</v>
      </c>
      <c r="C56" s="55" t="s">
        <v>29</v>
      </c>
      <c r="D56" s="55" t="s">
        <v>123</v>
      </c>
      <c r="E56" s="63">
        <v>1157942</v>
      </c>
    </row>
    <row r="57" spans="1:5" ht="26.25" x14ac:dyDescent="0.25">
      <c r="A57" s="17">
        <f t="shared" si="0"/>
        <v>35</v>
      </c>
      <c r="B57" s="22">
        <v>40869</v>
      </c>
      <c r="C57" s="58" t="s">
        <v>38</v>
      </c>
      <c r="D57" s="55" t="s">
        <v>40</v>
      </c>
      <c r="E57" s="63">
        <v>1100000</v>
      </c>
    </row>
    <row r="58" spans="1:5" ht="15" customHeight="1" x14ac:dyDescent="0.25">
      <c r="A58" s="17">
        <f t="shared" si="0"/>
        <v>36</v>
      </c>
      <c r="B58" s="22">
        <v>42336</v>
      </c>
      <c r="C58" s="58" t="s">
        <v>41</v>
      </c>
      <c r="D58" s="56" t="s">
        <v>42</v>
      </c>
      <c r="E58" s="64">
        <v>105000</v>
      </c>
    </row>
    <row r="59" spans="1:5" ht="26.25" x14ac:dyDescent="0.25">
      <c r="A59" s="17">
        <f t="shared" si="0"/>
        <v>37</v>
      </c>
      <c r="B59" s="22">
        <v>40876</v>
      </c>
      <c r="C59" s="58" t="s">
        <v>41</v>
      </c>
      <c r="D59" s="57" t="s">
        <v>32</v>
      </c>
      <c r="E59" s="63">
        <v>300000</v>
      </c>
    </row>
    <row r="60" spans="1:5" ht="26.25" x14ac:dyDescent="0.25">
      <c r="A60" s="17">
        <f t="shared" si="0"/>
        <v>38</v>
      </c>
      <c r="B60" s="22">
        <v>40441</v>
      </c>
      <c r="C60" s="58" t="s">
        <v>41</v>
      </c>
      <c r="D60" s="55" t="s">
        <v>43</v>
      </c>
      <c r="E60" s="63">
        <v>179000</v>
      </c>
    </row>
    <row r="61" spans="1:5" ht="26.25" x14ac:dyDescent="0.25">
      <c r="A61" s="17">
        <f t="shared" si="0"/>
        <v>39</v>
      </c>
      <c r="B61" s="22">
        <v>42013</v>
      </c>
      <c r="C61" s="58" t="s">
        <v>38</v>
      </c>
      <c r="D61" s="55" t="s">
        <v>44</v>
      </c>
      <c r="E61" s="63">
        <v>140000</v>
      </c>
    </row>
    <row r="62" spans="1:5" ht="26.25" x14ac:dyDescent="0.25">
      <c r="A62" s="17">
        <f t="shared" si="0"/>
        <v>40</v>
      </c>
      <c r="B62" s="22">
        <v>43229</v>
      </c>
      <c r="C62" s="58" t="s">
        <v>29</v>
      </c>
      <c r="D62" s="55" t="s">
        <v>32</v>
      </c>
      <c r="E62" s="63">
        <v>95000</v>
      </c>
    </row>
    <row r="63" spans="1:5" ht="26.25" x14ac:dyDescent="0.25">
      <c r="A63" s="17">
        <f t="shared" si="0"/>
        <v>41</v>
      </c>
      <c r="B63" s="22">
        <v>43173</v>
      </c>
      <c r="C63" s="58" t="s">
        <v>29</v>
      </c>
      <c r="D63" s="55" t="s">
        <v>32</v>
      </c>
      <c r="E63" s="63">
        <v>130000</v>
      </c>
    </row>
    <row r="64" spans="1:5" ht="26.25" x14ac:dyDescent="0.25">
      <c r="A64" s="17">
        <f t="shared" si="0"/>
        <v>42</v>
      </c>
      <c r="B64" s="22">
        <v>42898</v>
      </c>
      <c r="C64" s="58" t="s">
        <v>38</v>
      </c>
      <c r="D64" s="55" t="s">
        <v>32</v>
      </c>
      <c r="E64" s="63">
        <v>1098300</v>
      </c>
    </row>
    <row r="65" spans="1:5" ht="27" customHeight="1" x14ac:dyDescent="0.25">
      <c r="A65" s="17">
        <f t="shared" si="0"/>
        <v>43</v>
      </c>
      <c r="B65" s="26">
        <v>43368</v>
      </c>
      <c r="C65" s="58" t="s">
        <v>38</v>
      </c>
      <c r="D65" s="55" t="s">
        <v>124</v>
      </c>
      <c r="E65" s="65">
        <v>100000</v>
      </c>
    </row>
    <row r="66" spans="1:5" ht="27" customHeight="1" x14ac:dyDescent="0.25">
      <c r="A66" s="17">
        <f t="shared" si="0"/>
        <v>44</v>
      </c>
      <c r="B66" s="22">
        <v>43439</v>
      </c>
      <c r="C66" s="58" t="s">
        <v>38</v>
      </c>
      <c r="D66" s="58" t="s">
        <v>125</v>
      </c>
      <c r="E66" s="64">
        <v>500000</v>
      </c>
    </row>
    <row r="67" spans="1:5" ht="27" customHeight="1" x14ac:dyDescent="0.25">
      <c r="A67" s="17">
        <f t="shared" si="0"/>
        <v>45</v>
      </c>
      <c r="B67" s="22">
        <v>43388</v>
      </c>
      <c r="C67" s="55" t="s">
        <v>38</v>
      </c>
      <c r="D67" s="55" t="s">
        <v>124</v>
      </c>
      <c r="E67" s="64">
        <v>138000</v>
      </c>
    </row>
    <row r="68" spans="1:5" ht="27" customHeight="1" x14ac:dyDescent="0.25">
      <c r="A68" s="17">
        <f t="shared" si="0"/>
        <v>46</v>
      </c>
      <c r="B68" s="22">
        <v>43425</v>
      </c>
      <c r="C68" s="55" t="s">
        <v>29</v>
      </c>
      <c r="D68" s="55" t="s">
        <v>124</v>
      </c>
      <c r="E68" s="64">
        <v>253800</v>
      </c>
    </row>
    <row r="69" spans="1:5" ht="27" customHeight="1" x14ac:dyDescent="0.25">
      <c r="A69" s="17">
        <f t="shared" si="0"/>
        <v>47</v>
      </c>
      <c r="B69" s="22">
        <v>43475</v>
      </c>
      <c r="C69" s="58" t="s">
        <v>38</v>
      </c>
      <c r="D69" s="55" t="s">
        <v>46</v>
      </c>
      <c r="E69" s="64">
        <v>203667.4</v>
      </c>
    </row>
    <row r="70" spans="1:5" ht="27" customHeight="1" x14ac:dyDescent="0.25">
      <c r="A70" s="17">
        <f t="shared" si="0"/>
        <v>48</v>
      </c>
      <c r="B70" s="22">
        <v>43448</v>
      </c>
      <c r="C70" s="55" t="s">
        <v>45</v>
      </c>
      <c r="D70" s="55" t="s">
        <v>124</v>
      </c>
      <c r="E70" s="64">
        <v>441203</v>
      </c>
    </row>
    <row r="71" spans="1:5" ht="38.25" x14ac:dyDescent="0.25">
      <c r="A71" s="17">
        <f t="shared" si="0"/>
        <v>49</v>
      </c>
      <c r="B71" s="22">
        <v>43473</v>
      </c>
      <c r="C71" s="55" t="s">
        <v>29</v>
      </c>
      <c r="D71" s="55" t="s">
        <v>46</v>
      </c>
      <c r="E71" s="63">
        <v>1821045</v>
      </c>
    </row>
    <row r="72" spans="1:5" ht="38.25" x14ac:dyDescent="0.25">
      <c r="A72" s="17">
        <f t="shared" si="0"/>
        <v>50</v>
      </c>
      <c r="B72" s="22">
        <v>43381</v>
      </c>
      <c r="C72" s="55" t="s">
        <v>38</v>
      </c>
      <c r="D72" s="55" t="s">
        <v>46</v>
      </c>
      <c r="E72" s="63">
        <v>1200000</v>
      </c>
    </row>
    <row r="73" spans="1:5" ht="38.25" x14ac:dyDescent="0.25">
      <c r="A73" s="17">
        <f t="shared" si="0"/>
        <v>51</v>
      </c>
      <c r="B73" s="22">
        <v>43525</v>
      </c>
      <c r="C73" s="55" t="s">
        <v>29</v>
      </c>
      <c r="D73" s="55" t="s">
        <v>46</v>
      </c>
      <c r="E73" s="63">
        <v>251961.31</v>
      </c>
    </row>
    <row r="74" spans="1:5" ht="26.25" x14ac:dyDescent="0.25">
      <c r="A74" s="17">
        <f t="shared" si="0"/>
        <v>52</v>
      </c>
      <c r="B74" s="22">
        <v>43528</v>
      </c>
      <c r="C74" s="58" t="s">
        <v>29</v>
      </c>
      <c r="D74" s="55" t="s">
        <v>47</v>
      </c>
      <c r="E74" s="64">
        <v>335360.28999999998</v>
      </c>
    </row>
    <row r="75" spans="1:5" ht="38.25" x14ac:dyDescent="0.25">
      <c r="A75" s="17">
        <f t="shared" si="0"/>
        <v>53</v>
      </c>
      <c r="B75" s="22">
        <v>43527</v>
      </c>
      <c r="C75" s="55" t="s">
        <v>29</v>
      </c>
      <c r="D75" s="55" t="s">
        <v>46</v>
      </c>
      <c r="E75" s="63">
        <v>173346.05</v>
      </c>
    </row>
    <row r="76" spans="1:5" ht="26.25" x14ac:dyDescent="0.25">
      <c r="A76" s="17">
        <f t="shared" si="0"/>
        <v>54</v>
      </c>
      <c r="B76" s="22">
        <v>43529</v>
      </c>
      <c r="C76" s="58" t="s">
        <v>29</v>
      </c>
      <c r="D76" s="55" t="s">
        <v>32</v>
      </c>
      <c r="E76" s="64">
        <v>138206.70000000001</v>
      </c>
    </row>
    <row r="77" spans="1:5" ht="38.25" x14ac:dyDescent="0.25">
      <c r="A77" s="17">
        <f t="shared" si="0"/>
        <v>55</v>
      </c>
      <c r="B77" s="22">
        <v>43561</v>
      </c>
      <c r="C77" s="55" t="s">
        <v>29</v>
      </c>
      <c r="D77" s="55" t="s">
        <v>46</v>
      </c>
      <c r="E77" s="63">
        <v>134953.35999999999</v>
      </c>
    </row>
    <row r="78" spans="1:5" ht="26.25" x14ac:dyDescent="0.25">
      <c r="A78" s="17">
        <f t="shared" si="0"/>
        <v>56</v>
      </c>
      <c r="B78" s="22">
        <v>43590</v>
      </c>
      <c r="C78" s="58" t="s">
        <v>29</v>
      </c>
      <c r="D78" s="55" t="s">
        <v>48</v>
      </c>
      <c r="E78" s="63">
        <v>180000</v>
      </c>
    </row>
    <row r="79" spans="1:5" ht="26.25" x14ac:dyDescent="0.25">
      <c r="A79" s="17">
        <f t="shared" si="0"/>
        <v>57</v>
      </c>
      <c r="B79" s="22">
        <v>39412</v>
      </c>
      <c r="C79" s="58" t="s">
        <v>38</v>
      </c>
      <c r="D79" s="55" t="s">
        <v>49</v>
      </c>
      <c r="E79" s="63">
        <v>3094825.73</v>
      </c>
    </row>
    <row r="80" spans="1:5" ht="26.25" x14ac:dyDescent="0.25">
      <c r="A80" s="17">
        <f t="shared" si="0"/>
        <v>58</v>
      </c>
      <c r="B80" s="22">
        <v>37099</v>
      </c>
      <c r="C80" s="58" t="s">
        <v>29</v>
      </c>
      <c r="D80" s="55" t="s">
        <v>50</v>
      </c>
      <c r="E80" s="63">
        <v>12501266.17</v>
      </c>
    </row>
    <row r="81" spans="1:5" ht="26.25" x14ac:dyDescent="0.25">
      <c r="A81" s="17">
        <f t="shared" si="0"/>
        <v>59</v>
      </c>
      <c r="B81" s="22">
        <v>39596</v>
      </c>
      <c r="C81" s="58" t="s">
        <v>29</v>
      </c>
      <c r="D81" s="55" t="s">
        <v>30</v>
      </c>
      <c r="E81" s="63">
        <v>19172451.670000002</v>
      </c>
    </row>
    <row r="82" spans="1:5" ht="26.25" x14ac:dyDescent="0.25">
      <c r="A82" s="17">
        <f t="shared" si="0"/>
        <v>60</v>
      </c>
      <c r="B82" s="29">
        <v>40465</v>
      </c>
      <c r="C82" s="61" t="s">
        <v>29</v>
      </c>
      <c r="D82" s="59" t="s">
        <v>30</v>
      </c>
      <c r="E82" s="66">
        <v>440000</v>
      </c>
    </row>
    <row r="83" spans="1:5" ht="26.25" x14ac:dyDescent="0.25">
      <c r="A83" s="17">
        <f t="shared" si="0"/>
        <v>61</v>
      </c>
      <c r="B83" s="30">
        <v>41752</v>
      </c>
      <c r="C83" s="62" t="s">
        <v>38</v>
      </c>
      <c r="D83" s="60" t="s">
        <v>126</v>
      </c>
      <c r="E83" s="67">
        <v>3094825.73</v>
      </c>
    </row>
    <row r="84" spans="1:5" ht="26.25" x14ac:dyDescent="0.25">
      <c r="A84" s="17">
        <f t="shared" si="0"/>
        <v>62</v>
      </c>
      <c r="B84" s="22">
        <v>41143</v>
      </c>
      <c r="C84" s="58" t="s">
        <v>38</v>
      </c>
      <c r="D84" s="55" t="s">
        <v>32</v>
      </c>
      <c r="E84" s="63">
        <v>432338</v>
      </c>
    </row>
    <row r="85" spans="1:5" ht="27" customHeight="1" x14ac:dyDescent="0.25">
      <c r="A85" s="17">
        <f t="shared" si="0"/>
        <v>63</v>
      </c>
      <c r="B85" s="22">
        <v>43439</v>
      </c>
      <c r="C85" s="58" t="s">
        <v>29</v>
      </c>
      <c r="D85" s="55" t="s">
        <v>51</v>
      </c>
      <c r="E85" s="63">
        <v>446506.58</v>
      </c>
    </row>
    <row r="86" spans="1:5" ht="27" customHeight="1" x14ac:dyDescent="0.25">
      <c r="A86" s="17">
        <f t="shared" si="0"/>
        <v>64</v>
      </c>
      <c r="B86" s="22">
        <v>43507</v>
      </c>
      <c r="C86" s="58" t="s">
        <v>29</v>
      </c>
      <c r="D86" s="58" t="s">
        <v>52</v>
      </c>
      <c r="E86" s="64">
        <v>500000</v>
      </c>
    </row>
    <row r="87" spans="1:5" ht="38.25" x14ac:dyDescent="0.25">
      <c r="A87" s="17">
        <f t="shared" si="0"/>
        <v>65</v>
      </c>
      <c r="B87" s="22">
        <v>43444</v>
      </c>
      <c r="C87" s="55" t="s">
        <v>38</v>
      </c>
      <c r="D87" s="55" t="s">
        <v>53</v>
      </c>
      <c r="E87" s="63">
        <v>1583237.25</v>
      </c>
    </row>
    <row r="88" spans="1:5" ht="38.25" x14ac:dyDescent="0.25">
      <c r="A88" s="17">
        <f t="shared" si="0"/>
        <v>66</v>
      </c>
      <c r="B88" s="22">
        <v>43448</v>
      </c>
      <c r="C88" s="55" t="s">
        <v>54</v>
      </c>
      <c r="D88" s="55" t="s">
        <v>53</v>
      </c>
      <c r="E88" s="63">
        <v>527707.4</v>
      </c>
    </row>
    <row r="89" spans="1:5" ht="30.75" customHeight="1" x14ac:dyDescent="0.25">
      <c r="A89" s="17">
        <f t="shared" ref="A89:A97" si="1">A88+1</f>
        <v>67</v>
      </c>
      <c r="B89" s="26">
        <v>43509</v>
      </c>
      <c r="C89" s="55" t="s">
        <v>55</v>
      </c>
      <c r="D89" s="58" t="s">
        <v>56</v>
      </c>
      <c r="E89" s="64">
        <v>712343.56</v>
      </c>
    </row>
    <row r="90" spans="1:5" ht="25.5" x14ac:dyDescent="0.25">
      <c r="A90" s="17">
        <f t="shared" si="1"/>
        <v>68</v>
      </c>
      <c r="B90" s="22">
        <v>42086</v>
      </c>
      <c r="C90" s="55" t="s">
        <v>29</v>
      </c>
      <c r="D90" s="55" t="s">
        <v>57</v>
      </c>
      <c r="E90" s="63">
        <v>155568.6</v>
      </c>
    </row>
    <row r="91" spans="1:5" ht="25.5" x14ac:dyDescent="0.25">
      <c r="A91" s="17">
        <f t="shared" si="1"/>
        <v>69</v>
      </c>
      <c r="B91" s="22">
        <v>44146</v>
      </c>
      <c r="C91" s="55" t="s">
        <v>54</v>
      </c>
      <c r="D91" s="55" t="s">
        <v>58</v>
      </c>
      <c r="E91" s="63">
        <v>146050</v>
      </c>
    </row>
    <row r="92" spans="1:5" ht="45.75" customHeight="1" x14ac:dyDescent="0.25">
      <c r="A92" s="17">
        <f t="shared" si="1"/>
        <v>70</v>
      </c>
      <c r="B92" s="22">
        <v>44498</v>
      </c>
      <c r="C92" s="55" t="s">
        <v>54</v>
      </c>
      <c r="D92" s="55" t="s">
        <v>59</v>
      </c>
      <c r="E92" s="63">
        <v>197303.17</v>
      </c>
    </row>
    <row r="93" spans="1:5" ht="25.5" x14ac:dyDescent="0.25">
      <c r="A93" s="17">
        <f t="shared" si="1"/>
        <v>71</v>
      </c>
      <c r="B93" s="22">
        <v>44505</v>
      </c>
      <c r="C93" s="55" t="s">
        <v>55</v>
      </c>
      <c r="D93" s="55" t="s">
        <v>60</v>
      </c>
      <c r="E93" s="63">
        <v>203004.17</v>
      </c>
    </row>
    <row r="94" spans="1:5" x14ac:dyDescent="0.25">
      <c r="A94" s="17">
        <f t="shared" si="1"/>
        <v>72</v>
      </c>
      <c r="B94" s="22">
        <v>44525</v>
      </c>
      <c r="C94" s="55" t="s">
        <v>55</v>
      </c>
      <c r="D94" s="55" t="s">
        <v>61</v>
      </c>
      <c r="E94" s="63">
        <v>1517000</v>
      </c>
    </row>
    <row r="95" spans="1:5" x14ac:dyDescent="0.25">
      <c r="A95" s="17">
        <f t="shared" si="1"/>
        <v>73</v>
      </c>
      <c r="B95" s="22" t="s">
        <v>62</v>
      </c>
      <c r="C95" s="55" t="s">
        <v>55</v>
      </c>
      <c r="D95" s="55" t="s">
        <v>61</v>
      </c>
      <c r="E95" s="63">
        <v>1000000</v>
      </c>
    </row>
    <row r="96" spans="1:5" ht="38.25" x14ac:dyDescent="0.25">
      <c r="A96" s="17">
        <f t="shared" si="1"/>
        <v>74</v>
      </c>
      <c r="B96" s="22">
        <v>44544</v>
      </c>
      <c r="C96" s="55" t="s">
        <v>63</v>
      </c>
      <c r="D96" s="55" t="s">
        <v>64</v>
      </c>
      <c r="E96" s="63">
        <v>1454550</v>
      </c>
    </row>
    <row r="97" spans="1:5" ht="25.5" x14ac:dyDescent="0.25">
      <c r="A97" s="17">
        <f t="shared" si="1"/>
        <v>75</v>
      </c>
      <c r="B97" s="22">
        <v>44545</v>
      </c>
      <c r="C97" s="55" t="s">
        <v>29</v>
      </c>
      <c r="D97" s="55" t="s">
        <v>65</v>
      </c>
      <c r="E97" s="63">
        <v>258466.51</v>
      </c>
    </row>
    <row r="98" spans="1:5" ht="5.0999999999999996" customHeight="1" x14ac:dyDescent="0.25">
      <c r="A98" s="17"/>
      <c r="B98" s="31"/>
      <c r="C98" s="23"/>
      <c r="D98" s="23"/>
      <c r="E98" s="27"/>
    </row>
    <row r="99" spans="1:5" x14ac:dyDescent="0.25">
      <c r="A99" s="17"/>
      <c r="B99" s="23"/>
      <c r="C99" s="68" t="s">
        <v>66</v>
      </c>
      <c r="D99" s="32"/>
      <c r="E99" s="33">
        <f>SUM(E100:E115)</f>
        <v>389064306.12000006</v>
      </c>
    </row>
    <row r="100" spans="1:5" x14ac:dyDescent="0.25">
      <c r="A100" s="17">
        <v>1</v>
      </c>
      <c r="B100" s="22">
        <v>42828</v>
      </c>
      <c r="C100" s="24" t="s">
        <v>67</v>
      </c>
      <c r="D100" s="24" t="s">
        <v>68</v>
      </c>
      <c r="E100" s="25">
        <v>1875792.97</v>
      </c>
    </row>
    <row r="101" spans="1:5" x14ac:dyDescent="0.25">
      <c r="A101" s="17">
        <f>A100+1</f>
        <v>2</v>
      </c>
      <c r="B101" s="26">
        <v>40101</v>
      </c>
      <c r="C101" s="23" t="s">
        <v>67</v>
      </c>
      <c r="D101" s="23" t="s">
        <v>68</v>
      </c>
      <c r="E101" s="27">
        <v>25436953.440000001</v>
      </c>
    </row>
    <row r="102" spans="1:5" x14ac:dyDescent="0.25">
      <c r="A102" s="17">
        <f t="shared" ref="A102:A115" si="2">A101+1</f>
        <v>3</v>
      </c>
      <c r="B102" s="22">
        <v>42888</v>
      </c>
      <c r="C102" s="24" t="s">
        <v>69</v>
      </c>
      <c r="D102" s="24" t="s">
        <v>70</v>
      </c>
      <c r="E102" s="25">
        <v>4001462.35</v>
      </c>
    </row>
    <row r="103" spans="1:5" x14ac:dyDescent="0.25">
      <c r="A103" s="17">
        <f t="shared" si="2"/>
        <v>4</v>
      </c>
      <c r="B103" s="26">
        <v>38548</v>
      </c>
      <c r="C103" s="23" t="s">
        <v>71</v>
      </c>
      <c r="D103" s="23" t="s">
        <v>72</v>
      </c>
      <c r="E103" s="27">
        <v>3502369.38</v>
      </c>
    </row>
    <row r="104" spans="1:5" x14ac:dyDescent="0.25">
      <c r="A104" s="17">
        <f t="shared" si="2"/>
        <v>5</v>
      </c>
      <c r="B104" s="26">
        <v>43340</v>
      </c>
      <c r="C104" s="23" t="s">
        <v>73</v>
      </c>
      <c r="D104" s="23" t="s">
        <v>74</v>
      </c>
      <c r="E104" s="27">
        <v>1850271.83</v>
      </c>
    </row>
    <row r="105" spans="1:5" ht="15" customHeight="1" x14ac:dyDescent="0.25">
      <c r="A105" s="17">
        <f t="shared" si="2"/>
        <v>6</v>
      </c>
      <c r="B105" s="26">
        <v>43364</v>
      </c>
      <c r="C105" s="23" t="s">
        <v>75</v>
      </c>
      <c r="D105" s="23" t="s">
        <v>68</v>
      </c>
      <c r="E105" s="25">
        <v>946246.89</v>
      </c>
    </row>
    <row r="106" spans="1:5" ht="26.25" customHeight="1" x14ac:dyDescent="0.25">
      <c r="A106" s="17">
        <f t="shared" si="2"/>
        <v>7</v>
      </c>
      <c r="B106" s="22">
        <v>43004</v>
      </c>
      <c r="C106" s="24" t="s">
        <v>67</v>
      </c>
      <c r="D106" s="24" t="s">
        <v>72</v>
      </c>
      <c r="E106" s="25">
        <v>3237247.71</v>
      </c>
    </row>
    <row r="107" spans="1:5" x14ac:dyDescent="0.25">
      <c r="A107" s="17">
        <f t="shared" si="2"/>
        <v>8</v>
      </c>
      <c r="B107" s="26">
        <v>43615</v>
      </c>
      <c r="C107" s="23" t="s">
        <v>76</v>
      </c>
      <c r="D107" s="23" t="s">
        <v>77</v>
      </c>
      <c r="E107" s="27">
        <v>828341.68</v>
      </c>
    </row>
    <row r="108" spans="1:5" x14ac:dyDescent="0.25">
      <c r="A108" s="17">
        <f t="shared" si="2"/>
        <v>9</v>
      </c>
      <c r="B108" s="26">
        <v>43124</v>
      </c>
      <c r="C108" s="34" t="s">
        <v>75</v>
      </c>
      <c r="D108" s="23" t="s">
        <v>68</v>
      </c>
      <c r="E108" s="27">
        <v>1422760.41</v>
      </c>
    </row>
    <row r="109" spans="1:5" x14ac:dyDescent="0.25">
      <c r="A109" s="17">
        <f t="shared" si="2"/>
        <v>10</v>
      </c>
      <c r="B109" s="26">
        <v>42724</v>
      </c>
      <c r="C109" s="23" t="s">
        <v>69</v>
      </c>
      <c r="D109" s="23" t="s">
        <v>68</v>
      </c>
      <c r="E109" s="27">
        <v>126821788.45999999</v>
      </c>
    </row>
    <row r="110" spans="1:5" x14ac:dyDescent="0.25">
      <c r="A110" s="17">
        <f t="shared" si="2"/>
        <v>11</v>
      </c>
      <c r="B110" s="26">
        <v>42724</v>
      </c>
      <c r="C110" s="23" t="s">
        <v>75</v>
      </c>
      <c r="D110" s="23" t="s">
        <v>68</v>
      </c>
      <c r="E110" s="27">
        <v>83924274.900000006</v>
      </c>
    </row>
    <row r="111" spans="1:5" ht="26.25" x14ac:dyDescent="0.25">
      <c r="A111" s="17">
        <f t="shared" si="2"/>
        <v>12</v>
      </c>
      <c r="B111" s="26">
        <v>43471</v>
      </c>
      <c r="C111" s="23" t="s">
        <v>78</v>
      </c>
      <c r="D111" s="23" t="s">
        <v>68</v>
      </c>
      <c r="E111" s="27">
        <v>372816.81</v>
      </c>
    </row>
    <row r="112" spans="1:5" ht="15" customHeight="1" x14ac:dyDescent="0.25">
      <c r="A112" s="17">
        <f t="shared" si="2"/>
        <v>13</v>
      </c>
      <c r="B112" s="26">
        <v>43836</v>
      </c>
      <c r="C112" s="23" t="s">
        <v>76</v>
      </c>
      <c r="D112" s="23" t="s">
        <v>79</v>
      </c>
      <c r="E112" s="27">
        <v>2143348.16</v>
      </c>
    </row>
    <row r="113" spans="1:5" ht="25.5" x14ac:dyDescent="0.25">
      <c r="A113" s="17">
        <f t="shared" si="2"/>
        <v>14</v>
      </c>
      <c r="B113" s="22">
        <v>43501</v>
      </c>
      <c r="C113" s="24" t="s">
        <v>80</v>
      </c>
      <c r="D113" s="24" t="s">
        <v>33</v>
      </c>
      <c r="E113" s="25">
        <v>2032506.34</v>
      </c>
    </row>
    <row r="114" spans="1:5" x14ac:dyDescent="0.25">
      <c r="A114" s="17">
        <f t="shared" si="2"/>
        <v>15</v>
      </c>
      <c r="B114" s="26">
        <v>44061</v>
      </c>
      <c r="C114" s="23" t="s">
        <v>81</v>
      </c>
      <c r="D114" s="23" t="s">
        <v>32</v>
      </c>
      <c r="E114" s="27">
        <v>130500000</v>
      </c>
    </row>
    <row r="115" spans="1:5" ht="26.25" x14ac:dyDescent="0.25">
      <c r="A115" s="17">
        <f t="shared" si="2"/>
        <v>16</v>
      </c>
      <c r="B115" s="26">
        <v>43471</v>
      </c>
      <c r="C115" s="23" t="s">
        <v>78</v>
      </c>
      <c r="D115" s="23" t="s">
        <v>68</v>
      </c>
      <c r="E115" s="27">
        <v>168124.79</v>
      </c>
    </row>
    <row r="116" spans="1:5" ht="5.0999999999999996" customHeight="1" x14ac:dyDescent="0.25">
      <c r="A116" s="17"/>
      <c r="B116" s="26"/>
      <c r="C116" s="23"/>
      <c r="D116" s="23"/>
      <c r="E116" s="27"/>
    </row>
    <row r="117" spans="1:5" x14ac:dyDescent="0.25">
      <c r="A117" s="17"/>
      <c r="B117" s="32"/>
      <c r="C117" s="68" t="s">
        <v>82</v>
      </c>
      <c r="D117" s="23"/>
      <c r="E117" s="33">
        <f>SUM(E118:E142)</f>
        <v>135875910.34</v>
      </c>
    </row>
    <row r="118" spans="1:5" ht="25.5" customHeight="1" x14ac:dyDescent="0.25">
      <c r="A118" s="35">
        <v>1</v>
      </c>
      <c r="B118" s="22">
        <v>43543</v>
      </c>
      <c r="C118" s="24" t="s">
        <v>83</v>
      </c>
      <c r="D118" s="24" t="s">
        <v>84</v>
      </c>
      <c r="E118" s="25">
        <v>104561.48</v>
      </c>
    </row>
    <row r="119" spans="1:5" ht="15" customHeight="1" x14ac:dyDescent="0.25">
      <c r="A119" s="35">
        <f>A118+1</f>
        <v>2</v>
      </c>
      <c r="B119" s="36">
        <v>43537</v>
      </c>
      <c r="C119" s="23" t="s">
        <v>85</v>
      </c>
      <c r="D119" s="23" t="s">
        <v>86</v>
      </c>
      <c r="E119" s="27">
        <v>23463.29</v>
      </c>
    </row>
    <row r="120" spans="1:5" ht="15" customHeight="1" x14ac:dyDescent="0.25">
      <c r="A120" s="35">
        <f t="shared" ref="A120:A142" si="3">A119+1</f>
        <v>3</v>
      </c>
      <c r="B120" s="22">
        <v>43277</v>
      </c>
      <c r="C120" s="23" t="s">
        <v>87</v>
      </c>
      <c r="D120" s="23" t="s">
        <v>86</v>
      </c>
      <c r="E120" s="27">
        <v>15622.46</v>
      </c>
    </row>
    <row r="121" spans="1:5" ht="24.75" customHeight="1" x14ac:dyDescent="0.25">
      <c r="A121" s="35">
        <f t="shared" si="3"/>
        <v>4</v>
      </c>
      <c r="B121" s="22">
        <v>43545</v>
      </c>
      <c r="C121" s="24" t="s">
        <v>88</v>
      </c>
      <c r="D121" s="24" t="s">
        <v>86</v>
      </c>
      <c r="E121" s="27">
        <v>5156</v>
      </c>
    </row>
    <row r="122" spans="1:5" ht="25.5" customHeight="1" x14ac:dyDescent="0.25">
      <c r="A122" s="35">
        <f t="shared" si="3"/>
        <v>5</v>
      </c>
      <c r="B122" s="22">
        <v>43641</v>
      </c>
      <c r="C122" s="24" t="s">
        <v>89</v>
      </c>
      <c r="D122" s="23" t="s">
        <v>90</v>
      </c>
      <c r="E122" s="27">
        <v>85675.28</v>
      </c>
    </row>
    <row r="123" spans="1:5" x14ac:dyDescent="0.25">
      <c r="A123" s="35">
        <f t="shared" si="3"/>
        <v>6</v>
      </c>
      <c r="B123" s="22">
        <v>43712</v>
      </c>
      <c r="C123" s="23" t="s">
        <v>87</v>
      </c>
      <c r="D123" s="23" t="s">
        <v>86</v>
      </c>
      <c r="E123" s="27">
        <v>46841.05</v>
      </c>
    </row>
    <row r="124" spans="1:5" x14ac:dyDescent="0.25">
      <c r="A124" s="35">
        <f t="shared" si="3"/>
        <v>7</v>
      </c>
      <c r="B124" s="22">
        <v>43739</v>
      </c>
      <c r="C124" s="24" t="s">
        <v>91</v>
      </c>
      <c r="D124" s="23" t="s">
        <v>86</v>
      </c>
      <c r="E124" s="27">
        <v>62454.75</v>
      </c>
    </row>
    <row r="125" spans="1:5" x14ac:dyDescent="0.25">
      <c r="A125" s="35">
        <f t="shared" si="3"/>
        <v>8</v>
      </c>
      <c r="B125" s="37">
        <v>43088</v>
      </c>
      <c r="C125" s="24" t="s">
        <v>91</v>
      </c>
      <c r="D125" s="23" t="s">
        <v>86</v>
      </c>
      <c r="E125" s="25">
        <v>218071.14</v>
      </c>
    </row>
    <row r="126" spans="1:5" x14ac:dyDescent="0.25">
      <c r="A126" s="35">
        <f t="shared" si="3"/>
        <v>9</v>
      </c>
      <c r="B126" s="22">
        <v>44451</v>
      </c>
      <c r="C126" s="24" t="s">
        <v>83</v>
      </c>
      <c r="D126" s="24" t="s">
        <v>84</v>
      </c>
      <c r="E126" s="27">
        <v>76360.53</v>
      </c>
    </row>
    <row r="127" spans="1:5" x14ac:dyDescent="0.25">
      <c r="A127" s="35">
        <f t="shared" si="3"/>
        <v>10</v>
      </c>
      <c r="B127" s="22">
        <v>43749</v>
      </c>
      <c r="C127" s="24" t="s">
        <v>89</v>
      </c>
      <c r="D127" s="23" t="s">
        <v>86</v>
      </c>
      <c r="E127" s="25">
        <v>54747.02</v>
      </c>
    </row>
    <row r="128" spans="1:5" ht="25.5" x14ac:dyDescent="0.25">
      <c r="A128" s="35">
        <f t="shared" si="3"/>
        <v>11</v>
      </c>
      <c r="B128" s="23"/>
      <c r="C128" s="24" t="s">
        <v>85</v>
      </c>
      <c r="D128" s="24" t="s">
        <v>92</v>
      </c>
      <c r="E128" s="25">
        <v>133742903</v>
      </c>
    </row>
    <row r="129" spans="1:5" x14ac:dyDescent="0.25">
      <c r="A129" s="35">
        <f t="shared" si="3"/>
        <v>12</v>
      </c>
      <c r="B129" s="26">
        <v>44096</v>
      </c>
      <c r="C129" s="23" t="s">
        <v>88</v>
      </c>
      <c r="D129" s="23" t="s">
        <v>93</v>
      </c>
      <c r="E129" s="27">
        <v>40155.33</v>
      </c>
    </row>
    <row r="130" spans="1:5" x14ac:dyDescent="0.25">
      <c r="A130" s="35">
        <f t="shared" si="3"/>
        <v>13</v>
      </c>
      <c r="B130" s="26">
        <v>44102</v>
      </c>
      <c r="C130" s="24" t="s">
        <v>83</v>
      </c>
      <c r="D130" s="23" t="s">
        <v>93</v>
      </c>
      <c r="E130" s="27">
        <v>42057</v>
      </c>
    </row>
    <row r="131" spans="1:5" x14ac:dyDescent="0.25">
      <c r="A131" s="35">
        <f t="shared" si="3"/>
        <v>14</v>
      </c>
      <c r="B131" s="38">
        <v>44375</v>
      </c>
      <c r="C131" s="24" t="s">
        <v>89</v>
      </c>
      <c r="D131" s="23" t="s">
        <v>84</v>
      </c>
      <c r="E131" s="27">
        <v>481864</v>
      </c>
    </row>
    <row r="132" spans="1:5" x14ac:dyDescent="0.25">
      <c r="A132" s="35">
        <f t="shared" si="3"/>
        <v>15</v>
      </c>
      <c r="B132" s="22">
        <v>44425</v>
      </c>
      <c r="C132" s="24" t="s">
        <v>85</v>
      </c>
      <c r="D132" s="24" t="s">
        <v>84</v>
      </c>
      <c r="E132" s="25">
        <v>61088.42</v>
      </c>
    </row>
    <row r="133" spans="1:5" x14ac:dyDescent="0.25">
      <c r="A133" s="35">
        <f t="shared" si="3"/>
        <v>16</v>
      </c>
      <c r="B133" s="22">
        <v>44451</v>
      </c>
      <c r="C133" s="24" t="s">
        <v>89</v>
      </c>
      <c r="D133" s="23" t="s">
        <v>84</v>
      </c>
      <c r="E133" s="27">
        <v>36822.550000000003</v>
      </c>
    </row>
    <row r="134" spans="1:5" ht="39" x14ac:dyDescent="0.25">
      <c r="A134" s="35">
        <f t="shared" si="3"/>
        <v>17</v>
      </c>
      <c r="B134" s="22">
        <v>44463</v>
      </c>
      <c r="C134" s="24" t="s">
        <v>87</v>
      </c>
      <c r="D134" s="23" t="s">
        <v>94</v>
      </c>
      <c r="E134" s="25">
        <v>54405</v>
      </c>
    </row>
    <row r="135" spans="1:5" x14ac:dyDescent="0.25">
      <c r="A135" s="35">
        <f t="shared" si="3"/>
        <v>18</v>
      </c>
      <c r="B135" s="22">
        <v>44375</v>
      </c>
      <c r="C135" s="24" t="s">
        <v>87</v>
      </c>
      <c r="D135" s="24" t="s">
        <v>95</v>
      </c>
      <c r="E135" s="25">
        <v>89713</v>
      </c>
    </row>
    <row r="136" spans="1:5" ht="26.25" x14ac:dyDescent="0.25">
      <c r="A136" s="35">
        <f t="shared" si="3"/>
        <v>19</v>
      </c>
      <c r="B136" s="22">
        <v>44463</v>
      </c>
      <c r="C136" s="24" t="s">
        <v>87</v>
      </c>
      <c r="D136" s="23" t="s">
        <v>96</v>
      </c>
      <c r="E136" s="25">
        <v>56783</v>
      </c>
    </row>
    <row r="137" spans="1:5" ht="26.25" x14ac:dyDescent="0.25">
      <c r="A137" s="35">
        <f t="shared" si="3"/>
        <v>20</v>
      </c>
      <c r="B137" s="22">
        <v>43621</v>
      </c>
      <c r="C137" s="24" t="s">
        <v>87</v>
      </c>
      <c r="D137" s="23" t="s">
        <v>96</v>
      </c>
      <c r="E137" s="25">
        <v>202977.92000000001</v>
      </c>
    </row>
    <row r="138" spans="1:5" ht="26.25" x14ac:dyDescent="0.25">
      <c r="A138" s="35">
        <f t="shared" si="3"/>
        <v>21</v>
      </c>
      <c r="B138" s="22">
        <v>43712</v>
      </c>
      <c r="C138" s="24" t="s">
        <v>87</v>
      </c>
      <c r="D138" s="23" t="s">
        <v>96</v>
      </c>
      <c r="E138" s="27">
        <v>167944.34</v>
      </c>
    </row>
    <row r="139" spans="1:5" x14ac:dyDescent="0.25">
      <c r="A139" s="35">
        <f t="shared" si="3"/>
        <v>22</v>
      </c>
      <c r="B139" s="22">
        <v>44556</v>
      </c>
      <c r="C139" s="24" t="s">
        <v>87</v>
      </c>
      <c r="D139" s="23" t="s">
        <v>97</v>
      </c>
      <c r="E139" s="27">
        <v>175646.58</v>
      </c>
    </row>
    <row r="140" spans="1:5" ht="26.25" x14ac:dyDescent="0.25">
      <c r="A140" s="35">
        <f t="shared" si="3"/>
        <v>23</v>
      </c>
      <c r="B140" s="22">
        <v>44481</v>
      </c>
      <c r="C140" s="24" t="s">
        <v>87</v>
      </c>
      <c r="D140" s="23" t="s">
        <v>98</v>
      </c>
      <c r="E140" s="25">
        <v>18995</v>
      </c>
    </row>
    <row r="141" spans="1:5" x14ac:dyDescent="0.25">
      <c r="A141" s="35">
        <f t="shared" si="3"/>
        <v>24</v>
      </c>
      <c r="B141" s="22">
        <v>41803</v>
      </c>
      <c r="C141" s="24" t="s">
        <v>87</v>
      </c>
      <c r="D141" s="23" t="s">
        <v>99</v>
      </c>
      <c r="E141" s="27">
        <v>10000</v>
      </c>
    </row>
    <row r="142" spans="1:5" x14ac:dyDescent="0.25">
      <c r="A142" s="35">
        <f t="shared" si="3"/>
        <v>25</v>
      </c>
      <c r="B142" s="39">
        <v>44216</v>
      </c>
      <c r="C142" s="24" t="s">
        <v>87</v>
      </c>
      <c r="D142" s="23" t="s">
        <v>100</v>
      </c>
      <c r="E142" s="27">
        <v>1602.2</v>
      </c>
    </row>
    <row r="143" spans="1:5" ht="29.25" customHeight="1" x14ac:dyDescent="0.25">
      <c r="A143" s="96" t="s">
        <v>17</v>
      </c>
      <c r="B143" s="96"/>
      <c r="C143" s="96"/>
      <c r="D143" s="96"/>
      <c r="E143" s="96"/>
    </row>
    <row r="144" spans="1:5" x14ac:dyDescent="0.25">
      <c r="E144" s="12"/>
    </row>
    <row r="145" spans="1:6" x14ac:dyDescent="0.25">
      <c r="E145" s="12"/>
    </row>
    <row r="146" spans="1:6" x14ac:dyDescent="0.25">
      <c r="A146" s="40"/>
      <c r="B146" s="41"/>
      <c r="C146" s="41"/>
      <c r="D146" s="41"/>
      <c r="E146" s="121" t="s">
        <v>119</v>
      </c>
      <c r="F146" s="121"/>
    </row>
    <row r="147" spans="1:6" x14ac:dyDescent="0.25">
      <c r="A147" s="122" t="s">
        <v>11</v>
      </c>
      <c r="B147" s="122"/>
      <c r="C147" s="122"/>
      <c r="D147" s="122"/>
      <c r="E147" s="122"/>
      <c r="F147" s="122"/>
    </row>
    <row r="148" spans="1:6" x14ac:dyDescent="0.25">
      <c r="A148" s="123" t="s">
        <v>0</v>
      </c>
      <c r="B148" s="123"/>
      <c r="C148" s="123"/>
      <c r="D148" s="123"/>
      <c r="E148" s="123"/>
      <c r="F148" s="123"/>
    </row>
    <row r="149" spans="1:6" x14ac:dyDescent="0.25">
      <c r="A149" s="122" t="s">
        <v>18</v>
      </c>
      <c r="B149" s="122"/>
      <c r="C149" s="122"/>
      <c r="D149" s="122"/>
      <c r="E149" s="122"/>
      <c r="F149" s="122"/>
    </row>
    <row r="150" spans="1:6" x14ac:dyDescent="0.25">
      <c r="A150" s="122" t="s">
        <v>19</v>
      </c>
      <c r="B150" s="122"/>
      <c r="C150" s="122"/>
      <c r="D150" s="122"/>
      <c r="E150" s="122"/>
      <c r="F150" s="122"/>
    </row>
    <row r="151" spans="1:6" x14ac:dyDescent="0.25">
      <c r="A151" s="124" t="s">
        <v>101</v>
      </c>
      <c r="B151" s="124"/>
      <c r="C151" s="124"/>
      <c r="D151" s="124"/>
      <c r="E151" s="124"/>
      <c r="F151" s="124"/>
    </row>
    <row r="152" spans="1:6" x14ac:dyDescent="0.25">
      <c r="A152" s="40"/>
      <c r="B152" s="1"/>
      <c r="C152" s="1"/>
      <c r="D152" s="1"/>
      <c r="E152" s="1"/>
      <c r="F152" s="2"/>
    </row>
    <row r="153" spans="1:6" x14ac:dyDescent="0.25">
      <c r="A153" s="125" t="s">
        <v>1</v>
      </c>
      <c r="B153" s="125"/>
      <c r="C153" s="42"/>
      <c r="D153" s="3"/>
      <c r="E153" s="3"/>
      <c r="F153" s="4"/>
    </row>
    <row r="154" spans="1:6" ht="25.5" x14ac:dyDescent="0.25">
      <c r="A154" s="70" t="s">
        <v>2</v>
      </c>
      <c r="B154" s="70"/>
      <c r="C154" s="118" t="s">
        <v>12</v>
      </c>
      <c r="D154" s="118"/>
      <c r="E154" s="118"/>
      <c r="F154" s="118"/>
    </row>
    <row r="155" spans="1:6" x14ac:dyDescent="0.25">
      <c r="A155" s="5" t="s">
        <v>3</v>
      </c>
      <c r="B155" s="5"/>
      <c r="C155" s="119" t="s">
        <v>4</v>
      </c>
      <c r="D155" s="119"/>
      <c r="E155" s="119"/>
      <c r="F155" s="71"/>
    </row>
    <row r="156" spans="1:6" x14ac:dyDescent="0.25">
      <c r="A156" s="5" t="s">
        <v>5</v>
      </c>
      <c r="B156" s="5"/>
      <c r="C156" s="120" t="s">
        <v>6</v>
      </c>
      <c r="D156" s="120"/>
      <c r="E156" s="120"/>
      <c r="F156" s="120"/>
    </row>
    <row r="157" spans="1:6" x14ac:dyDescent="0.25">
      <c r="A157" s="5" t="s">
        <v>7</v>
      </c>
      <c r="B157" s="5"/>
      <c r="C157" s="120" t="s">
        <v>13</v>
      </c>
      <c r="D157" s="120"/>
      <c r="E157" s="120"/>
      <c r="F157" s="120"/>
    </row>
    <row r="158" spans="1:6" x14ac:dyDescent="0.25">
      <c r="A158" s="40"/>
      <c r="B158" s="3"/>
      <c r="C158" s="6"/>
      <c r="D158" s="6"/>
      <c r="E158" s="6"/>
      <c r="F158" s="6"/>
    </row>
    <row r="159" spans="1:6" x14ac:dyDescent="0.25">
      <c r="A159" s="96" t="s">
        <v>8</v>
      </c>
      <c r="B159" s="96"/>
      <c r="C159" s="5" t="s">
        <v>9</v>
      </c>
      <c r="D159" s="4"/>
      <c r="E159" s="4"/>
      <c r="F159" s="4"/>
    </row>
    <row r="160" spans="1:6" ht="15" customHeight="1" x14ac:dyDescent="0.25">
      <c r="A160" s="96" t="s">
        <v>10</v>
      </c>
      <c r="B160" s="96"/>
      <c r="C160" s="96"/>
      <c r="D160" s="4"/>
      <c r="E160" s="4"/>
      <c r="F160" s="4"/>
    </row>
    <row r="161" spans="1:6" x14ac:dyDescent="0.25">
      <c r="A161" s="110" t="s">
        <v>14</v>
      </c>
      <c r="B161" s="110"/>
      <c r="C161" s="110"/>
      <c r="D161" s="110"/>
      <c r="E161" s="110"/>
      <c r="F161" s="110"/>
    </row>
    <row r="162" spans="1:6" x14ac:dyDescent="0.25">
      <c r="A162" s="42" t="s">
        <v>15</v>
      </c>
      <c r="B162" s="42"/>
      <c r="C162" s="42"/>
      <c r="D162" s="4"/>
      <c r="E162" s="4"/>
      <c r="F162" s="4"/>
    </row>
    <row r="163" spans="1:6" x14ac:dyDescent="0.25">
      <c r="A163" s="129" t="s">
        <v>127</v>
      </c>
      <c r="B163" s="129"/>
      <c r="C163" s="129"/>
      <c r="D163" s="129"/>
      <c r="E163" s="72"/>
      <c r="F163" s="72"/>
    </row>
    <row r="164" spans="1:6" ht="31.5" x14ac:dyDescent="0.25">
      <c r="A164" s="43" t="s">
        <v>22</v>
      </c>
      <c r="B164" s="130" t="s">
        <v>102</v>
      </c>
      <c r="C164" s="131"/>
      <c r="D164" s="44" t="s">
        <v>103</v>
      </c>
      <c r="E164" s="44" t="s">
        <v>104</v>
      </c>
      <c r="F164" s="45" t="s">
        <v>105</v>
      </c>
    </row>
    <row r="165" spans="1:6" x14ac:dyDescent="0.25">
      <c r="A165" s="46"/>
      <c r="B165" s="126" t="s">
        <v>106</v>
      </c>
      <c r="C165" s="127"/>
      <c r="D165" s="127"/>
      <c r="E165" s="128"/>
      <c r="F165" s="47">
        <f>SUM(F166:F171)</f>
        <v>1522803.62</v>
      </c>
    </row>
    <row r="166" spans="1:6" ht="26.25" x14ac:dyDescent="0.25">
      <c r="A166" s="46">
        <v>1</v>
      </c>
      <c r="B166" s="48">
        <v>44470</v>
      </c>
      <c r="C166" s="48">
        <v>44561</v>
      </c>
      <c r="D166" s="49" t="s">
        <v>107</v>
      </c>
      <c r="E166" s="50" t="s">
        <v>108</v>
      </c>
      <c r="F166" s="51">
        <v>253620.69</v>
      </c>
    </row>
    <row r="167" spans="1:6" ht="39" x14ac:dyDescent="0.25">
      <c r="A167" s="46">
        <f>A166+1</f>
        <v>2</v>
      </c>
      <c r="B167" s="52">
        <v>44470</v>
      </c>
      <c r="C167" s="48">
        <v>44561</v>
      </c>
      <c r="D167" s="53" t="s">
        <v>109</v>
      </c>
      <c r="E167" s="54" t="s">
        <v>110</v>
      </c>
      <c r="F167" s="51">
        <v>443103.45</v>
      </c>
    </row>
    <row r="168" spans="1:6" ht="39" x14ac:dyDescent="0.25">
      <c r="A168" s="46">
        <f t="shared" ref="A168:A171" si="4">A167+1</f>
        <v>3</v>
      </c>
      <c r="B168" s="52">
        <v>44498</v>
      </c>
      <c r="C168" s="48">
        <v>44561</v>
      </c>
      <c r="D168" s="53" t="s">
        <v>111</v>
      </c>
      <c r="E168" s="54" t="s">
        <v>112</v>
      </c>
      <c r="F168" s="51">
        <v>106034.48</v>
      </c>
    </row>
    <row r="169" spans="1:6" ht="38.25" x14ac:dyDescent="0.25">
      <c r="A169" s="46">
        <f t="shared" si="4"/>
        <v>4</v>
      </c>
      <c r="B169" s="52">
        <v>44510</v>
      </c>
      <c r="C169" s="48">
        <v>44561</v>
      </c>
      <c r="D169" s="53" t="s">
        <v>113</v>
      </c>
      <c r="E169" s="53" t="s">
        <v>114</v>
      </c>
      <c r="F169" s="51">
        <v>325000</v>
      </c>
    </row>
    <row r="170" spans="1:6" ht="38.25" x14ac:dyDescent="0.25">
      <c r="A170" s="46">
        <f t="shared" si="4"/>
        <v>5</v>
      </c>
      <c r="B170" s="52">
        <v>44510</v>
      </c>
      <c r="C170" s="48">
        <v>44561</v>
      </c>
      <c r="D170" s="53" t="s">
        <v>115</v>
      </c>
      <c r="E170" s="53" t="s">
        <v>116</v>
      </c>
      <c r="F170" s="51">
        <v>338045</v>
      </c>
    </row>
    <row r="171" spans="1:6" ht="25.5" x14ac:dyDescent="0.25">
      <c r="A171" s="46">
        <f t="shared" si="4"/>
        <v>6</v>
      </c>
      <c r="B171" s="52">
        <v>44525</v>
      </c>
      <c r="C171" s="48">
        <v>44561</v>
      </c>
      <c r="D171" s="53" t="s">
        <v>117</v>
      </c>
      <c r="E171" s="53" t="s">
        <v>118</v>
      </c>
      <c r="F171" s="51">
        <v>57000</v>
      </c>
    </row>
    <row r="172" spans="1:6" x14ac:dyDescent="0.25">
      <c r="A172" s="40"/>
      <c r="B172" s="96" t="s">
        <v>17</v>
      </c>
      <c r="C172" s="96"/>
      <c r="D172" s="96"/>
      <c r="E172" s="96"/>
      <c r="F172" s="96"/>
    </row>
    <row r="174" spans="1:6" ht="15.75" thickBot="1" x14ac:dyDescent="0.3">
      <c r="B174" s="73"/>
      <c r="C174" s="73"/>
      <c r="D174" s="73"/>
      <c r="E174" s="97" t="s">
        <v>129</v>
      </c>
      <c r="F174" s="97"/>
    </row>
    <row r="175" spans="1:6" x14ac:dyDescent="0.25">
      <c r="B175" s="98" t="s">
        <v>130</v>
      </c>
      <c r="C175" s="99"/>
      <c r="D175" s="99"/>
      <c r="E175" s="99"/>
      <c r="F175" s="100"/>
    </row>
    <row r="176" spans="1:6" x14ac:dyDescent="0.25">
      <c r="B176" s="101" t="s">
        <v>131</v>
      </c>
      <c r="C176" s="102"/>
      <c r="D176" s="102"/>
      <c r="E176" s="102"/>
      <c r="F176" s="103"/>
    </row>
    <row r="177" spans="2:6" x14ac:dyDescent="0.25">
      <c r="B177" s="104" t="s">
        <v>132</v>
      </c>
      <c r="C177" s="105"/>
      <c r="D177" s="105"/>
      <c r="E177" s="105"/>
      <c r="F177" s="106"/>
    </row>
    <row r="178" spans="2:6" ht="15.75" thickBot="1" x14ac:dyDescent="0.3">
      <c r="B178" s="107" t="s">
        <v>133</v>
      </c>
      <c r="C178" s="108"/>
      <c r="D178" s="108"/>
      <c r="E178" s="108"/>
      <c r="F178" s="109"/>
    </row>
    <row r="179" spans="2:6" ht="15.75" thickBot="1" x14ac:dyDescent="0.3">
      <c r="B179" s="74" t="s">
        <v>134</v>
      </c>
      <c r="C179" s="75" t="s">
        <v>135</v>
      </c>
      <c r="D179" s="76" t="s">
        <v>136</v>
      </c>
      <c r="E179" s="77" t="s">
        <v>137</v>
      </c>
      <c r="F179" s="78" t="s">
        <v>138</v>
      </c>
    </row>
    <row r="180" spans="2:6" ht="25.5" x14ac:dyDescent="0.25">
      <c r="B180" s="132" t="s">
        <v>139</v>
      </c>
      <c r="C180" s="133" t="s">
        <v>140</v>
      </c>
      <c r="D180" s="79">
        <v>0</v>
      </c>
      <c r="E180" s="80">
        <v>937494366.99000001</v>
      </c>
      <c r="F180" s="81">
        <f>E180-D180</f>
        <v>937494366.99000001</v>
      </c>
    </row>
    <row r="181" spans="2:6" ht="25.5" x14ac:dyDescent="0.25">
      <c r="B181" s="134" t="s">
        <v>141</v>
      </c>
      <c r="C181" s="135" t="s">
        <v>142</v>
      </c>
      <c r="D181" s="82">
        <v>0</v>
      </c>
      <c r="E181" s="83">
        <v>90596076.819999993</v>
      </c>
      <c r="F181" s="84">
        <f t="shared" ref="F181:F191" si="5">E181-D181</f>
        <v>90596076.819999993</v>
      </c>
    </row>
    <row r="182" spans="2:6" ht="25.5" x14ac:dyDescent="0.25">
      <c r="B182" s="134" t="s">
        <v>143</v>
      </c>
      <c r="C182" s="135" t="s">
        <v>144</v>
      </c>
      <c r="D182" s="82">
        <v>0</v>
      </c>
      <c r="E182" s="83">
        <v>-46852.6</v>
      </c>
      <c r="F182" s="84">
        <f t="shared" si="5"/>
        <v>-46852.6</v>
      </c>
    </row>
    <row r="183" spans="2:6" ht="25.5" x14ac:dyDescent="0.25">
      <c r="B183" s="134" t="s">
        <v>145</v>
      </c>
      <c r="C183" s="135" t="s">
        <v>146</v>
      </c>
      <c r="D183" s="82">
        <v>0</v>
      </c>
      <c r="E183" s="83">
        <v>369259971.76999998</v>
      </c>
      <c r="F183" s="84">
        <f t="shared" si="5"/>
        <v>369259971.76999998</v>
      </c>
    </row>
    <row r="184" spans="2:6" ht="25.5" x14ac:dyDescent="0.25">
      <c r="B184" s="134" t="s">
        <v>147</v>
      </c>
      <c r="C184" s="135" t="s">
        <v>148</v>
      </c>
      <c r="D184" s="82">
        <v>0</v>
      </c>
      <c r="E184" s="83">
        <v>477685171</v>
      </c>
      <c r="F184" s="84">
        <f t="shared" si="5"/>
        <v>477685171</v>
      </c>
    </row>
    <row r="185" spans="2:6" ht="25.5" x14ac:dyDescent="0.25">
      <c r="B185" s="134" t="s">
        <v>149</v>
      </c>
      <c r="C185" s="135" t="s">
        <v>150</v>
      </c>
      <c r="D185" s="82">
        <v>0</v>
      </c>
      <c r="E185" s="83">
        <v>937494366.99000001</v>
      </c>
      <c r="F185" s="84">
        <f t="shared" si="5"/>
        <v>937494366.99000001</v>
      </c>
    </row>
    <row r="186" spans="2:6" ht="25.5" x14ac:dyDescent="0.25">
      <c r="B186" s="134" t="s">
        <v>151</v>
      </c>
      <c r="C186" s="135" t="s">
        <v>152</v>
      </c>
      <c r="D186" s="82">
        <v>0</v>
      </c>
      <c r="E186" s="85">
        <v>162406916.59999999</v>
      </c>
      <c r="F186" s="84">
        <f t="shared" si="5"/>
        <v>162406916.59999999</v>
      </c>
    </row>
    <row r="187" spans="2:6" ht="25.5" x14ac:dyDescent="0.25">
      <c r="B187" s="134" t="s">
        <v>153</v>
      </c>
      <c r="C187" s="135" t="s">
        <v>154</v>
      </c>
      <c r="D187" s="82">
        <v>0</v>
      </c>
      <c r="E187" s="83">
        <v>-46852.6</v>
      </c>
      <c r="F187" s="84">
        <f t="shared" si="5"/>
        <v>-46852.6</v>
      </c>
    </row>
    <row r="188" spans="2:6" ht="25.5" x14ac:dyDescent="0.25">
      <c r="B188" s="134" t="s">
        <v>155</v>
      </c>
      <c r="C188" s="135" t="s">
        <v>156</v>
      </c>
      <c r="D188" s="82">
        <v>0</v>
      </c>
      <c r="E188" s="86">
        <v>0</v>
      </c>
      <c r="F188" s="87">
        <f t="shared" si="5"/>
        <v>0</v>
      </c>
    </row>
    <row r="189" spans="2:6" ht="25.5" x14ac:dyDescent="0.25">
      <c r="B189" s="134" t="s">
        <v>157</v>
      </c>
      <c r="C189" s="135" t="s">
        <v>158</v>
      </c>
      <c r="D189" s="82">
        <v>0</v>
      </c>
      <c r="E189" s="86">
        <v>0</v>
      </c>
      <c r="F189" s="87">
        <f t="shared" si="5"/>
        <v>0</v>
      </c>
    </row>
    <row r="190" spans="2:6" ht="25.5" x14ac:dyDescent="0.25">
      <c r="B190" s="134" t="s">
        <v>159</v>
      </c>
      <c r="C190" s="135" t="s">
        <v>160</v>
      </c>
      <c r="D190" s="82">
        <v>0</v>
      </c>
      <c r="E190" s="83">
        <v>248965185.63</v>
      </c>
      <c r="F190" s="84">
        <f t="shared" si="5"/>
        <v>248965185.63</v>
      </c>
    </row>
    <row r="191" spans="2:6" ht="26.25" thickBot="1" x14ac:dyDescent="0.3">
      <c r="B191" s="136" t="s">
        <v>161</v>
      </c>
      <c r="C191" s="137" t="s">
        <v>162</v>
      </c>
      <c r="D191" s="88">
        <v>0</v>
      </c>
      <c r="E191" s="89">
        <v>526169117.36000001</v>
      </c>
      <c r="F191" s="90">
        <f t="shared" si="5"/>
        <v>526169117.36000001</v>
      </c>
    </row>
    <row r="192" spans="2:6" ht="15.75" thickBot="1" x14ac:dyDescent="0.3">
      <c r="B192" s="94" t="s">
        <v>163</v>
      </c>
      <c r="C192" s="95"/>
      <c r="D192" s="91">
        <f>SUM(D180:D191)</f>
        <v>0</v>
      </c>
      <c r="E192" s="92">
        <f>SUM(E180:E191)</f>
        <v>3749977467.9600005</v>
      </c>
      <c r="F192" s="93">
        <f t="shared" ref="F192" si="6">SUM(F180:F191)</f>
        <v>3749977467.9600005</v>
      </c>
    </row>
    <row r="193" spans="2:6" x14ac:dyDescent="0.25">
      <c r="B193" s="96" t="s">
        <v>17</v>
      </c>
      <c r="C193" s="96"/>
      <c r="D193" s="96"/>
      <c r="E193" s="96"/>
      <c r="F193" s="96"/>
    </row>
  </sheetData>
  <mergeCells count="42">
    <mergeCell ref="B165:E165"/>
    <mergeCell ref="B172:F172"/>
    <mergeCell ref="A160:C160"/>
    <mergeCell ref="C157:F157"/>
    <mergeCell ref="A159:B159"/>
    <mergeCell ref="A161:F161"/>
    <mergeCell ref="A163:D163"/>
    <mergeCell ref="B164:C164"/>
    <mergeCell ref="A151:F151"/>
    <mergeCell ref="A153:B153"/>
    <mergeCell ref="C154:F154"/>
    <mergeCell ref="C155:E155"/>
    <mergeCell ref="C156:F156"/>
    <mergeCell ref="E146:F146"/>
    <mergeCell ref="A147:F147"/>
    <mergeCell ref="A148:F148"/>
    <mergeCell ref="A149:F149"/>
    <mergeCell ref="A150:F150"/>
    <mergeCell ref="A14:B14"/>
    <mergeCell ref="D1:E1"/>
    <mergeCell ref="A2:E2"/>
    <mergeCell ref="A3:E3"/>
    <mergeCell ref="A4:E4"/>
    <mergeCell ref="A5:E5"/>
    <mergeCell ref="A6:E6"/>
    <mergeCell ref="B8:C8"/>
    <mergeCell ref="C9:E9"/>
    <mergeCell ref="C10:D10"/>
    <mergeCell ref="C11:E11"/>
    <mergeCell ref="C12:E12"/>
    <mergeCell ref="A143:E143"/>
    <mergeCell ref="A16:E16"/>
    <mergeCell ref="A17:C17"/>
    <mergeCell ref="A19:C19"/>
    <mergeCell ref="B21:C21"/>
    <mergeCell ref="B192:C192"/>
    <mergeCell ref="B193:F193"/>
    <mergeCell ref="E174:F174"/>
    <mergeCell ref="B175:F175"/>
    <mergeCell ref="B176:F176"/>
    <mergeCell ref="B177:F177"/>
    <mergeCell ref="B178:F178"/>
  </mergeCells>
  <printOptions horizontalCentered="1"/>
  <pageMargins left="0.15748031496062992" right="0.15748031496062992" top="0.19685039370078741" bottom="0.39370078740157483" header="0.11811023622047245" footer="0.11811023622047245"/>
  <pageSetup scale="90" orientation="portrait" r:id="rId1"/>
  <headerFooter>
    <oddFooter>&amp;CPágina &amp;P de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NM</vt:lpstr>
      <vt:lpstr>NM!Área_de_impresión</vt:lpstr>
      <vt:lpstr>NM!Títulos_a_imprimir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2022-02-21T17:01:29Z</cp:lastPrinted>
  <dcterms:created xsi:type="dcterms:W3CDTF">2008-11-04T10:53:46Z</dcterms:created>
  <dcterms:modified xsi:type="dcterms:W3CDTF">2022-02-21T18:04:33Z</dcterms:modified>
</cp:coreProperties>
</file>