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4240" windowHeight="13740" firstSheet="4" activeTab="8"/>
  </bookViews>
  <sheets>
    <sheet name="graf.ene-jun" sheetId="161" state="hidden" r:id="rId1"/>
    <sheet name="ene-jun" sheetId="158" state="hidden" r:id="rId2"/>
    <sheet name="ene-nov" sheetId="166" state="hidden" r:id="rId3"/>
    <sheet name="Ppto. Egre Modificado ." sheetId="170" r:id="rId4"/>
    <sheet name="C. FUNC. Modificado" sheetId="171" r:id="rId5"/>
    <sheet name="C.admin. Sector. Modificado" sheetId="172" r:id="rId6"/>
    <sheet name=" C. ADMTVA.INT. modificado " sheetId="173" r:id="rId7"/>
    <sheet name="16 C.ECON " sheetId="174" r:id="rId8"/>
    <sheet name="CLASIFICACIÓN PROGR. E INDIC." sheetId="176" r:id="rId9"/>
    <sheet name="INCIDENCIAS SEPTIEMBRE 2020" sheetId="165" state="hidden" r:id="rId10"/>
  </sheets>
  <externalReferences>
    <externalReference r:id="rId11"/>
  </externalReferences>
  <definedNames>
    <definedName name="_xlnm._FilterDatabase" localSheetId="9" hidden="1">'INCIDENCIAS SEPTIEMBRE 2020'!$A$10:$K$1097</definedName>
    <definedName name="_xlnm._FilterDatabase" localSheetId="3" hidden="1">'Ppto. Egre Modificado .'!$A$8:$H$330</definedName>
    <definedName name="_xlnm.Print_Area" localSheetId="4">'C. FUNC. Modificado'!$A$1:$F$63</definedName>
    <definedName name="_xlnm.Print_Area" localSheetId="3">'Ppto. Egre Modificado .'!$A$1:$G$337</definedName>
    <definedName name="_xlnm.Print_Titles" localSheetId="8">'CLASIFICACIÓN PROGR. E INDIC.'!$2:$7</definedName>
    <definedName name="_xlnm.Print_Titles" localSheetId="3">'Ppto. Egre Modificado .'!$1:$9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3" i="176" l="1"/>
  <c r="C93" i="176"/>
  <c r="E80" i="176"/>
  <c r="E66" i="176"/>
  <c r="E47" i="176"/>
  <c r="E38" i="176"/>
  <c r="E22" i="176"/>
  <c r="E8" i="176"/>
  <c r="E93" i="176" s="1"/>
  <c r="G316" i="170" l="1"/>
  <c r="F316" i="170"/>
  <c r="E316" i="170"/>
  <c r="D316" i="170"/>
  <c r="C316" i="170"/>
  <c r="G269" i="170"/>
  <c r="F269" i="170"/>
  <c r="E269" i="170"/>
  <c r="D269" i="170"/>
  <c r="C269" i="170"/>
  <c r="E22" i="172"/>
  <c r="E21" i="172"/>
  <c r="E20" i="172"/>
  <c r="E19" i="172"/>
  <c r="E18" i="172"/>
  <c r="E17" i="172"/>
  <c r="E16" i="172"/>
  <c r="C28" i="174" l="1"/>
  <c r="B28" i="174"/>
  <c r="D25" i="174"/>
  <c r="D22" i="174"/>
  <c r="D19" i="174"/>
  <c r="D16" i="174"/>
  <c r="D13" i="174"/>
  <c r="D22" i="173"/>
  <c r="D21" i="173"/>
  <c r="C21" i="173"/>
  <c r="E19" i="173"/>
  <c r="E18" i="173"/>
  <c r="E17" i="173"/>
  <c r="E16" i="173"/>
  <c r="E15" i="173"/>
  <c r="E14" i="173"/>
  <c r="D24" i="172"/>
  <c r="C24" i="172"/>
  <c r="E15" i="172"/>
  <c r="E24" i="172" s="1"/>
  <c r="F45" i="171"/>
  <c r="E42" i="171"/>
  <c r="E41" i="171" s="1"/>
  <c r="D42" i="171"/>
  <c r="D41" i="171" s="1"/>
  <c r="F30" i="171"/>
  <c r="E30" i="171"/>
  <c r="D30" i="171"/>
  <c r="F23" i="171"/>
  <c r="F21" i="171" s="1"/>
  <c r="E21" i="171"/>
  <c r="D21" i="171"/>
  <c r="F11" i="171"/>
  <c r="E11" i="171"/>
  <c r="D11" i="171"/>
  <c r="F42" i="171" l="1"/>
  <c r="F41" i="171" s="1"/>
  <c r="F48" i="171" s="1"/>
  <c r="D48" i="171"/>
  <c r="E48" i="171"/>
  <c r="E21" i="173"/>
  <c r="D28" i="174"/>
  <c r="D23" i="173"/>
  <c r="J40" i="166" l="1"/>
  <c r="G40" i="166"/>
  <c r="G39" i="166" s="1"/>
  <c r="I39" i="166"/>
  <c r="H39" i="166"/>
  <c r="E39" i="166"/>
  <c r="I37" i="166"/>
  <c r="J37" i="166" s="1"/>
  <c r="H37" i="166"/>
  <c r="F37" i="166"/>
  <c r="G37" i="166" s="1"/>
  <c r="I36" i="166"/>
  <c r="J36" i="166" s="1"/>
  <c r="H36" i="166"/>
  <c r="F36" i="166"/>
  <c r="G36" i="166" s="1"/>
  <c r="I35" i="166"/>
  <c r="J35" i="166" s="1"/>
  <c r="H35" i="166"/>
  <c r="F35" i="166"/>
  <c r="E33" i="166"/>
  <c r="J31" i="166"/>
  <c r="J30" i="166"/>
  <c r="J29" i="166"/>
  <c r="J28" i="166"/>
  <c r="J27" i="166"/>
  <c r="J26" i="166"/>
  <c r="J25" i="166"/>
  <c r="I24" i="166"/>
  <c r="H24" i="166"/>
  <c r="G24" i="166"/>
  <c r="F24" i="166"/>
  <c r="E24" i="166"/>
  <c r="I19" i="166"/>
  <c r="H19" i="166"/>
  <c r="F19" i="166"/>
  <c r="E19" i="166"/>
  <c r="J17" i="166"/>
  <c r="J16" i="166"/>
  <c r="G16" i="166"/>
  <c r="J15" i="166"/>
  <c r="J14" i="166"/>
  <c r="G14" i="166"/>
  <c r="J13" i="166"/>
  <c r="J12" i="166"/>
  <c r="G12" i="166"/>
  <c r="J11" i="166"/>
  <c r="J10" i="166"/>
  <c r="J9" i="166"/>
  <c r="J8" i="166"/>
  <c r="E7" i="166"/>
  <c r="F1240" i="165"/>
  <c r="F1239" i="165"/>
  <c r="F1238" i="165"/>
  <c r="F1237" i="165"/>
  <c r="F1236" i="165"/>
  <c r="F1235" i="165"/>
  <c r="F1234" i="165"/>
  <c r="F1233" i="165"/>
  <c r="F1232" i="165"/>
  <c r="F1231" i="165"/>
  <c r="F1230" i="165"/>
  <c r="F1229" i="165"/>
  <c r="F1228" i="165"/>
  <c r="F1227" i="165"/>
  <c r="F1226" i="165"/>
  <c r="F1225" i="165"/>
  <c r="F1224" i="165"/>
  <c r="F1223" i="165"/>
  <c r="F1222" i="165"/>
  <c r="F1221" i="165"/>
  <c r="F1220" i="165"/>
  <c r="F1219" i="165"/>
  <c r="F1218" i="165"/>
  <c r="F1217" i="165"/>
  <c r="F1216" i="165"/>
  <c r="F1215" i="165"/>
  <c r="F1214" i="165"/>
  <c r="F1213" i="165"/>
  <c r="F1212" i="165"/>
  <c r="F1211" i="165"/>
  <c r="F1210" i="165"/>
  <c r="F1209" i="165"/>
  <c r="F1208" i="165"/>
  <c r="F1207" i="165"/>
  <c r="F1206" i="165"/>
  <c r="F1205" i="165"/>
  <c r="F1204" i="165"/>
  <c r="F1203" i="165"/>
  <c r="F1202" i="165"/>
  <c r="F1201" i="165"/>
  <c r="F1200" i="165"/>
  <c r="F1199" i="165"/>
  <c r="F1198" i="165"/>
  <c r="F1197" i="165"/>
  <c r="F1196" i="165"/>
  <c r="F1195" i="165"/>
  <c r="F1194" i="165"/>
  <c r="F1193" i="165"/>
  <c r="F1192" i="165"/>
  <c r="F1191" i="165"/>
  <c r="F1190" i="165"/>
  <c r="F1189" i="165"/>
  <c r="F1188" i="165"/>
  <c r="F1187" i="165"/>
  <c r="F1186" i="165"/>
  <c r="F1185" i="165"/>
  <c r="F1184" i="165"/>
  <c r="F1183" i="165"/>
  <c r="F1182" i="165"/>
  <c r="F1181" i="165"/>
  <c r="F1180" i="165"/>
  <c r="F1179" i="165"/>
  <c r="F1178" i="165"/>
  <c r="F1177" i="165"/>
  <c r="F1176" i="165"/>
  <c r="F1175" i="165"/>
  <c r="F1174" i="165"/>
  <c r="F1173" i="165"/>
  <c r="F1172" i="165"/>
  <c r="F1171" i="165"/>
  <c r="F1170" i="165"/>
  <c r="F1169" i="165"/>
  <c r="F1168" i="165"/>
  <c r="F1167" i="165"/>
  <c r="F1166" i="165"/>
  <c r="F1165" i="165"/>
  <c r="F1164" i="165"/>
  <c r="F1163" i="165"/>
  <c r="F1162" i="165"/>
  <c r="F1161" i="165"/>
  <c r="F1160" i="165"/>
  <c r="F1159" i="165"/>
  <c r="F1158" i="165"/>
  <c r="F1157" i="165"/>
  <c r="F1156" i="165"/>
  <c r="F1155" i="165"/>
  <c r="F1154" i="165"/>
  <c r="F1153" i="165"/>
  <c r="F1152" i="165"/>
  <c r="F1151" i="165"/>
  <c r="F1150" i="165"/>
  <c r="F1149" i="165"/>
  <c r="F1148" i="165"/>
  <c r="F1147" i="165"/>
  <c r="F1146" i="165"/>
  <c r="F1145" i="165"/>
  <c r="F1144" i="165"/>
  <c r="F1143" i="165"/>
  <c r="F1142" i="165"/>
  <c r="F1141" i="165"/>
  <c r="F1140" i="165"/>
  <c r="F1139" i="165"/>
  <c r="F1138" i="165"/>
  <c r="F1137" i="165"/>
  <c r="F1136" i="165"/>
  <c r="F1135" i="165"/>
  <c r="F1134" i="165"/>
  <c r="F1133" i="165"/>
  <c r="F1132" i="165"/>
  <c r="F1131" i="165"/>
  <c r="F1130" i="165"/>
  <c r="F1129" i="165"/>
  <c r="F1128" i="165"/>
  <c r="F1127" i="165"/>
  <c r="F1126" i="165"/>
  <c r="F1125" i="165"/>
  <c r="F1124" i="165"/>
  <c r="F1123" i="165"/>
  <c r="F1122" i="165"/>
  <c r="F1121" i="165"/>
  <c r="F1120" i="165"/>
  <c r="F1119" i="165"/>
  <c r="F1118" i="165"/>
  <c r="F1117" i="165"/>
  <c r="F1116" i="165"/>
  <c r="F1115" i="165"/>
  <c r="F1114" i="165"/>
  <c r="F1113" i="165"/>
  <c r="F1112" i="165"/>
  <c r="F1111" i="165"/>
  <c r="F1110" i="165"/>
  <c r="F1109" i="165"/>
  <c r="F1108" i="165"/>
  <c r="F1107" i="165"/>
  <c r="F1106" i="165"/>
  <c r="F1105" i="165"/>
  <c r="I921" i="165"/>
  <c r="I883" i="165"/>
  <c r="I882" i="165"/>
  <c r="I881" i="165"/>
  <c r="J821" i="165"/>
  <c r="J820" i="165"/>
  <c r="I819" i="165"/>
  <c r="I809" i="165"/>
  <c r="I662" i="165"/>
  <c r="I515" i="165"/>
  <c r="J338" i="165"/>
  <c r="I338" i="165"/>
  <c r="H338" i="165"/>
  <c r="K337" i="165"/>
  <c r="I12" i="165"/>
  <c r="F11" i="161"/>
  <c r="E11" i="161"/>
  <c r="J40" i="158"/>
  <c r="G40" i="158"/>
  <c r="G39" i="158" s="1"/>
  <c r="I39" i="158"/>
  <c r="H39" i="158"/>
  <c r="E39" i="158"/>
  <c r="J37" i="158"/>
  <c r="G37" i="158"/>
  <c r="I36" i="158"/>
  <c r="J36" i="158" s="1"/>
  <c r="H36" i="158"/>
  <c r="G36" i="158"/>
  <c r="I35" i="158"/>
  <c r="J35" i="158" s="1"/>
  <c r="H35" i="158"/>
  <c r="F35" i="158"/>
  <c r="G35" i="158" s="1"/>
  <c r="E33" i="158"/>
  <c r="J31" i="158"/>
  <c r="J30" i="158"/>
  <c r="J29" i="158"/>
  <c r="J28" i="158"/>
  <c r="J27" i="158"/>
  <c r="J26" i="158"/>
  <c r="J25" i="158"/>
  <c r="I24" i="158"/>
  <c r="H24" i="158"/>
  <c r="G24" i="158"/>
  <c r="F24" i="158"/>
  <c r="E24" i="158"/>
  <c r="I19" i="158"/>
  <c r="H19" i="158"/>
  <c r="F19" i="158"/>
  <c r="E19" i="158"/>
  <c r="J17" i="158"/>
  <c r="J16" i="158"/>
  <c r="G16" i="158"/>
  <c r="J15" i="158"/>
  <c r="J14" i="158"/>
  <c r="G14" i="158"/>
  <c r="J13" i="158"/>
  <c r="J12" i="158"/>
  <c r="G12" i="158"/>
  <c r="J11" i="158"/>
  <c r="J10" i="158"/>
  <c r="J9" i="158"/>
  <c r="J8" i="158"/>
  <c r="E7" i="158"/>
  <c r="G19" i="166" l="1"/>
  <c r="H33" i="158"/>
  <c r="H42" i="158" s="1"/>
  <c r="G19" i="158"/>
  <c r="H33" i="166"/>
  <c r="H42" i="166" s="1"/>
  <c r="E42" i="158"/>
  <c r="J39" i="158"/>
  <c r="G33" i="158"/>
  <c r="G42" i="158" s="1"/>
  <c r="F33" i="158"/>
  <c r="F42" i="158" s="1"/>
  <c r="G11" i="161"/>
  <c r="E42" i="166"/>
  <c r="J19" i="158"/>
  <c r="J24" i="158"/>
  <c r="J24" i="166"/>
  <c r="F33" i="166"/>
  <c r="F42" i="166" s="1"/>
  <c r="J39" i="166"/>
  <c r="I33" i="166"/>
  <c r="J33" i="166" s="1"/>
  <c r="G35" i="166"/>
  <c r="G33" i="166" s="1"/>
  <c r="G42" i="166" s="1"/>
  <c r="I33" i="158"/>
  <c r="J33" i="158" s="1"/>
  <c r="J42" i="158" l="1"/>
  <c r="I42" i="166"/>
  <c r="I42" i="158"/>
</calcChain>
</file>

<file path=xl/sharedStrings.xml><?xml version="1.0" encoding="utf-8"?>
<sst xmlns="http://schemas.openxmlformats.org/spreadsheetml/2006/main" count="3136" uniqueCount="2887">
  <si>
    <t>COMISIÓN DE AGUA POTABLE Y ALCANTARILLADO DEL MUN. DE ACAPUL</t>
  </si>
  <si>
    <t>Modificado</t>
  </si>
  <si>
    <t>Saldo</t>
  </si>
  <si>
    <t>Cuenta</t>
  </si>
  <si>
    <t>Descripción</t>
  </si>
  <si>
    <t>Saldo Anterior</t>
  </si>
  <si>
    <t>Cargos</t>
  </si>
  <si>
    <t>Abonos</t>
  </si>
  <si>
    <t>'82100-11301-000-000-000</t>
  </si>
  <si>
    <t>'82100-11302-000-000-000</t>
  </si>
  <si>
    <t>'82100-11303-000-000-000</t>
  </si>
  <si>
    <t>'82100-11304-000-000-000</t>
  </si>
  <si>
    <t>'82100-13101-000-000-000</t>
  </si>
  <si>
    <t>'82100-13201-000-000-000</t>
  </si>
  <si>
    <t>'82100-13202-000-000-000</t>
  </si>
  <si>
    <t>'82100-13203-000-000-000</t>
  </si>
  <si>
    <t>'82100-13301-000-000-000</t>
  </si>
  <si>
    <t>'82100-13401-000-000-000</t>
  </si>
  <si>
    <t>'82100-14101-000-000-000</t>
  </si>
  <si>
    <t>'82100-14102-000-000-000</t>
  </si>
  <si>
    <t>'82100-14103-000-000-000</t>
  </si>
  <si>
    <t>'82100-14401-000-000-000</t>
  </si>
  <si>
    <t>'82100-15201-000-000-000</t>
  </si>
  <si>
    <t>'82100-15401-000-000-000</t>
  </si>
  <si>
    <t>'82100-15402-000-000-000</t>
  </si>
  <si>
    <t>'82100-15404-000-000-000</t>
  </si>
  <si>
    <t>'82100-15405-000-000-000</t>
  </si>
  <si>
    <t>'82100-16101-000-000-000</t>
  </si>
  <si>
    <t>'82100-17101-000-000-000</t>
  </si>
  <si>
    <t>'82100-21101-000-000-000</t>
  </si>
  <si>
    <t>'82100-21102-000-000-000</t>
  </si>
  <si>
    <t>'82100-21401-000-000-000</t>
  </si>
  <si>
    <t>'82100-21601-000-000-000</t>
  </si>
  <si>
    <t>'82100-22101-000-000-000</t>
  </si>
  <si>
    <t>'82100-24101-000-000-000</t>
  </si>
  <si>
    <t>'82100-24201-000-000-000</t>
  </si>
  <si>
    <t>'82100-24701-000-000-000</t>
  </si>
  <si>
    <t>'82100-25101-000-000-000</t>
  </si>
  <si>
    <t>'82100-25102-000-000-000</t>
  </si>
  <si>
    <t>'82100-25104-000-000-000</t>
  </si>
  <si>
    <t>'82100-25107-000-000-000</t>
  </si>
  <si>
    <t>'82100-25108-000-000-000</t>
  </si>
  <si>
    <t>'82100-25109-000-000-000</t>
  </si>
  <si>
    <t>'82100-25601-000-000-000</t>
  </si>
  <si>
    <t>'82100-26101-000-000-000</t>
  </si>
  <si>
    <t>'82100-26102-000-000-000</t>
  </si>
  <si>
    <t>'82100-27201-000-000-000</t>
  </si>
  <si>
    <t>'82100-29101-000-000-000</t>
  </si>
  <si>
    <t>'82100-29601-000-000-000</t>
  </si>
  <si>
    <t>'82100-29901-000-000-000</t>
  </si>
  <si>
    <t>'82100-31101-000-000-000</t>
  </si>
  <si>
    <t>'82100-31401-000-000-000</t>
  </si>
  <si>
    <t>'82100-31501-000-000-000</t>
  </si>
  <si>
    <t>'82100-32201-000-000-000</t>
  </si>
  <si>
    <t>'82100-32601-000-000-000</t>
  </si>
  <si>
    <t>'82100-32604-000-000-000</t>
  </si>
  <si>
    <t>'82100-33201-000-000-000</t>
  </si>
  <si>
    <t>'82100-33202-000-000-000</t>
  </si>
  <si>
    <t>'82100-34101-000-000-000</t>
  </si>
  <si>
    <t>'82100-34301-000-000-000</t>
  </si>
  <si>
    <t>'82100-35202-000-000-000</t>
  </si>
  <si>
    <t>'82100-35304-000-000-000</t>
  </si>
  <si>
    <t>'82100-35701-000-000-000</t>
  </si>
  <si>
    <t>'82100-35705-000-000-000</t>
  </si>
  <si>
    <t>'82100-37201-000-000-000</t>
  </si>
  <si>
    <t>'82100-37501-000-000-000</t>
  </si>
  <si>
    <t>'82100-39801-000-000-000</t>
  </si>
  <si>
    <t>'82100-39802-000-000-000</t>
  </si>
  <si>
    <t>'82100-39803-000-000-000</t>
  </si>
  <si>
    <t>'82100-39804-000-000-000</t>
  </si>
  <si>
    <t>'82100-51501-000-000-000</t>
  </si>
  <si>
    <t>'82100-52301-000-000-000</t>
  </si>
  <si>
    <t>'82100-91101-000-000-000</t>
  </si>
  <si>
    <t>'82100-92101-000-000-000</t>
  </si>
  <si>
    <t>'82100-99102-000-000-000</t>
  </si>
  <si>
    <t>'82200-11301-000-000-000</t>
  </si>
  <si>
    <t>'82200-11302-000-000-000</t>
  </si>
  <si>
    <t>'82200-11303-000-000-000</t>
  </si>
  <si>
    <t>'82200-11304-000-000-000</t>
  </si>
  <si>
    <t>'82200-13101-000-000-000</t>
  </si>
  <si>
    <t>'82200-13201-000-000-000</t>
  </si>
  <si>
    <t>'82200-13202-000-000-000</t>
  </si>
  <si>
    <t>'82200-13203-000-000-000</t>
  </si>
  <si>
    <t>'82200-13301-000-000-000</t>
  </si>
  <si>
    <t>'82200-13401-000-000-000</t>
  </si>
  <si>
    <t>'82200-14101-000-000-000</t>
  </si>
  <si>
    <t>'82200-14102-000-000-000</t>
  </si>
  <si>
    <t>'82200-14103-000-000-000</t>
  </si>
  <si>
    <t>'82200-14401-000-000-000</t>
  </si>
  <si>
    <t>'82200-15201-000-000-000</t>
  </si>
  <si>
    <t>'82200-15401-000-000-000</t>
  </si>
  <si>
    <t>'82200-15402-000-000-000</t>
  </si>
  <si>
    <t>'82200-15403-000-000-000</t>
  </si>
  <si>
    <t>'82200-15404-000-000-000</t>
  </si>
  <si>
    <t>'82200-15405-000-000-000</t>
  </si>
  <si>
    <t>'82200-15902-000-000-000</t>
  </si>
  <si>
    <t>'82200-16101-000-000-000</t>
  </si>
  <si>
    <t>'82200-17101-000-000-000</t>
  </si>
  <si>
    <t>'82200-21101-000-000-000</t>
  </si>
  <si>
    <t>'82200-21102-000-000-000</t>
  </si>
  <si>
    <t>'82200-21201-000-000-000</t>
  </si>
  <si>
    <t>'82200-21401-000-000-000</t>
  </si>
  <si>
    <t>'82200-21601-000-000-000</t>
  </si>
  <si>
    <t>'82200-22101-000-000-000</t>
  </si>
  <si>
    <t>'82200-24101-000-000-000</t>
  </si>
  <si>
    <t>'82200-24201-000-000-000</t>
  </si>
  <si>
    <t>'82200-24401-000-000-000</t>
  </si>
  <si>
    <t>'82200-24601-000-000-000</t>
  </si>
  <si>
    <t>'82200-24701-000-000-000</t>
  </si>
  <si>
    <t>'82200-24901-000-000-000</t>
  </si>
  <si>
    <t>'82200-25101-000-000-000</t>
  </si>
  <si>
    <t>'82200-25102-000-000-000</t>
  </si>
  <si>
    <t>'82200-25103-000-000-000</t>
  </si>
  <si>
    <t>'82200-25104-000-000-000</t>
  </si>
  <si>
    <t>'82200-25107-000-000-000</t>
  </si>
  <si>
    <t>'82200-25108-000-000-000</t>
  </si>
  <si>
    <t>'82200-25109-000-000-000</t>
  </si>
  <si>
    <t>'82200-25111-000-000-000</t>
  </si>
  <si>
    <t>'82200-25201-000-000-000</t>
  </si>
  <si>
    <t>'82200-25301-000-000-000</t>
  </si>
  <si>
    <t>'82200-25401-000-000-000</t>
  </si>
  <si>
    <t>'82200-25501-000-000-000</t>
  </si>
  <si>
    <t>'82200-25601-000-000-000</t>
  </si>
  <si>
    <t>'82200-26101-000-000-000</t>
  </si>
  <si>
    <t>'82200-26102-000-000-000</t>
  </si>
  <si>
    <t>'82200-27101-000-000-000</t>
  </si>
  <si>
    <t>'82200-27201-000-000-000</t>
  </si>
  <si>
    <t>'82200-27401-000-000-000</t>
  </si>
  <si>
    <t>'82200-29101-000-000-000</t>
  </si>
  <si>
    <t>'82200-29201-000-000-000</t>
  </si>
  <si>
    <t>'82200-29301-000-000-000</t>
  </si>
  <si>
    <t>'82200-29401-000-000-000</t>
  </si>
  <si>
    <t>'82200-29601-000-000-000</t>
  </si>
  <si>
    <t>'82200-29602-000-000-000</t>
  </si>
  <si>
    <t>'82200-29801-000-000-000</t>
  </si>
  <si>
    <t>'82200-29901-000-000-000</t>
  </si>
  <si>
    <t>'82200-31101-000-000-000</t>
  </si>
  <si>
    <t>'82200-31401-000-000-000</t>
  </si>
  <si>
    <t>'82200-31501-000-000-000</t>
  </si>
  <si>
    <t>'82200-31801-000-000-000</t>
  </si>
  <si>
    <t>'82200-32201-000-000-000</t>
  </si>
  <si>
    <t>'82200-32601-000-000-000</t>
  </si>
  <si>
    <t>'82200-32602-000-000-000</t>
  </si>
  <si>
    <t>'82200-32604-000-000-000</t>
  </si>
  <si>
    <t>'82200-33101-000-000-000</t>
  </si>
  <si>
    <t>'82200-33103-000-000-000</t>
  </si>
  <si>
    <t>'82200-33201-000-000-000</t>
  </si>
  <si>
    <t>'82200-33202-000-000-000</t>
  </si>
  <si>
    <t>'82200-33401-000-000-000</t>
  </si>
  <si>
    <t>'82200-33601-000-000-000</t>
  </si>
  <si>
    <t>'82200-33902-000-000-000</t>
  </si>
  <si>
    <t>'82200-34101-000-000-000</t>
  </si>
  <si>
    <t>'82200-34104-000-000-000</t>
  </si>
  <si>
    <t>'82200-34301-000-000-000</t>
  </si>
  <si>
    <t>'82200-34501-000-000-000</t>
  </si>
  <si>
    <t>'82200-35101-000-000-000</t>
  </si>
  <si>
    <t>'82200-35202-000-000-000</t>
  </si>
  <si>
    <t>'82200-35302-000-000-000</t>
  </si>
  <si>
    <t>'82200-35304-000-000-000</t>
  </si>
  <si>
    <t>'82200-35501-000-000-000</t>
  </si>
  <si>
    <t>'82200-35701-000-000-000</t>
  </si>
  <si>
    <t>'82200-35702-000-000-000</t>
  </si>
  <si>
    <t>'82200-35703-000-000-000</t>
  </si>
  <si>
    <t>'82200-35705-000-000-000</t>
  </si>
  <si>
    <t>'82200-35706-000-000-000</t>
  </si>
  <si>
    <t>'82200-35901-000-000-000</t>
  </si>
  <si>
    <t>'82200-36901-000-000-000</t>
  </si>
  <si>
    <t>'82200-37201-000-000-000</t>
  </si>
  <si>
    <t>'82200-37501-000-000-000</t>
  </si>
  <si>
    <t>'82200-37502-000-000-000</t>
  </si>
  <si>
    <t>'82200-39201-000-000-000</t>
  </si>
  <si>
    <t>'82200-39401-000-000-000</t>
  </si>
  <si>
    <t>'82200-39501-000-000-000</t>
  </si>
  <si>
    <t>'82200-39502-000-000-000</t>
  </si>
  <si>
    <t>'82200-39601-000-000-000</t>
  </si>
  <si>
    <t>'82200-39801-000-000-000</t>
  </si>
  <si>
    <t>'82200-39802-000-000-000</t>
  </si>
  <si>
    <t>'82200-39803-000-000-000</t>
  </si>
  <si>
    <t>'82200-39804-000-000-000</t>
  </si>
  <si>
    <t>'82200-44101-000-000-000</t>
  </si>
  <si>
    <t>'82200-51501-000-000-000</t>
  </si>
  <si>
    <t>'82200-52301-000-000-000</t>
  </si>
  <si>
    <t>'82200-56201-000-000-000</t>
  </si>
  <si>
    <t>'82200-56401-000-000-000</t>
  </si>
  <si>
    <t>'82200-91101-000-000-000</t>
  </si>
  <si>
    <t>'82200-92101-000-000-000</t>
  </si>
  <si>
    <t>'82200-99102-000-000-000</t>
  </si>
  <si>
    <t>'82300-11301-000-000-000</t>
  </si>
  <si>
    <t>'82300-11302-000-000-000</t>
  </si>
  <si>
    <t>'82300-11303-000-000-000</t>
  </si>
  <si>
    <t>'82300-11304-000-000-000</t>
  </si>
  <si>
    <t>'82300-13101-000-000-000</t>
  </si>
  <si>
    <t>'82300-13202-000-000-000</t>
  </si>
  <si>
    <t>'82300-13301-000-000-000</t>
  </si>
  <si>
    <t>'82300-13401-000-000-000</t>
  </si>
  <si>
    <t>'82300-14101-000-000-000</t>
  </si>
  <si>
    <t>'82300-14102-000-000-000</t>
  </si>
  <si>
    <t>'82300-14103-000-000-000</t>
  </si>
  <si>
    <t>'82300-14401-000-000-000</t>
  </si>
  <si>
    <t>'82300-15201-000-000-000</t>
  </si>
  <si>
    <t>'82300-15402-000-000-000</t>
  </si>
  <si>
    <t>'82300-15403-000-000-000</t>
  </si>
  <si>
    <t>'82300-15405-000-000-000</t>
  </si>
  <si>
    <t>'82300-15902-000-000-000</t>
  </si>
  <si>
    <t>'82300-16101-000-000-000</t>
  </si>
  <si>
    <t>'82300-17101-000-000-000</t>
  </si>
  <si>
    <t>'82300-21101-000-000-000</t>
  </si>
  <si>
    <t>'82300-21201-000-000-000</t>
  </si>
  <si>
    <t>'82300-21401-000-000-000</t>
  </si>
  <si>
    <t>'82300-21601-000-000-000</t>
  </si>
  <si>
    <t>'82300-24201-000-000-000</t>
  </si>
  <si>
    <t>'82300-24401-000-000-000</t>
  </si>
  <si>
    <t>'82300-24601-000-000-000</t>
  </si>
  <si>
    <t>'82300-24701-000-000-000</t>
  </si>
  <si>
    <t>'82300-24901-000-000-000</t>
  </si>
  <si>
    <t>'82300-25101-000-000-000</t>
  </si>
  <si>
    <t>'82300-25102-000-000-000</t>
  </si>
  <si>
    <t>'82300-25107-000-000-000</t>
  </si>
  <si>
    <t>'82300-25111-000-000-000</t>
  </si>
  <si>
    <t>'82300-25201-000-000-000</t>
  </si>
  <si>
    <t>'82300-25601-000-000-000</t>
  </si>
  <si>
    <t>'82300-26101-000-000-000</t>
  </si>
  <si>
    <t>'82300-26102-000-000-000</t>
  </si>
  <si>
    <t>'82300-27101-000-000-000</t>
  </si>
  <si>
    <t>'82300-27401-000-000-000</t>
  </si>
  <si>
    <t>'82300-29101-000-000-000</t>
  </si>
  <si>
    <t>'82300-29201-000-000-000</t>
  </si>
  <si>
    <t>'82300-29602-000-000-000</t>
  </si>
  <si>
    <t>'82300-29801-000-000-000</t>
  </si>
  <si>
    <t>'82300-31101-000-000-000</t>
  </si>
  <si>
    <t>'82300-31401-000-000-000</t>
  </si>
  <si>
    <t>'82300-32201-000-000-000</t>
  </si>
  <si>
    <t>'82300-32601-000-000-000</t>
  </si>
  <si>
    <t>'82300-33103-000-000-000</t>
  </si>
  <si>
    <t>'82300-33601-000-000-000</t>
  </si>
  <si>
    <t>'82300-33902-000-000-000</t>
  </si>
  <si>
    <t>'82300-34101-000-000-000</t>
  </si>
  <si>
    <t>'82300-34104-000-000-000</t>
  </si>
  <si>
    <t>'82300-34301-000-000-000</t>
  </si>
  <si>
    <t>'82300-34501-000-000-000</t>
  </si>
  <si>
    <t>'82300-35101-000-000-000</t>
  </si>
  <si>
    <t>'82300-35304-000-000-000</t>
  </si>
  <si>
    <t>'82300-35501-000-000-000</t>
  </si>
  <si>
    <t>'82300-35702-000-000-000</t>
  </si>
  <si>
    <t>'82300-35705-000-000-000</t>
  </si>
  <si>
    <t>'82300-35901-000-000-000</t>
  </si>
  <si>
    <t>'82300-37201-000-000-000</t>
  </si>
  <si>
    <t>'82300-37501-000-000-000</t>
  </si>
  <si>
    <t>'82300-37502-000-000-000</t>
  </si>
  <si>
    <t>'82300-39401-000-000-000</t>
  </si>
  <si>
    <t>'82300-39601-000-000-000</t>
  </si>
  <si>
    <t>'82300-39801-000-000-000</t>
  </si>
  <si>
    <t>'82300-39802-000-000-000</t>
  </si>
  <si>
    <t>'82300-39803-000-000-000</t>
  </si>
  <si>
    <t>'82300-39804-000-000-000</t>
  </si>
  <si>
    <t>'82300-44101-000-000-000</t>
  </si>
  <si>
    <t>'82300-51501-000-000-000</t>
  </si>
  <si>
    <t>'82300-56401-000-000-000</t>
  </si>
  <si>
    <t>'82300-91101-000-000-000</t>
  </si>
  <si>
    <t>'82400-11301-000-000-000</t>
  </si>
  <si>
    <t>'82400-11302-000-000-000</t>
  </si>
  <si>
    <t>'82400-11303-000-000-000</t>
  </si>
  <si>
    <t>'82400-11304-000-000-000</t>
  </si>
  <si>
    <t>'82400-13101-000-000-000</t>
  </si>
  <si>
    <t>'82400-13202-000-000-000</t>
  </si>
  <si>
    <t>'82400-13301-000-000-000</t>
  </si>
  <si>
    <t>'82400-13401-000-000-000</t>
  </si>
  <si>
    <t>'82400-14101-000-000-000</t>
  </si>
  <si>
    <t>'82400-14102-000-000-000</t>
  </si>
  <si>
    <t>'82400-15201-000-000-000</t>
  </si>
  <si>
    <t>'82400-15402-000-000-000</t>
  </si>
  <si>
    <t>'82400-15405-000-000-000</t>
  </si>
  <si>
    <t>'82400-17101-000-000-000</t>
  </si>
  <si>
    <t>'82400-21101-000-000-000</t>
  </si>
  <si>
    <t>'82400-21201-000-000-000</t>
  </si>
  <si>
    <t>'82400-21401-000-000-000</t>
  </si>
  <si>
    <t>'82400-21601-000-000-000</t>
  </si>
  <si>
    <t>'82400-22101-000-000-000</t>
  </si>
  <si>
    <t>'82400-24101-000-000-000</t>
  </si>
  <si>
    <t>'82400-24201-000-000-000</t>
  </si>
  <si>
    <t>'82400-24601-000-000-000</t>
  </si>
  <si>
    <t>'82400-24701-000-000-000</t>
  </si>
  <si>
    <t>'82400-25101-000-000-000</t>
  </si>
  <si>
    <t>'82400-25102-000-000-000</t>
  </si>
  <si>
    <t>'82400-25107-000-000-000</t>
  </si>
  <si>
    <t>'82400-25111-000-000-000</t>
  </si>
  <si>
    <t>'82400-25601-000-000-000</t>
  </si>
  <si>
    <t>'82400-26101-000-000-000</t>
  </si>
  <si>
    <t>'82400-26102-000-000-000</t>
  </si>
  <si>
    <t>'82400-29101-000-000-000</t>
  </si>
  <si>
    <t>'82400-29201-000-000-000</t>
  </si>
  <si>
    <t>'82400-29602-000-000-000</t>
  </si>
  <si>
    <t>'82400-29901-000-000-000</t>
  </si>
  <si>
    <t>'82400-31101-000-000-000</t>
  </si>
  <si>
    <t>'82400-31401-000-000-000</t>
  </si>
  <si>
    <t>'82400-32201-000-000-000</t>
  </si>
  <si>
    <t>'82400-32601-000-000-000</t>
  </si>
  <si>
    <t>'82400-32602-000-000-000</t>
  </si>
  <si>
    <t>'82400-33202-000-000-000</t>
  </si>
  <si>
    <t>'82400-33601-000-000-000</t>
  </si>
  <si>
    <t>'82400-34104-000-000-000</t>
  </si>
  <si>
    <t>'82400-34301-000-000-000</t>
  </si>
  <si>
    <t>'82400-35501-000-000-000</t>
  </si>
  <si>
    <t>'82400-35702-000-000-000</t>
  </si>
  <si>
    <t>'82400-36901-000-000-000</t>
  </si>
  <si>
    <t>'82400-37201-000-000-000</t>
  </si>
  <si>
    <t>'82400-39801-000-000-000</t>
  </si>
  <si>
    <t>'82400-39802-000-000-000</t>
  </si>
  <si>
    <t>'82400-39803-000-000-000</t>
  </si>
  <si>
    <t>'82400-39804-000-000-000</t>
  </si>
  <si>
    <t>'82400-56201-000-000-000</t>
  </si>
  <si>
    <t>'82400-91101-000-000-000</t>
  </si>
  <si>
    <t>'82400-92101-000-000-000</t>
  </si>
  <si>
    <t>'82500-11301-000-000-000</t>
  </si>
  <si>
    <t>'82500-11302-000-000-000</t>
  </si>
  <si>
    <t>'82500-11303-000-000-000</t>
  </si>
  <si>
    <t>'82500-11304-000-000-000</t>
  </si>
  <si>
    <t>'82500-13101-000-000-000</t>
  </si>
  <si>
    <t>'82500-13202-000-000-000</t>
  </si>
  <si>
    <t>'82500-13203-000-000-000</t>
  </si>
  <si>
    <t>'82500-13301-000-000-000</t>
  </si>
  <si>
    <t>'82500-13401-000-000-000</t>
  </si>
  <si>
    <t>'82500-14101-000-000-000</t>
  </si>
  <si>
    <t>'82500-14102-000-000-000</t>
  </si>
  <si>
    <t>'82500-14401-000-000-000</t>
  </si>
  <si>
    <t>'82500-15201-000-000-000</t>
  </si>
  <si>
    <t>'82500-15402-000-000-000</t>
  </si>
  <si>
    <t>'82500-15405-000-000-000</t>
  </si>
  <si>
    <t>'82500-17101-000-000-000</t>
  </si>
  <si>
    <t>'82500-21101-000-000-000</t>
  </si>
  <si>
    <t>'82500-21201-000-000-000</t>
  </si>
  <si>
    <t>'82500-21401-000-000-000</t>
  </si>
  <si>
    <t>'82500-21601-000-000-000</t>
  </si>
  <si>
    <t>'82500-22101-000-000-000</t>
  </si>
  <si>
    <t>'82500-24101-000-000-000</t>
  </si>
  <si>
    <t>'82500-24201-000-000-000</t>
  </si>
  <si>
    <t>'82500-24401-000-000-000</t>
  </si>
  <si>
    <t>'82500-24601-000-000-000</t>
  </si>
  <si>
    <t>'82500-24701-000-000-000</t>
  </si>
  <si>
    <t>'82500-25102-000-000-000</t>
  </si>
  <si>
    <t>'82500-25107-000-000-000</t>
  </si>
  <si>
    <t>'82500-25111-000-000-000</t>
  </si>
  <si>
    <t>'82500-25301-000-000-000</t>
  </si>
  <si>
    <t>'82500-25601-000-000-000</t>
  </si>
  <si>
    <t>'82500-26101-000-000-000</t>
  </si>
  <si>
    <t>'82500-26102-000-000-000</t>
  </si>
  <si>
    <t>'82500-29101-000-000-000</t>
  </si>
  <si>
    <t>'82500-29201-000-000-000</t>
  </si>
  <si>
    <t>'82500-29602-000-000-000</t>
  </si>
  <si>
    <t>'82500-29801-000-000-000</t>
  </si>
  <si>
    <t>'82500-29901-000-000-000</t>
  </si>
  <si>
    <t>'82500-31101-000-000-000</t>
  </si>
  <si>
    <t>'82500-31401-000-000-000</t>
  </si>
  <si>
    <t>'82500-32201-000-000-000</t>
  </si>
  <si>
    <t>'82500-32601-000-000-000</t>
  </si>
  <si>
    <t>'82500-32602-000-000-000</t>
  </si>
  <si>
    <t>'82500-33202-000-000-000</t>
  </si>
  <si>
    <t>'82500-33601-000-000-000</t>
  </si>
  <si>
    <t>'82500-34104-000-000-000</t>
  </si>
  <si>
    <t>'82500-34301-000-000-000</t>
  </si>
  <si>
    <t>'82500-35501-000-000-000</t>
  </si>
  <si>
    <t>'82500-35702-000-000-000</t>
  </si>
  <si>
    <t>'82500-36901-000-000-000</t>
  </si>
  <si>
    <t>'82500-37201-000-000-000</t>
  </si>
  <si>
    <t>'82500-39401-000-000-000</t>
  </si>
  <si>
    <t>'82500-39601-000-000-000</t>
  </si>
  <si>
    <t>'82500-39801-000-000-000</t>
  </si>
  <si>
    <t>'82500-39802-000-000-000</t>
  </si>
  <si>
    <t>'82500-39803-000-000-000</t>
  </si>
  <si>
    <t>'82500-39804-000-000-000</t>
  </si>
  <si>
    <t>'82500-44101-000-000-000</t>
  </si>
  <si>
    <t>'82500-56201-000-000-000</t>
  </si>
  <si>
    <t>'82500-91101-000-000-000</t>
  </si>
  <si>
    <t>'82500-92101-000-000-000</t>
  </si>
  <si>
    <t>'82600-11301-000-000-000</t>
  </si>
  <si>
    <t>'82600-11302-000-000-000</t>
  </si>
  <si>
    <t>'82600-11303-000-000-000</t>
  </si>
  <si>
    <t>'82600-11304-000-000-000</t>
  </si>
  <si>
    <t>'82600-13101-000-000-000</t>
  </si>
  <si>
    <t>'82600-13202-000-000-000</t>
  </si>
  <si>
    <t>'82600-13301-000-000-000</t>
  </si>
  <si>
    <t>'82600-13401-000-000-000</t>
  </si>
  <si>
    <t>'82600-14101-000-000-000</t>
  </si>
  <si>
    <t>'82600-14102-000-000-000</t>
  </si>
  <si>
    <t>'82600-14401-000-000-000</t>
  </si>
  <si>
    <t>'82600-15201-000-000-000</t>
  </si>
  <si>
    <t>'82600-15402-000-000-000</t>
  </si>
  <si>
    <t>'82600-15405-000-000-000</t>
  </si>
  <si>
    <t>'82600-17101-000-000-000</t>
  </si>
  <si>
    <t>'82600-21101-000-000-000</t>
  </si>
  <si>
    <t>'82600-21201-000-000-000</t>
  </si>
  <si>
    <t>'82600-21401-000-000-000</t>
  </si>
  <si>
    <t>'82600-21601-000-000-000</t>
  </si>
  <si>
    <t>'82600-22101-000-000-000</t>
  </si>
  <si>
    <t>'82600-24101-000-000-000</t>
  </si>
  <si>
    <t>'82600-24201-000-000-000</t>
  </si>
  <si>
    <t>'82600-24401-000-000-000</t>
  </si>
  <si>
    <t>'82600-24601-000-000-000</t>
  </si>
  <si>
    <t>'82600-24701-000-000-000</t>
  </si>
  <si>
    <t>'82600-25102-000-000-000</t>
  </si>
  <si>
    <t>'82600-25107-000-000-000</t>
  </si>
  <si>
    <t>'82600-25111-000-000-000</t>
  </si>
  <si>
    <t>'82600-25601-000-000-000</t>
  </si>
  <si>
    <t>'82600-26101-000-000-000</t>
  </si>
  <si>
    <t>'82600-26102-000-000-000</t>
  </si>
  <si>
    <t>'82600-29101-000-000-000</t>
  </si>
  <si>
    <t>'82600-29201-000-000-000</t>
  </si>
  <si>
    <t>'82600-29801-000-000-000</t>
  </si>
  <si>
    <t>'82600-29901-000-000-000</t>
  </si>
  <si>
    <t>'82600-31101-000-000-000</t>
  </si>
  <si>
    <t>'82600-31401-000-000-000</t>
  </si>
  <si>
    <t>'82600-32601-000-000-000</t>
  </si>
  <si>
    <t>'82600-32602-000-000-000</t>
  </si>
  <si>
    <t>'82600-33202-000-000-000</t>
  </si>
  <si>
    <t>'82600-33601-000-000-000</t>
  </si>
  <si>
    <t>'82600-34104-000-000-000</t>
  </si>
  <si>
    <t>'82600-34301-000-000-000</t>
  </si>
  <si>
    <t>'82600-35501-000-000-000</t>
  </si>
  <si>
    <t>'82600-35702-000-000-000</t>
  </si>
  <si>
    <t>'82600-36901-000-000-000</t>
  </si>
  <si>
    <t>'82600-37201-000-000-000</t>
  </si>
  <si>
    <t>'82600-39401-000-000-000</t>
  </si>
  <si>
    <t>'82600-39801-000-000-000</t>
  </si>
  <si>
    <t>'82600-39802-000-000-000</t>
  </si>
  <si>
    <t>'82600-39803-000-000-000</t>
  </si>
  <si>
    <t>'82600-39804-000-000-000</t>
  </si>
  <si>
    <t>'82600-56201-000-000-000</t>
  </si>
  <si>
    <t>'82600-91101-000-000-000</t>
  </si>
  <si>
    <t>'82600-92101-000-000-000</t>
  </si>
  <si>
    <t>'82700-11301-000-000-000</t>
  </si>
  <si>
    <t>'82700-11302-000-000-000</t>
  </si>
  <si>
    <t>'82700-11303-000-000-000</t>
  </si>
  <si>
    <t>'82700-11304-000-000-000</t>
  </si>
  <si>
    <t>'82700-13101-000-000-000</t>
  </si>
  <si>
    <t>'82700-13202-000-000-000</t>
  </si>
  <si>
    <t>'82700-13301-000-000-000</t>
  </si>
  <si>
    <t>'82700-13401-000-000-000</t>
  </si>
  <si>
    <t>'82700-15405-000-000-000</t>
  </si>
  <si>
    <t>'82700-17101-000-000-000</t>
  </si>
  <si>
    <t>'82700-21101-000-000-000</t>
  </si>
  <si>
    <t>'82700-21401-000-000-000</t>
  </si>
  <si>
    <t>'82700-22101-000-000-000</t>
  </si>
  <si>
    <t>'82700-24201-000-000-000</t>
  </si>
  <si>
    <t>'82700-24601-000-000-000</t>
  </si>
  <si>
    <t>'82700-24701-000-000-000</t>
  </si>
  <si>
    <t>'82700-25102-000-000-000</t>
  </si>
  <si>
    <t>'82700-25107-000-000-000</t>
  </si>
  <si>
    <t>'82700-25111-000-000-000</t>
  </si>
  <si>
    <t>'82700-25301-000-000-000</t>
  </si>
  <si>
    <t>'82700-25601-000-000-000</t>
  </si>
  <si>
    <t>'82700-26102-000-000-000</t>
  </si>
  <si>
    <t>'82700-29101-000-000-000</t>
  </si>
  <si>
    <t>'82700-29201-000-000-000</t>
  </si>
  <si>
    <t>'82700-29602-000-000-000</t>
  </si>
  <si>
    <t>'82700-29801-000-000-000</t>
  </si>
  <si>
    <t>'82700-29901-000-000-000</t>
  </si>
  <si>
    <t>'82700-32201-000-000-000</t>
  </si>
  <si>
    <t>'82700-32601-000-000-000</t>
  </si>
  <si>
    <t>'82700-32602-000-000-000</t>
  </si>
  <si>
    <t>'82700-33601-000-000-000</t>
  </si>
  <si>
    <t>'82700-34101-000-000-000</t>
  </si>
  <si>
    <t>'82700-34104-000-000-000</t>
  </si>
  <si>
    <t>'82700-35501-000-000-000</t>
  </si>
  <si>
    <t>'82700-35702-000-000-000</t>
  </si>
  <si>
    <t>'82700-37201-000-000-000</t>
  </si>
  <si>
    <t>'82700-37502-000-000-000</t>
  </si>
  <si>
    <t>'82700-39401-000-000-000</t>
  </si>
  <si>
    <t>'82700-39502-000-000-000</t>
  </si>
  <si>
    <t>'82700-39601-000-000-000</t>
  </si>
  <si>
    <t>'82700-44101-000-000-000</t>
  </si>
  <si>
    <t>'82700-51501-000-000-000</t>
  </si>
  <si>
    <t>'82700-91101-000-000-000</t>
  </si>
  <si>
    <t>'82700-92101-000-000-000</t>
  </si>
  <si>
    <t>'82700-99102-000-000-000</t>
  </si>
  <si>
    <t>'82700-99110-000-000-000</t>
  </si>
  <si>
    <t>'82100-15902-000-000-000</t>
  </si>
  <si>
    <t>'82200-59103-000-000-000</t>
  </si>
  <si>
    <t>'82300-22101-000-000-000</t>
  </si>
  <si>
    <t>'82300-25104-000-000-000</t>
  </si>
  <si>
    <t>'82300-27201-000-000-000</t>
  </si>
  <si>
    <t>'82300-29401-000-000-000</t>
  </si>
  <si>
    <t>'82300-29901-000-000-000</t>
  </si>
  <si>
    <t>'82300-32604-000-000-000</t>
  </si>
  <si>
    <t>'82300-35302-000-000-000</t>
  </si>
  <si>
    <t>'82300-56201-000-000-000</t>
  </si>
  <si>
    <t>'82400-27201-000-000-000</t>
  </si>
  <si>
    <t>'82400-29401-000-000-000</t>
  </si>
  <si>
    <t>'82400-29601-000-000-000</t>
  </si>
  <si>
    <t>'82400-31501-000-000-000</t>
  </si>
  <si>
    <t>'82500-25101-000-000-000</t>
  </si>
  <si>
    <t>'82500-27201-000-000-000</t>
  </si>
  <si>
    <t>'82500-29401-000-000-000</t>
  </si>
  <si>
    <t>'82500-29601-000-000-000</t>
  </si>
  <si>
    <t>'82500-31501-000-000-000</t>
  </si>
  <si>
    <t>'82500-32604-000-000-000</t>
  </si>
  <si>
    <t>'82600-25101-000-000-000</t>
  </si>
  <si>
    <t>'82600-27201-000-000-000</t>
  </si>
  <si>
    <t>'82600-29401-000-000-000</t>
  </si>
  <si>
    <t>'82600-29601-000-000-000</t>
  </si>
  <si>
    <t>'82600-31501-000-000-000</t>
  </si>
  <si>
    <t>'82600-32604-000-000-000</t>
  </si>
  <si>
    <t>'82700-15201-000-000-000</t>
  </si>
  <si>
    <t>'82700-15402-000-000-000</t>
  </si>
  <si>
    <t>'82700-21601-000-000-000</t>
  </si>
  <si>
    <t>'82700-24401-000-000-000</t>
  </si>
  <si>
    <t>'82700-26101-000-000-000</t>
  </si>
  <si>
    <t>'82700-27201-000-000-000</t>
  </si>
  <si>
    <t>'82700-29401-000-000-000</t>
  </si>
  <si>
    <t>'82700-29601-000-000-000</t>
  </si>
  <si>
    <t>'82700-31101-000-000-000</t>
  </si>
  <si>
    <t>'82700-31401-000-000-000</t>
  </si>
  <si>
    <t>'82700-31501-000-000-000</t>
  </si>
  <si>
    <t>'82700-36901-000-000-000</t>
  </si>
  <si>
    <t>'82300-24101-000-000-000</t>
  </si>
  <si>
    <t>'82300-35706-000-000-000</t>
  </si>
  <si>
    <t>'82500-13201-000-000-000</t>
  </si>
  <si>
    <t>'82500-15401-000-000-000</t>
  </si>
  <si>
    <t>'82500-15404-000-000-000</t>
  </si>
  <si>
    <t>'82600-15401-000-000-000</t>
  </si>
  <si>
    <t>'82300-29601-000-000-000</t>
  </si>
  <si>
    <t>'82300-39501-000-000-000</t>
  </si>
  <si>
    <t>'82300-99110-000-000-000</t>
  </si>
  <si>
    <t>'82300-13201-000-000-000</t>
  </si>
  <si>
    <t>'82300-13203-000-000-000</t>
  </si>
  <si>
    <t>'82300-15404-000-000-000</t>
  </si>
  <si>
    <t>'82300-25103-000-000-000</t>
  </si>
  <si>
    <t>'82300-25108-000-000-000</t>
  </si>
  <si>
    <t>'82300-25109-000-000-000</t>
  </si>
  <si>
    <t>'82300-25301-000-000-000</t>
  </si>
  <si>
    <t>'82300-31801-000-000-000</t>
  </si>
  <si>
    <t>'82300-33101-000-000-000</t>
  </si>
  <si>
    <t>'82300-33202-000-000-000</t>
  </si>
  <si>
    <t>'82300-35703-000-000-000</t>
  </si>
  <si>
    <t>'82300-39502-000-000-000</t>
  </si>
  <si>
    <t>'82300-52301-000-000-000</t>
  </si>
  <si>
    <t>'82300-99102-000-000-000</t>
  </si>
  <si>
    <t>'82100-59103-000-000-000</t>
  </si>
  <si>
    <t>'82400-31801-000-000-000</t>
  </si>
  <si>
    <t>'82500-31801-000-000-000</t>
  </si>
  <si>
    <t>'82600-31801-000-000-000</t>
  </si>
  <si>
    <t>'82700-24101-000-000-000</t>
  </si>
  <si>
    <t>'82700-27101-000-000-000</t>
  </si>
  <si>
    <t>'82700-31801-000-000-000</t>
  </si>
  <si>
    <t>'82700-33103-000-000-000</t>
  </si>
  <si>
    <t>'82700-33202-000-000-000</t>
  </si>
  <si>
    <t>'82700-39501-000-000-000</t>
  </si>
  <si>
    <t>'82200-24501-000-000-000</t>
  </si>
  <si>
    <t>'82300-24501-000-000-000</t>
  </si>
  <si>
    <t>'82400-14103-000-000-000</t>
  </si>
  <si>
    <t>'82400-24501-000-000-000</t>
  </si>
  <si>
    <t>'82400-35101-000-000-000</t>
  </si>
  <si>
    <t>'82500-14103-000-000-000</t>
  </si>
  <si>
    <t>'82500-24501-000-000-000</t>
  </si>
  <si>
    <t>'82500-35101-000-000-000</t>
  </si>
  <si>
    <t>'82600-14103-000-000-000</t>
  </si>
  <si>
    <t>'82600-35101-000-000-000</t>
  </si>
  <si>
    <t>'82700-14103-000-000-000</t>
  </si>
  <si>
    <t>'82700-24501-000-000-000</t>
  </si>
  <si>
    <t>'82700-35101-000-000-000</t>
  </si>
  <si>
    <t>'82700-35706-000-000-000</t>
  </si>
  <si>
    <t>'82200-99106-000-000-000</t>
  </si>
  <si>
    <t>'82300-99106-000-000-000</t>
  </si>
  <si>
    <t>'82400-14401-000-000-000</t>
  </si>
  <si>
    <t>'82400-15401-000-000-000</t>
  </si>
  <si>
    <t>'82400-25401-000-000-000</t>
  </si>
  <si>
    <t>'82400-29801-000-000-000</t>
  </si>
  <si>
    <t>'82400-32604-000-000-000</t>
  </si>
  <si>
    <t>'82400-39501-000-000-000</t>
  </si>
  <si>
    <t>'82400-39502-000-000-000</t>
  </si>
  <si>
    <t>'82400-99106-000-000-000</t>
  </si>
  <si>
    <t>'82500-25401-000-000-000</t>
  </si>
  <si>
    <t>'82500-39501-000-000-000</t>
  </si>
  <si>
    <t>'82500-39502-000-000-000</t>
  </si>
  <si>
    <t>'82500-99106-000-000-000</t>
  </si>
  <si>
    <t>'82600-25401-000-000-000</t>
  </si>
  <si>
    <t>'82600-39501-000-000-000</t>
  </si>
  <si>
    <t>'82600-39502-000-000-000</t>
  </si>
  <si>
    <t>'82600-99106-000-000-000</t>
  </si>
  <si>
    <t>'82700-25401-000-000-000</t>
  </si>
  <si>
    <t>'82700-99106-000-000-000</t>
  </si>
  <si>
    <t>'82200-48101-000-000-000</t>
  </si>
  <si>
    <t>'82300-21102-000-000-000</t>
  </si>
  <si>
    <t>'82300-25401-000-000-000</t>
  </si>
  <si>
    <t>'82300-31501-000-000-000</t>
  </si>
  <si>
    <t>'82300-33201-000-000-000</t>
  </si>
  <si>
    <t>'82300-33401-000-000-000</t>
  </si>
  <si>
    <t>'82300-35202-000-000-000</t>
  </si>
  <si>
    <t>'82300-35701-000-000-000</t>
  </si>
  <si>
    <t>'82300-36901-000-000-000</t>
  </si>
  <si>
    <t>'82300-48101-000-000-000</t>
  </si>
  <si>
    <t>'82300-59103-000-000-000</t>
  </si>
  <si>
    <t>'82300-92101-000-000-000</t>
  </si>
  <si>
    <t>'82400-34101-000-000-000</t>
  </si>
  <si>
    <t>'82500-34101-000-000-000</t>
  </si>
  <si>
    <t>'82600-13201-000-000-000</t>
  </si>
  <si>
    <t>'82600-13203-000-000-000</t>
  </si>
  <si>
    <t>'82600-15404-000-000-000</t>
  </si>
  <si>
    <t>'82600-25301-000-000-000</t>
  </si>
  <si>
    <t>'82600-29602-000-000-000</t>
  </si>
  <si>
    <t>'82600-32201-000-000-000</t>
  </si>
  <si>
    <t>'82600-34101-000-000-000</t>
  </si>
  <si>
    <t>'82600-39601-000-000-000</t>
  </si>
  <si>
    <t>'82600-44101-000-000-000</t>
  </si>
  <si>
    <t>'82400-24401-000-000-000</t>
  </si>
  <si>
    <t>'82600-24501-000-000-000</t>
  </si>
  <si>
    <t>'82400-35706-000-000-000</t>
  </si>
  <si>
    <t>'82500-35706-000-000-000</t>
  </si>
  <si>
    <t>'82600-35706-000-000-000</t>
  </si>
  <si>
    <t>'82400-37502-000-000-000</t>
  </si>
  <si>
    <t>'82500-37502-000-000-000</t>
  </si>
  <si>
    <t>'82600-37502-000-000-000</t>
  </si>
  <si>
    <t>'82400-39401-000-000-000</t>
  </si>
  <si>
    <t>'82400-39601-000-000-000</t>
  </si>
  <si>
    <t>'82400-44101-000-000-000</t>
  </si>
  <si>
    <t>'82400-51501-000-000-000</t>
  </si>
  <si>
    <t>'82500-51501-000-000-000</t>
  </si>
  <si>
    <t>'82600-51501-000-000-000</t>
  </si>
  <si>
    <t>'82200-99110-000-000-000</t>
  </si>
  <si>
    <t>'82400-99110-000-000-000</t>
  </si>
  <si>
    <t>'82500-99110-000-000-000</t>
  </si>
  <si>
    <t>'82600-99110-000-000-000</t>
  </si>
  <si>
    <t>'82400-13201-000-000-000</t>
  </si>
  <si>
    <t>'82400-13203-000-000-000</t>
  </si>
  <si>
    <t>'82400-15404-000-000-000</t>
  </si>
  <si>
    <t>'82400-25301-000-000-000</t>
  </si>
  <si>
    <t>'82400-27101-000-000-000</t>
  </si>
  <si>
    <t>'82400-33103-000-000-000</t>
  </si>
  <si>
    <t>'82400-35304-000-000-000</t>
  </si>
  <si>
    <t>'82400-99102-000-000-000</t>
  </si>
  <si>
    <t>'82500-27101-000-000-000</t>
  </si>
  <si>
    <t>'82500-33103-000-000-000</t>
  </si>
  <si>
    <t>'82500-35304-000-000-000</t>
  </si>
  <si>
    <t>'82500-99102-000-000-000</t>
  </si>
  <si>
    <t>'82600-27101-000-000-000</t>
  </si>
  <si>
    <t>'82600-33103-000-000-000</t>
  </si>
  <si>
    <t>'82600-35304-000-000-000</t>
  </si>
  <si>
    <t>'82600-99102-000-000-000</t>
  </si>
  <si>
    <t>P.APR- SUELDOS SINDICALIZADOS</t>
  </si>
  <si>
    <t>P.APR- SOBRESUELDO VIDA CARA</t>
  </si>
  <si>
    <t>P.APR- SUELDOS FUNCIONARIOS</t>
  </si>
  <si>
    <t>P.APR- SUELDOS CONTRATO MANUAL</t>
  </si>
  <si>
    <t>P.APR- QUINQUENIOS POR ANTIGÜEDAD</t>
  </si>
  <si>
    <t>P.APR- PRIMA VACACIONAL</t>
  </si>
  <si>
    <t>P.APR- PRIMA DOMINICAL</t>
  </si>
  <si>
    <t>P.APR- AGUINALDO</t>
  </si>
  <si>
    <t>P.APR- HORAS EXTRAS</t>
  </si>
  <si>
    <t>P.APR- COMPENSACIONES</t>
  </si>
  <si>
    <t>P.APR- APORTACIONES ISSSTE CUOTA FEDERAL</t>
  </si>
  <si>
    <t>P.APR- APORTACION ISSSTE CUOTA GUERRERO</t>
  </si>
  <si>
    <t>P.APR- CUOTA IMSS APORTACION EMPRESA</t>
  </si>
  <si>
    <t>P.APR- SEGURO DE VIDA</t>
  </si>
  <si>
    <t>P.APR- FINIQUITOS E INDEMNIZACIONES</t>
  </si>
  <si>
    <t>P.APR- PERMISOS ECONOMICOS</t>
  </si>
  <si>
    <t>P.APR- VACACIONES</t>
  </si>
  <si>
    <t>P.APR- I.S.R. EMPLEADOS</t>
  </si>
  <si>
    <t>P.APR- DESPENSA</t>
  </si>
  <si>
    <t>P.APR- BECAS DE ESTUDIO</t>
  </si>
  <si>
    <t>P.APR- PREVISION SOCIAL</t>
  </si>
  <si>
    <t>P.APR- ESTIMULOS</t>
  </si>
  <si>
    <t>P.APR- MATERIAL DE COMPUTO</t>
  </si>
  <si>
    <t>P.APR- ASEO Y LIMPIEZA</t>
  </si>
  <si>
    <t>P.APR- PRODUCTOS ALIMENTICIOS</t>
  </si>
  <si>
    <t>P.APR- PRODUCTOS MINERALES NO METALICOS</t>
  </si>
  <si>
    <t>P.XEJ- SUELDOS SINDICALIZADOS</t>
  </si>
  <si>
    <t>P.XEJ- SOBRESUELDO VIDA CARA</t>
  </si>
  <si>
    <t>P.XEJ- SUELDOS FUNCIONARIOS</t>
  </si>
  <si>
    <t>P.XEJ- SUELDOS CONTRATO MANUAL</t>
  </si>
  <si>
    <t>P.XEJ- QUINQUENIOS POR ANTIGÜEDAD</t>
  </si>
  <si>
    <t>P.XEJ- PRIMA VACACIONAL</t>
  </si>
  <si>
    <t>'82200-15406-000-000-000</t>
  </si>
  <si>
    <t>P.MOD- SUELDOS SINDICALIZADOS</t>
  </si>
  <si>
    <t>P.MOD- SOBRESUELDO VIDA CARA</t>
  </si>
  <si>
    <t>P.MOD- SUELDOS FUNCIONARIOS</t>
  </si>
  <si>
    <t>P.MOD- SUELDOS CONTRATO MANUAL</t>
  </si>
  <si>
    <t>P.MOD- QUINQUENIOS POR ANTIGÜEDAD</t>
  </si>
  <si>
    <t>P.MOD- PRIMA VACACIONAL</t>
  </si>
  <si>
    <t>P.MOD- PRIMA DOMINICAL</t>
  </si>
  <si>
    <t>P.MOD- AGUINALDO</t>
  </si>
  <si>
    <t>P.MOD- HORAS EXTRAS</t>
  </si>
  <si>
    <t>P.MOD- COMPENSACIONES</t>
  </si>
  <si>
    <t>P.MOD- APORTACIONES ISSSTE CUOTA FEDERAL</t>
  </si>
  <si>
    <t>P.MOD- APORTACION ISSSTE CUOTA GUERRERO</t>
  </si>
  <si>
    <t>P.MOD- CUOTA IMSS APORTACION EMPRESA</t>
  </si>
  <si>
    <t>P.MOD- SEGURO DE VIDA</t>
  </si>
  <si>
    <t>P.MOD- FINIQUITOS E INDEMNIZACIONES</t>
  </si>
  <si>
    <t>P.MOD- VACACIONES</t>
  </si>
  <si>
    <t>P.MOD- I.S.R. FUNCIONARIOS</t>
  </si>
  <si>
    <t>P.MOD- I.S.R. EMPLEADOS</t>
  </si>
  <si>
    <t>P.MOD- DESPENSA</t>
  </si>
  <si>
    <t>'82300-15406-000-000-000</t>
  </si>
  <si>
    <t>P.MOD- BECAS DE ESTUDIO</t>
  </si>
  <si>
    <t>P.MOD- PREVISION SOCIAL</t>
  </si>
  <si>
    <t>P.MOD- ESTIMULOS</t>
  </si>
  <si>
    <t>P.MOD- MATERIAL Y SUM. DE INGENIERIA Y D</t>
  </si>
  <si>
    <t>P.MOD- IMPRESOS Y FORMAS OFICIALES</t>
  </si>
  <si>
    <t>P.MOD- MATERIAL DE COMPUTO</t>
  </si>
  <si>
    <t>P.MOD- ASEO Y LIMPIEZA</t>
  </si>
  <si>
    <t>P.MOD- PRODUCTOS ALIMENTICIOS</t>
  </si>
  <si>
    <t>P.MOD- PRODUCTOS MINERALES NO METALICOS</t>
  </si>
  <si>
    <t>P.MOD- CEMENTO Y PRODUCTOS DE CONCRETO</t>
  </si>
  <si>
    <t>P.MOD- MADERA Y PRODUCTOS DE MADERA</t>
  </si>
  <si>
    <t>P.MOD- VIDRIO Y PRODUCTOS DE VIDRIO</t>
  </si>
  <si>
    <t>P.MOD- MATERIAL ELECTRICO</t>
  </si>
  <si>
    <t>P.MOD- ARTICULOS METALICOS PARA LA CONST</t>
  </si>
  <si>
    <t>P.MOD- MATERIAL DE CONEXIÓN Y DISTRIBUCI</t>
  </si>
  <si>
    <t>P.MOD- CLORO GAS</t>
  </si>
  <si>
    <t>P.MOD- HIPOCLORITO DE SODIO</t>
  </si>
  <si>
    <t>P.MOD- SULFATO DE ALUMINIO</t>
  </si>
  <si>
    <t>P.MOD- COVEFLOCK POLIMERO P/AGUA</t>
  </si>
  <si>
    <t>P.MOD- DIVERSOS MATERIALES QUIMICOS</t>
  </si>
  <si>
    <t>P.MOD- COVEFLOCK POLIMERO P/LODO</t>
  </si>
  <si>
    <t>P.MOD- COVEFLOCK POLIMERO P/POLVO</t>
  </si>
  <si>
    <t>P.MOD- OXIGENO INDUSTRIAL</t>
  </si>
  <si>
    <t>P.MOD- FERTILIZANTES, PESTICIDAS Y OTROS</t>
  </si>
  <si>
    <t>P.MOD- MEDICAMENTOS</t>
  </si>
  <si>
    <t>P.MOD- MATERIAL MEDICO</t>
  </si>
  <si>
    <t>P.MOD- FIBRAS SINTÈTICA, HULES Y DERIV</t>
  </si>
  <si>
    <t>P.MOD- COMBUSTIBLES</t>
  </si>
  <si>
    <t>P.MOD- LUBRICANTES</t>
  </si>
  <si>
    <t>P.MOD- UNIFORMES</t>
  </si>
  <si>
    <t>P.MOD- PRENDAS DE SEGURIDAD</t>
  </si>
  <si>
    <t>P.MOD- PRODUCTOS TEXTILES</t>
  </si>
  <si>
    <t>P.MOD- HERRAMIENTAS MENORES</t>
  </si>
  <si>
    <t>P.MOD- REFACC Y ACCESORIOS DE EDIFICIOS</t>
  </si>
  <si>
    <t>P.MOD- REFACC Y ACCS DE EQPO DE COMPUTO</t>
  </si>
  <si>
    <t>P.MOD- NEUMATICOS</t>
  </si>
  <si>
    <t>P.MOD- REFACC Y ACCESORIOS DE EQPO DE TR</t>
  </si>
  <si>
    <t>P.MOD- REFACC. Y ACCES. MENORES PARA MAQ</t>
  </si>
  <si>
    <t>P.MOD- REFACC Y ACCS DE OTROS BIENES MUE</t>
  </si>
  <si>
    <t>P.MOD- ENERGIA ELECTRICA</t>
  </si>
  <si>
    <t>P.MOD- TELEFONOS</t>
  </si>
  <si>
    <t>P.MOD- TELEFONIA CELULAR</t>
  </si>
  <si>
    <t>P.MOD- CORREOS</t>
  </si>
  <si>
    <t>P.MOD- ARRENDAMIENTO DE INMUEBLES</t>
  </si>
  <si>
    <t>P.MOD- RENTA DE MAQUINARIA</t>
  </si>
  <si>
    <t>P.MOD- ARRENDAMIENTO DE CAJEROS AUT</t>
  </si>
  <si>
    <t>P.MOD- GASTOS POR JUICIOS LEGALES</t>
  </si>
  <si>
    <t>P.MOD- SERVS. LEGALES, DE CONTABILIDAD,A</t>
  </si>
  <si>
    <t>P.MOD- ESTUDIOS Y PROYECTOS</t>
  </si>
  <si>
    <t>P.MOD- ESTUDIOS Y PROYECTOS PARA AGUAS R</t>
  </si>
  <si>
    <t>P.MOD- CAPACITACIÓN A SERVIDORES PÚBLICO</t>
  </si>
  <si>
    <t>P.MOD- SERVICIOS DE APOYO ADMINISTRATIVO</t>
  </si>
  <si>
    <t>P.MOD- SERVICIOS MEDICOS</t>
  </si>
  <si>
    <t>P.MOD- COMISIONES BANCARIAS</t>
  </si>
  <si>
    <t>P.MOD- OTROS REDONDEO</t>
  </si>
  <si>
    <t>P.MOD- TRASLADO DE VALORES</t>
  </si>
  <si>
    <t>P.MOD- SEGUROS Y FIANZAS</t>
  </si>
  <si>
    <t>P.MOD- MANTENIMIENTO Y REPARACION DE EDI</t>
  </si>
  <si>
    <t>P.MOD- MANTTO. Y REPARACION DE EQPO. FOT</t>
  </si>
  <si>
    <t>P.MOD- MANTO Y REPARACION DE RADIO/COMUN</t>
  </si>
  <si>
    <t>P.MOD- MANTTO Y ACTUALIZACION DEL SISTEM</t>
  </si>
  <si>
    <t>P.MOD- MANTO Y REPARACION DE EQUIPO DE T</t>
  </si>
  <si>
    <t>P.MOD- MANTO Y REPARACION DE EQPO. INGEN</t>
  </si>
  <si>
    <t>P.MOD- MANTO Y REP DE MAQ Y EQPO D CONST</t>
  </si>
  <si>
    <t>P.MOD- MANTO Y REPARACION DE HERRAMIENTA</t>
  </si>
  <si>
    <t>P.MOD- MANTTO. Y REP. DE MANTENIMIENTO</t>
  </si>
  <si>
    <t>P.MOD- MANTTO. Y REP. DE EQUIPO ELECTRIC</t>
  </si>
  <si>
    <t>P.MOD- FUMIGACION Y DESINFECTANTES</t>
  </si>
  <si>
    <t>P.MOD- SUSCRIPCIONES Y CUOTAS</t>
  </si>
  <si>
    <t>P.MOD- PASAJES LOCALES</t>
  </si>
  <si>
    <t>P.MOD- VIATICOS</t>
  </si>
  <si>
    <t>P.MOD- SENTENCIAS Y RESOLUCIONES POR AUT</t>
  </si>
  <si>
    <t>P.MOD- MULTAS Y RECARGOS</t>
  </si>
  <si>
    <t>P.MOD- ACTUALIZACION</t>
  </si>
  <si>
    <t>P.MOD- INDEMNIZACIONES POR DAÑOS A TERCE</t>
  </si>
  <si>
    <t>P.MOD- 15% PRO TURISMO</t>
  </si>
  <si>
    <t>P.MOD- 15% ECOLOGIA</t>
  </si>
  <si>
    <t>P.MOD- 2% S/NOMINA</t>
  </si>
  <si>
    <t>P.MOD- 15% EDUC. Y ASIST. SOCIAL</t>
  </si>
  <si>
    <t>P.MOD- AYUDAS DIVERSAS</t>
  </si>
  <si>
    <t>P.MOD- DONATIVOS A INST. SIN FINES DE LU</t>
  </si>
  <si>
    <t>P.MOD- MOBILIARIO Y EQPO DE COMPUTO</t>
  </si>
  <si>
    <t>P.MOD- CAMARAS FOTOGRAFICAS Y DE VIDEO</t>
  </si>
  <si>
    <t>P.MOD- MAQUINARIA Y EQUIPO INDUSTRIAL</t>
  </si>
  <si>
    <t>P.MOD- SIST. DE AIRE Y ACOND. Y CALEFACC</t>
  </si>
  <si>
    <t>P.MOD- SOFTWARE</t>
  </si>
  <si>
    <t>P.MOD- CAPITAL CREDITO BANORTE 148</t>
  </si>
  <si>
    <t>P.MOD- INTERESES DE CREDITO BANORTE</t>
  </si>
  <si>
    <t>P.MOD- AGUINALDO EJERCICIO ANTERIOR</t>
  </si>
  <si>
    <t>P.MOD- DERECHOS POR EXTRACCION DE AGUAS</t>
  </si>
  <si>
    <t>P.MOD- PROVEEDORES VARIOS</t>
  </si>
  <si>
    <t>P.COM- SUELDOS SINDICALIZADOS</t>
  </si>
  <si>
    <t>P.COM- SOBRESUELDO VIDA CARA</t>
  </si>
  <si>
    <t>P.COM- SUELDOS FUNCIONARIOS</t>
  </si>
  <si>
    <t>P.COM- SUELDOS CONTRATO MANUAL</t>
  </si>
  <si>
    <t>P.COM- QUINQUENIOS POR ANTIGÜEDAD</t>
  </si>
  <si>
    <t>P.COM- PRIMA VACACIONAL</t>
  </si>
  <si>
    <t>P.COM- PRIMA DOMINICAL</t>
  </si>
  <si>
    <t>P.COM- AGUINALDO</t>
  </si>
  <si>
    <t>P.COM- HORAS EXTRAS</t>
  </si>
  <si>
    <t>P.COM- COMPENSACIONES</t>
  </si>
  <si>
    <t>P.COM- APORTACIONES ISSSTE CUOTA FEDERAL</t>
  </si>
  <si>
    <t>P.COM- APORTACION ISSSTE CUOTA GUERRERO</t>
  </si>
  <si>
    <t>P.COM- CUOTA IMSS APORTACION EMPRESA</t>
  </si>
  <si>
    <t>P.COM- SEGURO DE VIDA</t>
  </si>
  <si>
    <t>P.COM- FINIQUITOS E INDEMNIZACIONES</t>
  </si>
  <si>
    <t>P.COM- PERMISOS ECONOMICOS</t>
  </si>
  <si>
    <t>P.COM- VACACIONES</t>
  </si>
  <si>
    <t>P.COM- I.S.R. EMPLEADOS</t>
  </si>
  <si>
    <t>P.COM- DESPENSA</t>
  </si>
  <si>
    <t>'82400-15406-000-000-000</t>
  </si>
  <si>
    <t>P.COM- ESTIMULOS</t>
  </si>
  <si>
    <t>P.COM- IMPRESOS Y FORMAS OFICIALES</t>
  </si>
  <si>
    <t>P.COM- MATERIAL DE COMPUTO</t>
  </si>
  <si>
    <t>P.COM- ASEO Y LIMPIEZA</t>
  </si>
  <si>
    <t>P.COM- PRODUCTOS ALIMENTICIOS</t>
  </si>
  <si>
    <t>P.COM- PRODUCTOS MINERALES NO METALICOS</t>
  </si>
  <si>
    <t>P.COM- CEMENTO Y PRODUCTOS DE CONCRETO</t>
  </si>
  <si>
    <t>P.COM- MADERA Y PRODUCTOS DE MADERA</t>
  </si>
  <si>
    <t>P.COM- VIDRIO Y PRODUCTOS DE VIDRIO</t>
  </si>
  <si>
    <t>P.COM- MATERIAL ELECTRICO</t>
  </si>
  <si>
    <t>P.COM- ARTICULOS METALICOS PARA LA CONST</t>
  </si>
  <si>
    <t>P.COM- CLORO GAS</t>
  </si>
  <si>
    <t>P.COM- HIPOCLORITO DE SODIO</t>
  </si>
  <si>
    <t>'82400-25103-000-000-000</t>
  </si>
  <si>
    <t>P.COM- DIVERSOS MATERIALES QUIMICOS</t>
  </si>
  <si>
    <t>P.COM- OXIGENO INDUSTRIAL</t>
  </si>
  <si>
    <t>P.COM- MEDICAMENTOS</t>
  </si>
  <si>
    <t>P.COM- MATERIAL MEDICO</t>
  </si>
  <si>
    <t>P.COM- FIBRAS SINTÈTICA, HULES Y DERIV</t>
  </si>
  <si>
    <t>P.COM- COMBUSTIBLES</t>
  </si>
  <si>
    <t>P.COM- LUBRICANTES</t>
  </si>
  <si>
    <t>P.COM- UNIFORMES</t>
  </si>
  <si>
    <t>P.COM- PRENDAS DE SEGURIDAD</t>
  </si>
  <si>
    <t>P.COM- HERRAMIENTAS MENORES</t>
  </si>
  <si>
    <t>P.COM- REFACC Y ACCESORIOS DE EDIFICIOS</t>
  </si>
  <si>
    <t>P.COM- REFACC Y ACCS DE EQPO DE COMPUTO</t>
  </si>
  <si>
    <t>P.COM- NEUMATICOS</t>
  </si>
  <si>
    <t>P.COM- REFACC Y ACCESORIOS DE EQPO DE TR</t>
  </si>
  <si>
    <t>P.COM- REFACC. Y ACCES. MENORES PARA MAQ</t>
  </si>
  <si>
    <t>P.COM- REFACC Y ACCS DE OTROS BIENES MUE</t>
  </si>
  <si>
    <t>P.COM- ENERGIA ELECTRICA</t>
  </si>
  <si>
    <t>P.COM- TELEFONOS</t>
  </si>
  <si>
    <t>P.COM- TELEFONIA CELULAR</t>
  </si>
  <si>
    <t>P.COM- CORREOS</t>
  </si>
  <si>
    <t>P.COM- ARRENDAMIENTO DE INMUEBLES</t>
  </si>
  <si>
    <t>P.COM- RENTA DE MAQUINARIA</t>
  </si>
  <si>
    <t>P.COM- RENTA DE PIPAS</t>
  </si>
  <si>
    <t>P.COM- ARRENDAMIENTO DE CAJEROS AUT</t>
  </si>
  <si>
    <t>P.COM- SERVS. LEGALES, DE CONTABILIDAD,A</t>
  </si>
  <si>
    <t>P.COM- ESTUDIOS Y PROYECTOS PARA AGUAS R</t>
  </si>
  <si>
    <t>P.COM- SERVICIOS DE APOYO ADMINISTRATIVO</t>
  </si>
  <si>
    <t>P.COM- COMISIONES BANCARIAS</t>
  </si>
  <si>
    <t>P.COM- OTROS REDONDEOS</t>
  </si>
  <si>
    <t>P.COM- TRASLADO DE VALORES</t>
  </si>
  <si>
    <t>P.COM- MANTENIMIENTO Y REPARACION DE EDI</t>
  </si>
  <si>
    <t>P.COM- MANTTO Y ACTUALIZACION DEL SISTEM</t>
  </si>
  <si>
    <t>P.COM- MANTO Y REPARACION DE EQUIPO DE T</t>
  </si>
  <si>
    <t>P.COM- MANTO Y REP DE MAQ Y EQPO D CONST</t>
  </si>
  <si>
    <t>P.COM- MANTTO. Y REP. DE EQUIPO ELECTRIC</t>
  </si>
  <si>
    <t>P.COM- SUSCRIPCIONES Y CUOTAS</t>
  </si>
  <si>
    <t>P.COM- PASAJES LOCALES</t>
  </si>
  <si>
    <t>P.COM- SENTENCIAS Y RESOLUCIONES POR AUT</t>
  </si>
  <si>
    <t>P.COM- MULTAS Y RECARGOS</t>
  </si>
  <si>
    <t>P.COM- ACTUALIZACION</t>
  </si>
  <si>
    <t>P.COM- INDEMNIZACIONES POR DAÑOS A TERCE</t>
  </si>
  <si>
    <t>P.COM- 15% PRO TURISMO</t>
  </si>
  <si>
    <t>P.COM- 15% ECOLOGIA</t>
  </si>
  <si>
    <t>P.COM- 2% S/ NOMINAS</t>
  </si>
  <si>
    <t>P.COM- 15% EDUC. Y ASIST. SOCIAL</t>
  </si>
  <si>
    <t>P.COM- AYUDAS DIVERSAS</t>
  </si>
  <si>
    <t>P.COM- MOBILIARIO Y EQPO DE COMPUTO</t>
  </si>
  <si>
    <t>P.COM- MAQUINARIA Y EQUIPO INDUSTRIAL</t>
  </si>
  <si>
    <t>P.COM- CAPITAL CREDITO BANORTE 148</t>
  </si>
  <si>
    <t>P.COM- INTERESES DE CREDITO BANORTE</t>
  </si>
  <si>
    <t>P.COM- AGUINALDO EJERCICIO ANTERIOR</t>
  </si>
  <si>
    <t>P.COM- DERECHOS POR EXTRACCION DE AGUAS</t>
  </si>
  <si>
    <t>P.COM- PROVEEDORES VARIOS</t>
  </si>
  <si>
    <t>'82500-15406-000-000-000</t>
  </si>
  <si>
    <t>'82500-25103-000-000-000</t>
  </si>
  <si>
    <t>'82600-15406-000-000-000</t>
  </si>
  <si>
    <t>'82600-25103-000-000-000</t>
  </si>
  <si>
    <t>'82700-15406-000-000-000</t>
  </si>
  <si>
    <t>SUMAS</t>
  </si>
  <si>
    <t>Saldo Cuentas Deudoras</t>
  </si>
  <si>
    <t>Saldo Cuentas Acreedoras</t>
  </si>
  <si>
    <t>P.APR- CEMENTO Y PRODUCTOS DE CONCRETO</t>
  </si>
  <si>
    <t>P.APR- CLORO GAS</t>
  </si>
  <si>
    <t>P.APR- COVEFLOCK POLIMERO P/AGUA</t>
  </si>
  <si>
    <t>P.APR- DIVERSOS MATERIALES QUIMICOS</t>
  </si>
  <si>
    <t>P.APR- COVEFLOCK POLIMERO P/LODO</t>
  </si>
  <si>
    <t>P.APR- COVEFLOCK POLIMERO P/POLVO</t>
  </si>
  <si>
    <t>P.APR- FIBRAS SINTÈTICA, HULES Y DERIV</t>
  </si>
  <si>
    <t>P.APR- COMBUSTIBLES</t>
  </si>
  <si>
    <t>P.APR- LUBRICANTES</t>
  </si>
  <si>
    <t>P.APR- PRENDAS DE SEGURIDAD</t>
  </si>
  <si>
    <t>P.APR- HERRAMIENTAS MENORES</t>
  </si>
  <si>
    <t>P.APR- NEUMATICOS</t>
  </si>
  <si>
    <t>P.APR- REFACC Y ACCS DE OTROS BIENES MUE</t>
  </si>
  <si>
    <t>P.APR- ENERGIA ELECTRICA</t>
  </si>
  <si>
    <t>P.APR- TELEFONOS</t>
  </si>
  <si>
    <t>P.APR- TELEFONIA CELULAR</t>
  </si>
  <si>
    <t>P.XEJ- PRIMA DOMINICAL</t>
  </si>
  <si>
    <t>P.XEJ- AGUINALDO</t>
  </si>
  <si>
    <t>P.XEJ- HORAS EXTRAS</t>
  </si>
  <si>
    <t>P.XEJ- COMPENSACIONES</t>
  </si>
  <si>
    <t>P.XEJ- APORTACIONES ISSSTE CUOTA FEDERAL</t>
  </si>
  <si>
    <t>P.XEJ- APORTACION ISSSTE CUOTA GUERRERO</t>
  </si>
  <si>
    <t>P.XEJ- CUOTA IMSS APORTACION EMPRESA</t>
  </si>
  <si>
    <t>P.XEJ- SEGURO DE VIDA</t>
  </si>
  <si>
    <t>P.XEJ- FINIQUITOS E INDEMNIZACIONES</t>
  </si>
  <si>
    <t>P.XEJ- PERMISOS ECONOMICOS</t>
  </si>
  <si>
    <t>P.XEJ- VACACIONES</t>
  </si>
  <si>
    <t>P.XEJ- I.S.R. FUNCIONARIOS</t>
  </si>
  <si>
    <t>P.XEJ- I.S.R. EMPLEADOS</t>
  </si>
  <si>
    <t>P.XEJ- DESPENSA</t>
  </si>
  <si>
    <t>P.XEJ- BECAS DE ESTUDIO</t>
  </si>
  <si>
    <t>P.XEJ- PREVISION SOCIAL</t>
  </si>
  <si>
    <t>P.XEJ- ESTIMULOS</t>
  </si>
  <si>
    <t>P.XEJ- MATERIAL Y SUM. DE INGENIERIA Y D</t>
  </si>
  <si>
    <t>P.XEJ- IMPRESOS Y FORMAS OFICIALES</t>
  </si>
  <si>
    <t>P.XEJ- MATERIAL DE COMPUTO</t>
  </si>
  <si>
    <t>P.XEJ- ASEO Y LIMPIEZA</t>
  </si>
  <si>
    <t>P.XEJ- PRODUCTOS ALIMENTICIOS</t>
  </si>
  <si>
    <t>P.XEJ- PRODUCTOS MINERALES NO METALICOS</t>
  </si>
  <si>
    <t>P.XEJ- CEMENTO Y PRODUCTOS DE CONCRETO</t>
  </si>
  <si>
    <t>P.XEJ- MADERA Y PRODUCTOS DE MADERA</t>
  </si>
  <si>
    <t>P.XEJ- VIDRIO Y PRODUCTOS DE VIDRIO</t>
  </si>
  <si>
    <t>P.XEJ- MATERIAL ELECTRICO</t>
  </si>
  <si>
    <t>P.XEJ- ARTICULOS METALICOS PARA LA CONST</t>
  </si>
  <si>
    <t>P.XEJ- MATERIAL DE CONEXIÓN Y DISTRIBUCI</t>
  </si>
  <si>
    <t>P.XEJ- CLORO GAS</t>
  </si>
  <si>
    <t>P.XEJ- HIPOCLORITO DE SODIO</t>
  </si>
  <si>
    <t>P.XEJ- SULFATO DE ALUMINIO</t>
  </si>
  <si>
    <t>P.XEJ- COVEFLOCK POLIMERO P/AG</t>
  </si>
  <si>
    <t>P.XEJ- DIVERSOS MATERIALES QUIMICOS</t>
  </si>
  <si>
    <t>P.APR- ARRENDAMIENTO DE INMUEBLES</t>
  </si>
  <si>
    <t>P.APR- RENTA DE MAQUINARIA</t>
  </si>
  <si>
    <t>P.APR- ARRENDAMIENTO DE CAJEROS AUT</t>
  </si>
  <si>
    <t>P.APR- ESTUDIOS Y PROYECTOS</t>
  </si>
  <si>
    <t>P.APR- ESTUDIOS Y PROYECTOS PARA AGUAS R</t>
  </si>
  <si>
    <t>P.APR- COMISIONES BANCARIAS</t>
  </si>
  <si>
    <t>P.XEJ- OXIGENO INDUSTRIAL</t>
  </si>
  <si>
    <t>P.XEJ- FERTILIZANTES, PESTICIDAS Y OTROS</t>
  </si>
  <si>
    <t>P.XEJ- MEDICAMENTOS</t>
  </si>
  <si>
    <t>P.XEJ- MATERIAL MEDICO</t>
  </si>
  <si>
    <t>P.XEJ- MATERIAL DENTAL Y DE LABORATORIO</t>
  </si>
  <si>
    <t>P.XEJ- FIBRAS SINTÈTICA, HULES Y DERIV</t>
  </si>
  <si>
    <t>P.APR- HIPOCLORITO DE SODIO</t>
  </si>
  <si>
    <t>P.APR- TRASLADO DE VALORES</t>
  </si>
  <si>
    <t>P.APR- PASAJES LOCALES</t>
  </si>
  <si>
    <t>P.APR- VIATICOS</t>
  </si>
  <si>
    <t>P.APR- 15% PRO-TURISMO</t>
  </si>
  <si>
    <t>P.APR- 15% ECOLOGIA</t>
  </si>
  <si>
    <t>P.APR- 2% S/ NOMINAS</t>
  </si>
  <si>
    <t>P.APR- 15% EDUCACION Y ASISTENCIA SOCIAL</t>
  </si>
  <si>
    <t>P.APR- MOBILIARIO Y EQPO DE COMPUTO</t>
  </si>
  <si>
    <t>P.APR- CAMARAS FOTOGRAFICAS Y DE VIDEO</t>
  </si>
  <si>
    <t>P.APR- SOFTWARE</t>
  </si>
  <si>
    <t>P.APR- CAPITAL CREDITO BANORTE 148</t>
  </si>
  <si>
    <t>P.APR- INTERESES DE CREDITO BANORTE</t>
  </si>
  <si>
    <t>P.APR- AGUINALDO EJERCICIO ANTERIOR</t>
  </si>
  <si>
    <t>P.XEJ- COMBUSTIBLES</t>
  </si>
  <si>
    <t>P.XEJ- LUBRICANTES</t>
  </si>
  <si>
    <t>P.XEJ- UNIFORMES</t>
  </si>
  <si>
    <t>P.XEJ- PRENDAS DE SEGURIDAD</t>
  </si>
  <si>
    <t>P.XEJ- PRODUCTOS TEXTILES</t>
  </si>
  <si>
    <t>P.XEJ- HERRAMIENTAS MENORES</t>
  </si>
  <si>
    <t>P.XEJ- REFACC Y ACCESORIOS DE EDIFICIOS</t>
  </si>
  <si>
    <t>P.XEJ- REFACC Y ACCS DE EQPO DE COMPUTO</t>
  </si>
  <si>
    <t>P.XEJ- NEUMATICOS</t>
  </si>
  <si>
    <t>P.XEJ- ENERGIA ELECTRICA</t>
  </si>
  <si>
    <t>P.XEJ- TELEFONOS</t>
  </si>
  <si>
    <t>P.XEJ- TELEFONIA CELULAR</t>
  </si>
  <si>
    <t>P.XEJ- CORREOS</t>
  </si>
  <si>
    <t>P.XEJ- ARRENDAMIENTO DE INMUEBLES</t>
  </si>
  <si>
    <t>P.XEJ- RENTA DE MAQUINARIA</t>
  </si>
  <si>
    <t>P.XEJ- RENTA DE PIPAS</t>
  </si>
  <si>
    <t>P.XEJ- ARRENDAMIENTO DE CAJEROS AUT</t>
  </si>
  <si>
    <t>P.XEJ- ESTUDIOS Y PROYECTOS</t>
  </si>
  <si>
    <t>P.XEJ- SERVICIOS MEDICOS</t>
  </si>
  <si>
    <t>P.XEJ- COMISIONES BANCARIAS</t>
  </si>
  <si>
    <t>P.XEJ- OTROS REDONDEOS</t>
  </si>
  <si>
    <t>P.XEJ- TRASLADO DE VALORES</t>
  </si>
  <si>
    <t>P.XEJ- SEGUROS Y FIANZAS</t>
  </si>
  <si>
    <t>P.XEJ- FUMIGACION Y DESINFECTANTES</t>
  </si>
  <si>
    <t>P.XEJ- SUSCRIPCIONES Y CUOTAS</t>
  </si>
  <si>
    <t>P.XEJ- PASAJES LOCALES</t>
  </si>
  <si>
    <t>P.XEJ- VIATICOS</t>
  </si>
  <si>
    <t>P.XEJ- MULTAS Y RECARGOS</t>
  </si>
  <si>
    <t>P.XEJ- ACTUALIZACION</t>
  </si>
  <si>
    <t>P.XEJ- 15% PRO TURISMO</t>
  </si>
  <si>
    <t>P.XEJ- 15% ECOLOGIA</t>
  </si>
  <si>
    <t>P.XEJ- 2% S/NOMINA</t>
  </si>
  <si>
    <t>P.XEJ- 15% EDUC. Y ASIST. SOCIAL</t>
  </si>
  <si>
    <t>P.XEJ- AYUDAS DIVERSAS</t>
  </si>
  <si>
    <t>P.XEJ- MOBILIARIO Y EQPO DE COMPUTO</t>
  </si>
  <si>
    <t>P.XEJ- CAMARAS FOTOGRAFICAS Y DE VIDEO</t>
  </si>
  <si>
    <t>P.XEJ- MAQUINARIA Y EQUIPO INDUSTRIAL</t>
  </si>
  <si>
    <t>P.XEJ- SOFTWARE</t>
  </si>
  <si>
    <t>P.XEJ- CAPITAL CREDITO BANORTE 148</t>
  </si>
  <si>
    <t>P.XEJ- INTERESES DE CREDITO BANORTE</t>
  </si>
  <si>
    <t>P.XEJ- AGUINALDO EJERCICIO ANTERIOR</t>
  </si>
  <si>
    <t>P.XEJ- PROVEEDORES VARIOS</t>
  </si>
  <si>
    <t>P.COM- SULFATO DE ALUMINIO</t>
  </si>
  <si>
    <t>P.DEV- SUELDOS SINDICALIZADOS</t>
  </si>
  <si>
    <t>P.DEV- SOBRESUELDO VIDA CARA</t>
  </si>
  <si>
    <t>P.DEV- SUELDOS FUNCIONARIOS</t>
  </si>
  <si>
    <t>P.DEV- SUELDOS CONTRATO MANUAL</t>
  </si>
  <si>
    <t>P.DEV- QUINQUENIOS POR ANTIGÜEDAD</t>
  </si>
  <si>
    <t>P.DEV- PRIMA VACACIONAL</t>
  </si>
  <si>
    <t>P.DEV- PRIMA DOMINICAL</t>
  </si>
  <si>
    <t>P.DEV- AGUINALDO</t>
  </si>
  <si>
    <t>P.DEV- HORAS EXTRAS</t>
  </si>
  <si>
    <t>P.DEV- COMPENSACIONES</t>
  </si>
  <si>
    <t>P.DEV- APORTACIONES ISSSTE CUOTA FEDERAL</t>
  </si>
  <si>
    <t>P.DEV- APORTACION ISSSTE CUOTA GUERRERO</t>
  </si>
  <si>
    <t>P.DEV- CUOTA IMSS APORTACION EMPRESA</t>
  </si>
  <si>
    <t>P.DEV- SEGURO DE VIDA</t>
  </si>
  <si>
    <t>P.DEV- FINIQUITOS E INDEMNIZACIONES</t>
  </si>
  <si>
    <t>P.DEV- PERMISOS ECONOMICOS</t>
  </si>
  <si>
    <t>P.DEV- VACACIONES</t>
  </si>
  <si>
    <t>P.DEV- I.S.R. EMPLEADOS</t>
  </si>
  <si>
    <t>P.DEV- DESPENSA</t>
  </si>
  <si>
    <t>P.DEV- ESTIMULOS</t>
  </si>
  <si>
    <t>P.DEV- IMPRESOS Y FORMAS OFICIALES</t>
  </si>
  <si>
    <t>P.DEV- MATERIAL DE COMPUTO</t>
  </si>
  <si>
    <t>P.DEV- ASEO Y LIMPIEZA</t>
  </si>
  <si>
    <t>P.DEV- PRODUCTOS ALIMENTICIOS</t>
  </si>
  <si>
    <t>P.DEV- PRODUCTOS MINERALES NO METALICOS</t>
  </si>
  <si>
    <t>P.DEV- CEMENTO Y PRODUCTOS DE CONCRETO</t>
  </si>
  <si>
    <t>P.DEV- MADERA Y PRODUCTOS DE MADERA</t>
  </si>
  <si>
    <t>P.DEV- VIDRIO Y PRODUCTOS DE VIDRIO</t>
  </si>
  <si>
    <t>P.DEV- MATERIAL ELECTRICO</t>
  </si>
  <si>
    <t>P.DEV- CLORO GAS</t>
  </si>
  <si>
    <t>P.DEV- HIPOCLORITO DE SODIO</t>
  </si>
  <si>
    <t>P.DEV- SULFATO DE ALUMINIO</t>
  </si>
  <si>
    <t>P.DEV- DIVERSOS MATERIALES QUIMICOS</t>
  </si>
  <si>
    <t>P.DEV- OXIGENO INDUSTRIAL</t>
  </si>
  <si>
    <t>P.DEV- MEDICAMENTOS</t>
  </si>
  <si>
    <t>P.DEV- MATERIAL MEDICO</t>
  </si>
  <si>
    <t>P.DEV- FIBRAS SINTÈTICA, HULES Y DERIV</t>
  </si>
  <si>
    <t>P.DEV- COMBUSTIBLES</t>
  </si>
  <si>
    <t>P.DEV- LUBRICANTES</t>
  </si>
  <si>
    <t>P.DEV- UNIFORMES</t>
  </si>
  <si>
    <t>P.DEV- PRENDAS DE SEGURIDAD</t>
  </si>
  <si>
    <t>P.DEV- HERRAMIENTAS MENORES</t>
  </si>
  <si>
    <t>P.DEV- REFACC Y ACCESORIOS DE EDIFICIOS</t>
  </si>
  <si>
    <t>P.DEV- REFACC Y ACCS DE EQPO DE COMPUTO</t>
  </si>
  <si>
    <t>P.DEV- NEUMATICOS</t>
  </si>
  <si>
    <t>P.DEV- ENERGIA ELECTRICA</t>
  </si>
  <si>
    <t>P.DEV- TELEFONOS</t>
  </si>
  <si>
    <t>P.DEV- TELEFONIA CELULAR</t>
  </si>
  <si>
    <t>P.DEV- CORREOS</t>
  </si>
  <si>
    <t>P.DEV- ARRENDAMIENTO DE INMUEBLES</t>
  </si>
  <si>
    <t>P.DEV- RENTA DE MAQUINARIA</t>
  </si>
  <si>
    <t>P.DEV- RENTA DE PIPAS</t>
  </si>
  <si>
    <t>P.DEV- ARRENDAMIENTO DE CAJEROS AUT</t>
  </si>
  <si>
    <t>P.DEV- COMISIONES BANCARIAS</t>
  </si>
  <si>
    <t>P.DEV- OTROS REDONDEO</t>
  </si>
  <si>
    <t>P.DEV- TRASLADO DE VALORES</t>
  </si>
  <si>
    <t>P.DEV- SUSCRIPCIONES Y CUOTAS</t>
  </si>
  <si>
    <t>P.DEV- PASAJES LOCALES</t>
  </si>
  <si>
    <t>P.DEV- MULTAS Y RECARGOS</t>
  </si>
  <si>
    <t>P.DEV- ACTUALIZACION</t>
  </si>
  <si>
    <t>P.DEV- 15% PRO TURISMO</t>
  </si>
  <si>
    <t>P.DEV- 15% ECOLOGIA</t>
  </si>
  <si>
    <t>P.DEV- 2% S/NOMINA</t>
  </si>
  <si>
    <t>P.DEV- 15% EDUC. Y ASIST. SOCIAL</t>
  </si>
  <si>
    <t>P.DEV- AYUDAS DIVERSAS</t>
  </si>
  <si>
    <t>P.DEV- MOBILIARIO Y EQPO DE COMPUTO</t>
  </si>
  <si>
    <t>P.DEV- MAQUINARIA Y EQUIPO INDUSTRIAL</t>
  </si>
  <si>
    <t>P.DEV- CAPITAL CREDITO BANORTE 148</t>
  </si>
  <si>
    <t>P.DEV- INTERESES DE CREDITO BANORTE</t>
  </si>
  <si>
    <t>P.DEV- AGUINALDO EJERCICIO ANTERIOR</t>
  </si>
  <si>
    <t>P.DEV- DERECHOS POR EXTRACCION DE AGUAS</t>
  </si>
  <si>
    <t>P.DEV- PROVEEDORES VARIOS</t>
  </si>
  <si>
    <t>P.EJE- SUELDOS SINDICALIZADOS</t>
  </si>
  <si>
    <t>P.EJE- SOBRESUELDO VIDA CARA</t>
  </si>
  <si>
    <t>P.EJE- SUELDOS FUNCIONARIOS</t>
  </si>
  <si>
    <t>P.EJE- SUELDOS CONTRATO MANUAL</t>
  </si>
  <si>
    <t>P.EJE- QUINQUENIOS POR ANTIGÜEDAD</t>
  </si>
  <si>
    <t>P.EJE- PRIMA VACACIONAL</t>
  </si>
  <si>
    <t>P.EJE- PRIMA DOMINICAL</t>
  </si>
  <si>
    <t>P.EJE- AGUINALDO</t>
  </si>
  <si>
    <t>P.EJE- HORAS EXTRAS</t>
  </si>
  <si>
    <t>P.EJE- COMPENSACIONES</t>
  </si>
  <si>
    <t>P.EJE- APORTACIONES ISSSTE CUOTA FEDERAL</t>
  </si>
  <si>
    <t>P.EJE- APORTACION ISSSTE CUOTA GUERRERO</t>
  </si>
  <si>
    <t>P.EJE- CUOTA IMSS APORTACION EMPRESA</t>
  </si>
  <si>
    <t>P.EJE- SEGURO DE VIDA</t>
  </si>
  <si>
    <t>P.EJE- FINIQUITOS E INDEMNIZACIONES</t>
  </si>
  <si>
    <t>P.EJE- PERMISOS ECONOMICOS</t>
  </si>
  <si>
    <t>P.EJE- VACACIONES</t>
  </si>
  <si>
    <t>P.EJE- I.S.R. EMPLEADOS</t>
  </si>
  <si>
    <t>P.EJE- DESPENSA</t>
  </si>
  <si>
    <t>P.EJE- ESTIMULOS</t>
  </si>
  <si>
    <t>P.EJE- IMPRESOS Y FORMAS OFICIALES</t>
  </si>
  <si>
    <t>P.EJE- MATERIAL DE COMPUTO</t>
  </si>
  <si>
    <t>P.EJE- ASEO Y LIMPIEZA</t>
  </si>
  <si>
    <t>P.EJE- PRODUCTOS ALIMENTICIOS</t>
  </si>
  <si>
    <t>P.EJE- PRODUCTOS MINERALES NO METALICOS</t>
  </si>
  <si>
    <t>P.EJE- CEMENTO Y PRODUCTOS DE CONCRETO</t>
  </si>
  <si>
    <t>P.EJE- MADERA Y PRODUCTOS DE MADERA</t>
  </si>
  <si>
    <t>P.EJE- VIDRIO Y PRODUCTOS DE VIDRIO</t>
  </si>
  <si>
    <t>P.EJE- MATERIAL ELECTRICO</t>
  </si>
  <si>
    <t>P.EJE- CLORO GAS</t>
  </si>
  <si>
    <t>P.EJE- HIPOCLORITO DE SODIO</t>
  </si>
  <si>
    <t>P.EJE- SULFATO DE ALUMINIO</t>
  </si>
  <si>
    <t>P.EJE- DIVERSOS MATERIALES QUIMICOS</t>
  </si>
  <si>
    <t>P.EJE- OXIGENO INDUSTRIAL</t>
  </si>
  <si>
    <t>P.EJE- MEDICAMENTOS</t>
  </si>
  <si>
    <t>P.EJE- MATERIAL MEDICO</t>
  </si>
  <si>
    <t>P.EJE- FIBRAS SINTÈTICA, HULES Y DERIV</t>
  </si>
  <si>
    <t>P.EJE- COMBUSTIBLES</t>
  </si>
  <si>
    <t>P.EJE- LUBRICANTES</t>
  </si>
  <si>
    <t>P.EJE- UNIFORMES</t>
  </si>
  <si>
    <t>P.EJE- PRENDAS DE SEGURIDAD</t>
  </si>
  <si>
    <t>P.EJE- HERRAMIENTAS MENORES</t>
  </si>
  <si>
    <t>P.EJE- REFACC Y ACCESORIOS DE EDIFICIOS</t>
  </si>
  <si>
    <t>P.EJE- REFACC Y ACCS DE EQPO DE COMPUTO</t>
  </si>
  <si>
    <t>P.EJE- NEUMATICOS</t>
  </si>
  <si>
    <t>P.EJE- TELEFONOS</t>
  </si>
  <si>
    <t>P.EJE- TELEFONIA CELULAR</t>
  </si>
  <si>
    <t>P.EJE- CORREOS</t>
  </si>
  <si>
    <t>P.EJE- ARRENDAMIENTO DE INMUEBLES</t>
  </si>
  <si>
    <t>P.EJE- RENTA DE MAQUINARIA</t>
  </si>
  <si>
    <t>P.EJE- RENTA DE PIPAS</t>
  </si>
  <si>
    <t>P.EJE- ARRENDAMIENTO DE CAJEROS AUT</t>
  </si>
  <si>
    <t>P.EJE- COMISIONES BANCARIAS</t>
  </si>
  <si>
    <t>P.EJE- OTROS REDONDEO</t>
  </si>
  <si>
    <t>P.EJE- TRASLADO DE VALORES</t>
  </si>
  <si>
    <t>P.EJE- SUSCRIPCIONES Y CUOTAS</t>
  </si>
  <si>
    <t>P.EJE- PASAJES LOCALES</t>
  </si>
  <si>
    <t>P.EJE- MULTAS Y RECARGOS</t>
  </si>
  <si>
    <t>P.EJE- ACTUALIZACION</t>
  </si>
  <si>
    <t>P.EJE- 15% PRO TURISMO</t>
  </si>
  <si>
    <t>P.EJE- 15% ECOLOGIA</t>
  </si>
  <si>
    <t>P.EJE- 2% S/NOMINA</t>
  </si>
  <si>
    <t>P.EJE- 15% EDUC. Y ASIST. SOCIAL</t>
  </si>
  <si>
    <t>P.EJE- AYUDAS DIVERSAS</t>
  </si>
  <si>
    <t>P.EJE- MOBILIARIO Y EQPO DE COMPUTO</t>
  </si>
  <si>
    <t>P.EJE- MAQUINARIA Y EQUIPO INDUSTRIAL</t>
  </si>
  <si>
    <t>P.EJE- CAPITAL CREDITO BANORTE 148</t>
  </si>
  <si>
    <t>P.EJE- INTERESES DE CREDITO BANORTE</t>
  </si>
  <si>
    <t>P.EJE- AGUINALDO EJERCICIO ANTERIOR</t>
  </si>
  <si>
    <t>P.PAG- SUELDOS SINDICALIZADOS</t>
  </si>
  <si>
    <t>P.PAG- SOBRESUELDO VIDA CARA</t>
  </si>
  <si>
    <t>P.PAG- SUELDOS FUNCIONARIOS</t>
  </si>
  <si>
    <t>P.PAG- SUELDOS CONTRATO MANUAL</t>
  </si>
  <si>
    <t>P.PAG- QUINQUENIOS POR ANTIGÜEDAD</t>
  </si>
  <si>
    <t>P.PAG- PRIMA DOMINICAL</t>
  </si>
  <si>
    <t>P.PAG- HORAS EXTRAS</t>
  </si>
  <si>
    <t>P.PAG- COMPENSACIONES</t>
  </si>
  <si>
    <t>P.PAG- CUOTA IMSS APORTACION EMPRESA</t>
  </si>
  <si>
    <t>P.PAG- FINIQUITOS E INDEMNIZACIONES</t>
  </si>
  <si>
    <t>P.PAG- VACACIONES</t>
  </si>
  <si>
    <t>P.PAG- DESPENSA</t>
  </si>
  <si>
    <t>P.PAG- ESTIMULOS</t>
  </si>
  <si>
    <t>P.PAG- MATERIAL DE COMPUTO</t>
  </si>
  <si>
    <t>P.PAG- ASEO Y LIMPIEZA</t>
  </si>
  <si>
    <t>P.PAG- PRODUCTOS ALIMENTICIOS</t>
  </si>
  <si>
    <t>P.PAG- PRODUCTOS MINERALES NO METALICOS</t>
  </si>
  <si>
    <t>P.PAG- CEMENTO Y PRODUCTOS DE CONCRETO</t>
  </si>
  <si>
    <t>P.PAG- MADERA Y PRODUCTOS DE MADERA</t>
  </si>
  <si>
    <t>P.PAG- MATERIAL ELECTRICO</t>
  </si>
  <si>
    <t>P.PAG- HIPOCLORITO DE SODIO</t>
  </si>
  <si>
    <t>P.PAG- DIVERSOS MATERIALES QUIMICOS</t>
  </si>
  <si>
    <t>P.PAG- OXIGENO INDUSTRIAL</t>
  </si>
  <si>
    <t>P.PAG- MEDICAMENTOS</t>
  </si>
  <si>
    <t>P.PAG- MATERIAL MEDICO</t>
  </si>
  <si>
    <t>P.PAG- FIBRAS SINTÈTICA, HULES Y DERIV</t>
  </si>
  <si>
    <t>P.PAG- COMBUSTIBLES</t>
  </si>
  <si>
    <t>P.PAG- LUBRICANTES</t>
  </si>
  <si>
    <t>P.PAG- UNIFORMES</t>
  </si>
  <si>
    <t>P.PAG- PRENDAS DE SEGURIDAD</t>
  </si>
  <si>
    <t>P.PAG- HERRAMIENTAS MENORES</t>
  </si>
  <si>
    <t>P.PAG- REFACC Y ACCESORIOS DE EDIFICIOS</t>
  </si>
  <si>
    <t>P.PAG- REFACC Y ACCS DE EQPO DE COMPUTO</t>
  </si>
  <si>
    <t>P.PAG- NEUMATICOS</t>
  </si>
  <si>
    <t>P.PAG- ENERGIA ELECTRICA</t>
  </si>
  <si>
    <t>P.PAG- CORREOS</t>
  </si>
  <si>
    <t>P.PAG- ARRENDAMIENTO DE INMUEBLES</t>
  </si>
  <si>
    <t>P.PAG- RENTA DE MAQUINARIA</t>
  </si>
  <si>
    <t>P.PAG- RENTA DE PIPAS</t>
  </si>
  <si>
    <t>P.PAG- COMISIONES BANCARIAS</t>
  </si>
  <si>
    <t>P.PAG- OTROS REDONDEO</t>
  </si>
  <si>
    <t>P.PAG- SUSCRIPCIONES Y CUOTAS</t>
  </si>
  <si>
    <t>P.PAG- PASAJES LOCALES</t>
  </si>
  <si>
    <t>P.PAG- MULTAS Y RECARGOS</t>
  </si>
  <si>
    <t>P.PAG- AYUDAS DIVERSAS</t>
  </si>
  <si>
    <t>P.PAG- MOBILIARIO Y EQUIPO DE COMPUTO</t>
  </si>
  <si>
    <t>P.PAG- CAPITAL CREDITO BANORTE 148</t>
  </si>
  <si>
    <t>P.PAG- INTERESES DE CREDITO BANORTE</t>
  </si>
  <si>
    <t>P.PAG- AGUINALDO EJERCICIO ANTERIOR</t>
  </si>
  <si>
    <t>P.PAG- PROVEEDORES VARIOS</t>
  </si>
  <si>
    <t>BALANZA DE COMPROBACIÓN</t>
  </si>
  <si>
    <t>De la cuenta</t>
  </si>
  <si>
    <t>A la cuenta</t>
  </si>
  <si>
    <t>Del periodo:</t>
  </si>
  <si>
    <t>Al periodo:</t>
  </si>
  <si>
    <t>Nivel:</t>
  </si>
  <si>
    <t>P.APR- MATERIAL Y SUM. DE INGENIERIA Y D</t>
  </si>
  <si>
    <t>P.APR- MANTTO. Y REPARACION DE EQPO. FOT</t>
  </si>
  <si>
    <t>P.APR- MANTTO Y ACTUALIZACION DEL SISTEM</t>
  </si>
  <si>
    <t>P.APR- MANTO Y REPARACION DE EQPO. INGEN</t>
  </si>
  <si>
    <t>P.APR- MANTTO. Y REP. DE MANTENIMIENTO</t>
  </si>
  <si>
    <t>P.XEJ- REFACC Y ACCS DE MOBILIARIO Y EQU</t>
  </si>
  <si>
    <t>P.XEJ- REFACC Y ACCESORIOS DE EQPO DE TR</t>
  </si>
  <si>
    <t>P.XEJ- REFACC. Y ACCES. MENORES PARA MAQ</t>
  </si>
  <si>
    <t>P.XEJ- REFACC Y ACCS DE OTROS BIENES MUE</t>
  </si>
  <si>
    <t>P.XEJ- SERVS. LEGALES, DE CONTABILIDAD,A</t>
  </si>
  <si>
    <t>P.XEJ- ESTUDIOS Y PROYECTOS PARA AGUAS R</t>
  </si>
  <si>
    <t>P.XEJ- CAPACITACIÓN A SERVIDORES PÚBLICO</t>
  </si>
  <si>
    <t>P.XEJ- SERVICIOS DE APOYO ADMINISTRATIVO</t>
  </si>
  <si>
    <t>P.XEJ- MANTENIMIENTO Y REPARACION DE EDI</t>
  </si>
  <si>
    <t>P.XEJ- MANTTO. Y REPARACION DE EQPO. FOT</t>
  </si>
  <si>
    <t>P.XEJ- MANTO Y REPARACION DE RADIO/COMUN</t>
  </si>
  <si>
    <t>P.XEJ- MANTTO Y ACTUALIZACION DEL SISTEM</t>
  </si>
  <si>
    <t>P.XEJ- MANTO Y REPARACION DE EQUIPO DE T</t>
  </si>
  <si>
    <t>P.XEJ- MANTO Y REPARACION DE EQPO. INGEN</t>
  </si>
  <si>
    <t>P.XEJ- MANTO Y REP DE MAQ Y EQPO D CONST</t>
  </si>
  <si>
    <t>P.XEJ- MANTO Y REPARACION DE HERRAMIENTA</t>
  </si>
  <si>
    <t>P.XEJ- MANTTO. Y REP. DE MANTENIMIENTO M</t>
  </si>
  <si>
    <t>P.XEJ- MANTTO. Y REP. DE EQUIPO ELECTRIC</t>
  </si>
  <si>
    <t>P.XEJ- DERECHO POR USO Y APROV DE AGUAS</t>
  </si>
  <si>
    <t>P.XEJ- SENTENCIAS Y RESOLUCIONES POR AUT</t>
  </si>
  <si>
    <t>P.XEJ- INDEMNIZACIONES POR DAÑOS A TERCE</t>
  </si>
  <si>
    <t>P.XEJ- DONATIVOS A INST. SIN FINES DE LU</t>
  </si>
  <si>
    <t>P.XEJ- SIST. DE AIRE Y ACOND. Y CALEFACC</t>
  </si>
  <si>
    <t>P.XEJ- DERECHOS POR EXTRACCION DE AGUAS</t>
  </si>
  <si>
    <t>P.EJE- ARTICULOS METALICOS PARA LA CONST</t>
  </si>
  <si>
    <t>P.EJE- REFACC Y ACCESORIOS DE EQPO DE TR</t>
  </si>
  <si>
    <t>P.EJE- REFACC. Y ACCES. MENORES PARA MAQ</t>
  </si>
  <si>
    <t>P.EJE- REFACC Y ACCS DE OTROS BIENES MUE</t>
  </si>
  <si>
    <t>P.EJE- ENERGIA ELECTRICA</t>
  </si>
  <si>
    <t>P.EJE- SERVS. LEGALES, DE CONTABILIDAD,A</t>
  </si>
  <si>
    <t>P.EJE- ESTUDIOS Y PROYECTOS PARA AGUAS R</t>
  </si>
  <si>
    <t>P.EJE- SERVICIOS DE APOYO ADMINISTRATIVO</t>
  </si>
  <si>
    <t>P.EJE- MANTENIMIENTO Y REPARACION DE EDI</t>
  </si>
  <si>
    <t>P.EJE- MANTTO Y ACTUALIZACION DEL SISTEM</t>
  </si>
  <si>
    <t>P.EJE- MANTO Y REPARACION DE EQUIPO DE T</t>
  </si>
  <si>
    <t>P.EJE- MANTO Y REP DE MAQ Y EQPO D CONST</t>
  </si>
  <si>
    <t>P.EJE- MANTTO. Y REP. DE EQUIPO ELECTRIC</t>
  </si>
  <si>
    <t>P.EJE- SENTENCIAS Y RESOLUCIONES POR AUT</t>
  </si>
  <si>
    <t>P.EJE- INDEMNIZACIONES POR DAÑOS A TERCE</t>
  </si>
  <si>
    <t>P.EJE- DERECHOS POR EXTRACCION DE AGUAS</t>
  </si>
  <si>
    <t>P.EJE- PROVEEDORES VARIOS</t>
  </si>
  <si>
    <t>P.XEJ- PREVISIÓN SOCIAL Y GUARDERÍA</t>
  </si>
  <si>
    <t>P.MOD- PREVISIÓN SOCIAL Y GUARDERÍA</t>
  </si>
  <si>
    <t>P.COM- PREVISIÓN SOCIAL Y GUARDERÍA</t>
  </si>
  <si>
    <t>P.DEV- PREVISIÓN SOCIAL Y GUARDERÍA</t>
  </si>
  <si>
    <t>P.DEV- ARTICULOS METALICOS PARA LA CONST</t>
  </si>
  <si>
    <t>P.DEV- REFACC Y ACCESORIOS DE EQPO DE TR</t>
  </si>
  <si>
    <t>P.DEV- REFACC. Y ACCES. MENORES PARA MAQ</t>
  </si>
  <si>
    <t>P.DEV- REFACC Y ACCS DE OTROS BIENES MUE</t>
  </si>
  <si>
    <t>P.DEV- SERVS. LEGALES, DE CONTABILIDAD,A</t>
  </si>
  <si>
    <t>P.DEV- ESTUDIOS Y PROYECTOS PARA AGUAS R</t>
  </si>
  <si>
    <t>P.DEV- SERVICIOS DE APOYO ADMINISTRATIVO</t>
  </si>
  <si>
    <t>P.DEV- MANTENIMIENTO Y REPARACION DE EDI</t>
  </si>
  <si>
    <t>P.DEV- MANTTO Y ACTUALIZACION DEL SISTEM</t>
  </si>
  <si>
    <t>P.DEV- MANTO Y REPARACION DE EQUIPO DE T</t>
  </si>
  <si>
    <t>P.DEV- MANTO Y REP DE MAQ Y EQPO D CONST</t>
  </si>
  <si>
    <t>P.DEV- MANTTO. Y REP. DE EQUIPO ELECTRIC</t>
  </si>
  <si>
    <t>P.DEV- SENTENCIAS Y RESOLUCIONES POR AUT</t>
  </si>
  <si>
    <t>P.DEV- INDEMNIZACIONES POR DAÑOS A TERCE</t>
  </si>
  <si>
    <t>P.EJE- PREVISIÓN SOCIAL Y GUARDERÍA</t>
  </si>
  <si>
    <t>P.PAG- PREVISIÓN SOCIAL Y GUARDERÍA</t>
  </si>
  <si>
    <t>P.PAG- VIDRIO Y PRODUCTOS DE VIDRIO</t>
  </si>
  <si>
    <t>P.PAG- ARTICULOS METALICOS PARA LA CONST</t>
  </si>
  <si>
    <t>P.PAG- REFACC Y ACCESORIOS DE EQPO DE TR</t>
  </si>
  <si>
    <t>P.PAG- REFACC. Y ACCES. MENORES PARA MAQ</t>
  </si>
  <si>
    <t>P.PAG- REFACC Y ACCS DE OTROS BIENES MUE</t>
  </si>
  <si>
    <t>P.PAG- TELÉFONOS</t>
  </si>
  <si>
    <t>P.PAG- TELEFONÍA CELULAR</t>
  </si>
  <si>
    <t>P.PAG- SERVS. LEGALES, DE CONTABILIDAD,A</t>
  </si>
  <si>
    <t>P.PAG- ESTUDIOS Y PROYECTOS PARA AGUAS R</t>
  </si>
  <si>
    <t>P.PAG- SERVICIOS DE APOYO ADMINISTRATIVO</t>
  </si>
  <si>
    <t>P.PAG- MANTENIMIENTO Y REPARACION DE EDI</t>
  </si>
  <si>
    <t>P.PAG- MANTO Y REPARACIÓN DE EQUIPO DE T</t>
  </si>
  <si>
    <t>P.PAG- MANTO Y REP DE MAQ Y EQPO D CONST</t>
  </si>
  <si>
    <t>P.PAG- MANTTO. Y REP. DE EQUIPO ELECTRIC</t>
  </si>
  <si>
    <t>P.PAG- SENTENCIAS Y RESOLUCIONES POR AUT</t>
  </si>
  <si>
    <t>P.PAG- ACTUALIZACIÓN</t>
  </si>
  <si>
    <t>P.PAG- INDEMNIZACIONES POR DAÑOS A TERCE</t>
  </si>
  <si>
    <t>P.PAG- DERECHOS POR EXTRACCION DE AGUA</t>
  </si>
  <si>
    <t>P.APR- MATERIALES Y SUM. PARA OFICINA</t>
  </si>
  <si>
    <t>P.APR- ARTICULOS METALICOS PARA LA CONST</t>
  </si>
  <si>
    <t>P.XEJ- MATERIALES Y SUM. PARA OFICINA</t>
  </si>
  <si>
    <t>P.XEJ- COVEFLOCK POLIMERO P/LODO</t>
  </si>
  <si>
    <t>P.XEJ- POLIMERO COVEFLOCK P/POLVO</t>
  </si>
  <si>
    <t>P.MOD- MATERIALES Y SUM. PARA OFICINA</t>
  </si>
  <si>
    <t>P.COM- MATERIALES Y SUM. PARA OFICINA</t>
  </si>
  <si>
    <t>P.DEV- MATERIALES Y SUM. PARA OFICINA</t>
  </si>
  <si>
    <t>P.EJE- MATERIALES Y SUM. PARA OFICINA</t>
  </si>
  <si>
    <t>P.PAG- MATERIALES Y SUM. PARA OFICINA</t>
  </si>
  <si>
    <t>'82700-32604-000-000-000</t>
  </si>
  <si>
    <t>P.PAG- ARRENDAMIENTO DE CAJEROS AUT</t>
  </si>
  <si>
    <t>'82400-15902-000-000-000</t>
  </si>
  <si>
    <t>'82500-15902-000-000-000</t>
  </si>
  <si>
    <t>'82600-15902-000-000-000</t>
  </si>
  <si>
    <t>'82700-13201-000-000-000</t>
  </si>
  <si>
    <t>P.COM- BECAS DE ESTUDIO</t>
  </si>
  <si>
    <t>P.DEV- BECAS DE ESTUDIO</t>
  </si>
  <si>
    <t>P.EJE- BECAS DE ESTUDIO</t>
  </si>
  <si>
    <t>'82400-33902-000-000-000</t>
  </si>
  <si>
    <t>'82500-33902-000-000-000</t>
  </si>
  <si>
    <t>'82600-33902-000-000-000</t>
  </si>
  <si>
    <t>'82700-33902-000-000-000</t>
  </si>
  <si>
    <t>Total</t>
  </si>
  <si>
    <t xml:space="preserve">PENDIENTE DE PAGO </t>
  </si>
  <si>
    <t>'82100-00000-000-000-000</t>
  </si>
  <si>
    <t>PRESUPUESTO DE EGRESOS APROBADO</t>
  </si>
  <si>
    <t>'82100-15406-000-000-000</t>
  </si>
  <si>
    <t>P.APR- PREVISIÓN SOCIAL Y GUARDERÍA</t>
  </si>
  <si>
    <t>82000-00000-000-000-000</t>
  </si>
  <si>
    <t>'82000-00000-000-000-000</t>
  </si>
  <si>
    <t>PRESUPUESTO DE EGRESOS</t>
  </si>
  <si>
    <t>'82200-00000-000-000-000</t>
  </si>
  <si>
    <t>PRESUPUESTO DE EGRESOS POR EJERCER</t>
  </si>
  <si>
    <t>'82200-36202-000-000-000</t>
  </si>
  <si>
    <t>'82200-36203-000-000-000</t>
  </si>
  <si>
    <t>'82200-39210-000-000-000</t>
  </si>
  <si>
    <t>'82200-61401-000-000-000</t>
  </si>
  <si>
    <t>'82200-94101-000-000-000</t>
  </si>
  <si>
    <t>'82200-99103-000-000-000</t>
  </si>
  <si>
    <t>'82200-99117-000-000-000</t>
  </si>
  <si>
    <t>'82300-00000-000-000-000</t>
  </si>
  <si>
    <t>'82300-21501-000-000-000</t>
  </si>
  <si>
    <t>'82300-36202-000-000-000</t>
  </si>
  <si>
    <t>'82300-36203-000-000-000</t>
  </si>
  <si>
    <t>'82300-39201-000-000-000</t>
  </si>
  <si>
    <t>'82300-39210-000-000-000</t>
  </si>
  <si>
    <t>'82300-61401-000-000-000</t>
  </si>
  <si>
    <t>'82300-94101-000-000-000</t>
  </si>
  <si>
    <t>'82300-99103-000-000-000</t>
  </si>
  <si>
    <t>'82300-99117-000-000-000</t>
  </si>
  <si>
    <t>'82400-00000-000-000-000</t>
  </si>
  <si>
    <t>PRESUPUESTO DE EGRESOS COMPROMETIDO</t>
  </si>
  <si>
    <t>'82400-15403-000-000-000</t>
  </si>
  <si>
    <t>P.COM-I.S.R. FUNCIONARIOS</t>
  </si>
  <si>
    <t>'82400-21501-000-000-000</t>
  </si>
  <si>
    <t>'82400-36202-000-000-000</t>
  </si>
  <si>
    <t>'82400-94101-000-000-000</t>
  </si>
  <si>
    <t>'82400-99103-000-000-000</t>
  </si>
  <si>
    <t>'82400-99117-000-000-000</t>
  </si>
  <si>
    <t>'82500-00000-000-000-000</t>
  </si>
  <si>
    <t>'82500-15403-000-000-000</t>
  </si>
  <si>
    <t>'82500-21501-000-000-000</t>
  </si>
  <si>
    <t>'82500-36202-000-000-000</t>
  </si>
  <si>
    <t>'82500-94101-000-000-000</t>
  </si>
  <si>
    <t>'82500-99103-000-000-000</t>
  </si>
  <si>
    <t>'82500-99117-000-000-000</t>
  </si>
  <si>
    <t>'82600-00000-000-000-000</t>
  </si>
  <si>
    <t>PRESUPUESTO DE EGRESOS EJERCIDO</t>
  </si>
  <si>
    <t>'82600-15403-000-000-000</t>
  </si>
  <si>
    <t>'82600-21501-000-000-000</t>
  </si>
  <si>
    <t>'82600-36202-000-000-000</t>
  </si>
  <si>
    <t>'82600-94101-000-000-000</t>
  </si>
  <si>
    <t>'82600-99103-000-000-000</t>
  </si>
  <si>
    <t>'82600-99117-000-000-000</t>
  </si>
  <si>
    <t>'82700-00000-000-000-000</t>
  </si>
  <si>
    <t>PRESUPUESTO DE EGRESOS PAGADO</t>
  </si>
  <si>
    <t>'82700-13203-000-000-000</t>
  </si>
  <si>
    <t>'82700-21501-000-000-000</t>
  </si>
  <si>
    <t>'82700-36202-000-000-000</t>
  </si>
  <si>
    <t>'82700-94101-000-000-000</t>
  </si>
  <si>
    <t>'82700-99103-000-000-000</t>
  </si>
  <si>
    <t>'82700-99117-000-000-000</t>
  </si>
  <si>
    <t>'82300-25501-000-000-000</t>
  </si>
  <si>
    <t>P.MOD- MATERIAL DENTAL Y DE LABORATORIO</t>
  </si>
  <si>
    <t>'82300-29301-000-000-000</t>
  </si>
  <si>
    <t>P.MOD- REFACC Y ACCS DE MOBILIARIO Y EQU</t>
  </si>
  <si>
    <t>'82300-32602-000-000-000</t>
  </si>
  <si>
    <t>P.MOD- RENTA DE PIPAS</t>
  </si>
  <si>
    <t>'82100-25103-000-000-000</t>
  </si>
  <si>
    <t>P.APR- SULFATO DE ALUMINIO</t>
  </si>
  <si>
    <t>'82400-25501-000-000-000</t>
  </si>
  <si>
    <t>P.COM- MATERIAL DENTAL Y DE LABORATORIO</t>
  </si>
  <si>
    <t>'82500-25501-000-000-000</t>
  </si>
  <si>
    <t>P.DEV- MATERIAL DENTAL Y DE LABORATO</t>
  </si>
  <si>
    <t>'82600-25501-000-000-000</t>
  </si>
  <si>
    <t>P.EJE- MATERIAL DENTAL Y DE LABORATORIO</t>
  </si>
  <si>
    <t>P.EJE-LIQUIDACIONES PENDIENTES POR PAGAR</t>
  </si>
  <si>
    <t>'82700-25501-000-000-000</t>
  </si>
  <si>
    <t>P.PAG- MATERIAL DENTAL Y DE LABORATORIO</t>
  </si>
  <si>
    <t>99999-99999-9999999-9999999-9999999</t>
  </si>
  <si>
    <t>'82200-37101-000-000-000</t>
  </si>
  <si>
    <t>'82200-37202-000-000-000</t>
  </si>
  <si>
    <t>'82200-37203-000-000-000</t>
  </si>
  <si>
    <t>'82200-37204-000-000-000</t>
  </si>
  <si>
    <t>'82200-37503-000-000-000</t>
  </si>
  <si>
    <t>'82200-37901-000-000-000</t>
  </si>
  <si>
    <t>'82300-37101-000-000-000</t>
  </si>
  <si>
    <t>'82300-37202-000-000-000</t>
  </si>
  <si>
    <t>'82300-37203-000-000-000</t>
  </si>
  <si>
    <t>'82300-37204-000-000-000</t>
  </si>
  <si>
    <t>'82300-37503-000-000-000</t>
  </si>
  <si>
    <t>'82300-37901-000-000-000</t>
  </si>
  <si>
    <t>'82400-37202-000-000-000</t>
  </si>
  <si>
    <t>'82400-37203-000-000-000</t>
  </si>
  <si>
    <t>'82400-37204-000-000-000</t>
  </si>
  <si>
    <t>'82400-37503-000-000-000</t>
  </si>
  <si>
    <t>'82400-37901-000-000-000</t>
  </si>
  <si>
    <t>'82500-37202-000-000-000</t>
  </si>
  <si>
    <t>'82500-37203-000-000-000</t>
  </si>
  <si>
    <t>'82500-37204-000-000-000</t>
  </si>
  <si>
    <t>'82500-37503-000-000-000</t>
  </si>
  <si>
    <t>'82500-37901-000-000-000</t>
  </si>
  <si>
    <t>'82600-37202-000-000-000</t>
  </si>
  <si>
    <t>'82600-37203-000-000-000</t>
  </si>
  <si>
    <t>'82600-37204-000-000-000</t>
  </si>
  <si>
    <t>'82600-37503-000-000-000</t>
  </si>
  <si>
    <t>'82600-37901-000-000-000</t>
  </si>
  <si>
    <t>'82700-37202-000-000-000</t>
  </si>
  <si>
    <t>'82700-37203-000-000-000</t>
  </si>
  <si>
    <t>'82700-37204-000-000-000</t>
  </si>
  <si>
    <t>'82700-37503-000-000-000</t>
  </si>
  <si>
    <t>'82700-37901-000-000-000</t>
  </si>
  <si>
    <t>PRESUPUESTO DE EGRESOS MODIFICADO</t>
  </si>
  <si>
    <t>P.MOD- PASAJES FORANEOS (AUTOBUS)</t>
  </si>
  <si>
    <t>P.COM- PASAJES FORANEOS (AUTOBUS)</t>
  </si>
  <si>
    <t>P.DEV- PASAJES FORANEOS (AUTOBUS)</t>
  </si>
  <si>
    <t>P.EJE- PASAJES FORANEOS (AUTOBUS)</t>
  </si>
  <si>
    <t>P.-MOD- PEAJES LOCALES</t>
  </si>
  <si>
    <t>P.-COM- PEAJES LOCALES</t>
  </si>
  <si>
    <t>P.DEV- PEAJES LOCALES</t>
  </si>
  <si>
    <t>P.EJE- PEAJES LOCALES</t>
  </si>
  <si>
    <t>P.PAG- PEAJES LOCALES</t>
  </si>
  <si>
    <t>PRESUPUESTO DE EGRESOS DEVENGADO</t>
  </si>
  <si>
    <t>P.XEJ- GASTOS POR JUICIOS LEGALES</t>
  </si>
  <si>
    <t>P.XEJ- PEAJE FORANEO</t>
  </si>
  <si>
    <t>P.MOD- PEAJE FORANEO</t>
  </si>
  <si>
    <t>P.COM- PEAJE FORANEO</t>
  </si>
  <si>
    <t>P.DEV- PEAJE FORANEO</t>
  </si>
  <si>
    <t>P.EJE- PEAJE FORANEO</t>
  </si>
  <si>
    <t>P.PAG- PEAJE FORANEO</t>
  </si>
  <si>
    <t>P.XEJ- PENSIONES Y ESTACIONAMIENTO</t>
  </si>
  <si>
    <t>P.MOD- PENSIONES Y ESTACIONAMIENTO</t>
  </si>
  <si>
    <t>P.COM- PENSIONES Y ESTACIONAMIENTO</t>
  </si>
  <si>
    <t>P.DEV- PENSIONES Y ESTACIONAMIENTO</t>
  </si>
  <si>
    <t>P.EJE- PENSIONES Y ESTACIONAMIENTO</t>
  </si>
  <si>
    <t>P.PAG- PENSIONES Y ESTACIONAMIENTO</t>
  </si>
  <si>
    <t>P.XEJ- HOSPEDAJE</t>
  </si>
  <si>
    <t>P.MOD- HOSPEDAJE</t>
  </si>
  <si>
    <t>P.COM- HOSPEDAJE</t>
  </si>
  <si>
    <t>P.DEV- HOSPEDAJE</t>
  </si>
  <si>
    <t>P.EJE- HOSPEDAJE</t>
  </si>
  <si>
    <t>P.PAG- HOSPEDAJE</t>
  </si>
  <si>
    <t>P.XEJ- GASTOS LEGALES (Por Ejecuciòn)</t>
  </si>
  <si>
    <t>P.XEJ- CONSTRUCCION DE OBRAS EN PROCESO</t>
  </si>
  <si>
    <t>P.MOD- CONSTRUCCION DE OBRAS EN PROCESO</t>
  </si>
  <si>
    <t>P.XEJ- GASTO DE LA DEUDA PUBLICA INTERNA</t>
  </si>
  <si>
    <t>P.MOD- GASTO DE LA DEUDA PUBLICA INTERNA</t>
  </si>
  <si>
    <t>P.COM- GASTO DE LA DEUDA PUBLICA INTERNA</t>
  </si>
  <si>
    <t>P.DEV- GASTO DE LA DEUDA PUBLICA INTERNA</t>
  </si>
  <si>
    <t>P.EJE- GASTO DE LA DEUDA PUBLICA INTERNA</t>
  </si>
  <si>
    <t>P.PAG- GASTO DE LA DEUDA PUBLICA INTERNA</t>
  </si>
  <si>
    <t>P.XEJ- I.S.R.</t>
  </si>
  <si>
    <t>P.MOD- DIF.POR RADIO Y TV P/PROMOVER VTA</t>
  </si>
  <si>
    <t>P.MOD- PERIODICOS, REVISTA Y PRENSA</t>
  </si>
  <si>
    <t>P.MOD- GASTOS LEGALES (Por Ejecuciòn)</t>
  </si>
  <si>
    <t>P.COM- SERVICIOS MEDICOS</t>
  </si>
  <si>
    <t>P.COM- DIF.POR RADIO Y TV P/PROMOVER VTA</t>
  </si>
  <si>
    <t>P.DEV- DIF.POR RADIO Y TV P/PROMOVER VTA</t>
  </si>
  <si>
    <t>P.EJE- I.S.R. FUNCIONARIOS</t>
  </si>
  <si>
    <t>P.EJE- SERVICIOS MEDICOS</t>
  </si>
  <si>
    <t>P.EJE- I.S.R.</t>
  </si>
  <si>
    <t>P.PAG- PRIMA VACACIONAL</t>
  </si>
  <si>
    <t>P.PAG- AGUINALDO</t>
  </si>
  <si>
    <t>P.PAG- DIF.POR RADIO Y TV P/PROMOVER VTA</t>
  </si>
  <si>
    <t>P.PAG- I.S.R.</t>
  </si>
  <si>
    <t>P.XEJ- LIQUIDACIONES PENDIENTES POR PAGA</t>
  </si>
  <si>
    <t>P.MOD- MATERIAL IMPRESO E INFORMACION DI</t>
  </si>
  <si>
    <t>P.MOD- DERECHO POR USO Y APROV DE AGUAS</t>
  </si>
  <si>
    <t>P.COM- MATERIAL IMPRESO E INFORMACION DI</t>
  </si>
  <si>
    <t>P.COM- LIQUIDACIONES PENDIENTES POR PAGA</t>
  </si>
  <si>
    <t>P.DEV- MATERIAL IMPRESO E INFORMACION DI</t>
  </si>
  <si>
    <t>P.EJE- DIF. POR RADIO Y TV P/PROMOVER VT</t>
  </si>
  <si>
    <t>P.PAG- MATERIAL IMPRESO E INFORMACION DI</t>
  </si>
  <si>
    <t>P.PAG- LIQUIDACIONES PENDIENTES POR PAGA</t>
  </si>
  <si>
    <t>'82200-21501-000-000-000</t>
  </si>
  <si>
    <t>P.XEJ- DIF.POR RADIO Y TV P/PROMOVER VTA</t>
  </si>
  <si>
    <t>P.XEJ- PERIODICOS, REVISTA Y PRENSA</t>
  </si>
  <si>
    <t>P.PAG- SERVICIOS MEDICOS</t>
  </si>
  <si>
    <t>DIRECCIÓN DE FINANZAS</t>
  </si>
  <si>
    <t>'82200-23801-000-000-000</t>
  </si>
  <si>
    <t>P.XEJ- MEDIDORES</t>
  </si>
  <si>
    <t>'82200-33203-000-000-000</t>
  </si>
  <si>
    <t>'82200-39101-000-000-000</t>
  </si>
  <si>
    <t>P.XEJ- PARA FUNERALES</t>
  </si>
  <si>
    <t>'82300-23801-000-000-000</t>
  </si>
  <si>
    <t>P.MOD- MEDIDORES</t>
  </si>
  <si>
    <t>'82300-33203-000-000-000</t>
  </si>
  <si>
    <t>'82300-39101-000-000-000</t>
  </si>
  <si>
    <t>P.MOD- PARA FUNERALES</t>
  </si>
  <si>
    <t>P.XEJ- PEAJES LOCALES</t>
  </si>
  <si>
    <t>P.XEJ- SERVICIOS DE ARQUITECTURA E INGE</t>
  </si>
  <si>
    <t>P.MOD- SERVICIOS DE ARQUITECTURA E INGEN</t>
  </si>
  <si>
    <t>P.DEV- I.S.R.</t>
  </si>
  <si>
    <t>P.PAG- PASAJES FORANEOS</t>
  </si>
  <si>
    <t>'82200-24301-000-000-000</t>
  </si>
  <si>
    <t>'82200-56601-000-000-000</t>
  </si>
  <si>
    <t>'82300-24301-000-000-000</t>
  </si>
  <si>
    <t>'82300-56601-000-000-000</t>
  </si>
  <si>
    <t>'82400-24301-000-000-000</t>
  </si>
  <si>
    <t>'82400-39101-000-000-000</t>
  </si>
  <si>
    <t>P.COM- PARA FUNERALES</t>
  </si>
  <si>
    <t>'82500-24301-000-000-000</t>
  </si>
  <si>
    <t>'82500-39101-000-000-000</t>
  </si>
  <si>
    <t>P.DEV- PARA FUNERALES</t>
  </si>
  <si>
    <t>'82600-24301-000-000-000</t>
  </si>
  <si>
    <t>'82600-39101-000-000-000</t>
  </si>
  <si>
    <t>P.EJE- PARA FUNERALES</t>
  </si>
  <si>
    <t>'82700-24301-000-000-000</t>
  </si>
  <si>
    <t>P.XEJ- CAL, YESO Y PRODUCTOS DE YESO</t>
  </si>
  <si>
    <t>P.MOD- CAL, YESO Y PRODUCTOS DE YESO</t>
  </si>
  <si>
    <t>P.DEV- CAL, YESO Y PRODUCTOS DE YESO</t>
  </si>
  <si>
    <t>P.EJE- CAL, YESO Y PRODUCTOS DE YESO</t>
  </si>
  <si>
    <t>P.PAG- CAL, YESO Y PRODUCTOS DE YESO</t>
  </si>
  <si>
    <t>P-COM- CAL, YESO Y PRODUCTOS DE YESO</t>
  </si>
  <si>
    <t>P.DEV- SERVICIOS MEDICOS</t>
  </si>
  <si>
    <t>P.DEV- LIQUIDACIONES PEND. POR PAGAR</t>
  </si>
  <si>
    <t>'82200-32501-000-000-000</t>
  </si>
  <si>
    <t>P.XEJ- ARRENDAMIENTO DE EQUIPO DE TRANSP</t>
  </si>
  <si>
    <t>'82200-39902-000-000-000</t>
  </si>
  <si>
    <t>'82200-53201-000-000-000</t>
  </si>
  <si>
    <t>'82300-32501-000-000-000</t>
  </si>
  <si>
    <t>P.MOD- ARRENDAMIENTO DE EQUIPO DE TRANSP</t>
  </si>
  <si>
    <t>'82300-39902-000-000-000</t>
  </si>
  <si>
    <t>'82300-53201-000-000-000</t>
  </si>
  <si>
    <t>'82400-39902-000-000-000</t>
  </si>
  <si>
    <t>'82500-39902-000-000-000</t>
  </si>
  <si>
    <t>'82600-39902-000-000-000</t>
  </si>
  <si>
    <t>'82700-39902-000-000-000</t>
  </si>
  <si>
    <t>P.XEJ- OTROS SERVICIOS GENERALES</t>
  </si>
  <si>
    <t>P.XEJ- EQUIPOS DE GENERACION ELECTRICA</t>
  </si>
  <si>
    <t>P.MOD- EQUIPOS DE GENERACION ELECTRICA</t>
  </si>
  <si>
    <t>P.MOD- OTROS SERVICIOS GENERALES</t>
  </si>
  <si>
    <t>P.COM- OTROS SERVICIOS GENERALES</t>
  </si>
  <si>
    <t>P.EJE- OTROS SERVICIOS GENERALES</t>
  </si>
  <si>
    <t>P.PAG- OTROS SERVICIOS GENERALES</t>
  </si>
  <si>
    <t>P.DEV- OTROS SERVICIOS GENERALES</t>
  </si>
  <si>
    <t>P.XEJ- INSTRUMENTAL MEDICO Y DE LABORATO</t>
  </si>
  <si>
    <t>P.MOD- INSTRUMENTAL MEDICO Y DE LABORATO</t>
  </si>
  <si>
    <t>Devengado</t>
  </si>
  <si>
    <t>'82200-56701-000-000-000</t>
  </si>
  <si>
    <t>P.XEJ- HERRAMIENTAS</t>
  </si>
  <si>
    <t>'82300-56701-000-000-000</t>
  </si>
  <si>
    <t>P.MOD- HERRAMIENTAS</t>
  </si>
  <si>
    <t>'82400-23801-000-000-000</t>
  </si>
  <si>
    <t>P.COM- MEDIDORES</t>
  </si>
  <si>
    <t>'82500-23801-000-000-000</t>
  </si>
  <si>
    <t>P.DEV- MEDIDORES</t>
  </si>
  <si>
    <t>'82600-23801-000-000-000</t>
  </si>
  <si>
    <t>P.EJE- MEDIDORES</t>
  </si>
  <si>
    <t>'82100-15403-000-000-000</t>
  </si>
  <si>
    <t>P.APR- I.S.R. FUNCIONARIOS</t>
  </si>
  <si>
    <t>'82100-15407-000-000-000</t>
  </si>
  <si>
    <t>P.APR- PRESTACIONES CONTRACTUALES</t>
  </si>
  <si>
    <t>'82100-21501-000-000-000</t>
  </si>
  <si>
    <t>'82100-21801-000-000-000</t>
  </si>
  <si>
    <t>P.APR- GAFETES Y CREDENCIALES</t>
  </si>
  <si>
    <t>'82100-24401-000-000-000</t>
  </si>
  <si>
    <t>P.APR- MADERA Y PRODUCTOS DE MADERA</t>
  </si>
  <si>
    <t>'82100-24501-000-000-000</t>
  </si>
  <si>
    <t>P.APR-VIDRIO Y PRODUCTOS DE VIDRIO</t>
  </si>
  <si>
    <t>'82100-24601-000-000-000</t>
  </si>
  <si>
    <t>P.APR- MATERIAL ELECTRICO</t>
  </si>
  <si>
    <t>'82100-24907-000-000-000</t>
  </si>
  <si>
    <t>'82100-25111-000-000-000</t>
  </si>
  <si>
    <t>P.APR- OXIGENO INDUSTRIAL</t>
  </si>
  <si>
    <t>'82100-25201-000-000-000</t>
  </si>
  <si>
    <t>P.APR- FERTILIZANTES, PESTICIDAS Y OTROS</t>
  </si>
  <si>
    <t>'82100-25301-000-000-000</t>
  </si>
  <si>
    <t>P.APR- MEDICAMENTOS</t>
  </si>
  <si>
    <t>'82100-25401-000-000-000</t>
  </si>
  <si>
    <t>P.APR- MATERIAL MEDICO</t>
  </si>
  <si>
    <t>'82100-25501-000-000-000</t>
  </si>
  <si>
    <t>P.APR- MATERIAL DENTAL Y DE LABORATO</t>
  </si>
  <si>
    <t>'82100-27101-000-000-000</t>
  </si>
  <si>
    <t>P.APR- UNIFORMES</t>
  </si>
  <si>
    <t>'82100-27401-000-000-000</t>
  </si>
  <si>
    <t>P.APR- PRODUCTOS TEXTILES</t>
  </si>
  <si>
    <t>'82100-29201-000-000-000</t>
  </si>
  <si>
    <t>P.APR- REFACC Y ACCESORIOS DE EDIFICIOS</t>
  </si>
  <si>
    <t>'82100-29301-000-000-000</t>
  </si>
  <si>
    <t>P.APR- REFACC Y ACCS DE MOBILIARIO Y EQU</t>
  </si>
  <si>
    <t>'82100-29401-000-000-000</t>
  </si>
  <si>
    <t>P.APR- REFACC Y ACCS DE EQPO DE COMPUTO</t>
  </si>
  <si>
    <t>'82100-29602-000-000-000</t>
  </si>
  <si>
    <t>P.APR- REFACC Y ACCESORIOS DE EQPO DE TR</t>
  </si>
  <si>
    <t>'82100-29801-000-000-000</t>
  </si>
  <si>
    <t>P.APR- REFACC. Y ACCES. MENORES PARA MAQ</t>
  </si>
  <si>
    <t>'82100-31801-000-000-000</t>
  </si>
  <si>
    <t>P.APR- CORREOS</t>
  </si>
  <si>
    <t>'82100-32602-000-000-000</t>
  </si>
  <si>
    <t>P.APR- RENTA DE PIPAS</t>
  </si>
  <si>
    <t>'82100-33101-000-000-000</t>
  </si>
  <si>
    <t>P.APR- GASTOS POR JUICIOS LEGALES</t>
  </si>
  <si>
    <t>'82100-33103-000-000-000</t>
  </si>
  <si>
    <t>P.APR- SERVS. LEGALES, DE CONTABILIDAD,A</t>
  </si>
  <si>
    <t>'82100-33203-000-000-000</t>
  </si>
  <si>
    <t>'82100-33401-000-000-000</t>
  </si>
  <si>
    <t>P.APR- CAPACITACIÓN A SERVIDORES PÚBLI</t>
  </si>
  <si>
    <t>'82100-33601-000-000-000</t>
  </si>
  <si>
    <t>P.APR- SERVICIOS DE APOYO ADMINISTRATIVO</t>
  </si>
  <si>
    <t>'82100-33902-000-000-000</t>
  </si>
  <si>
    <t>P.APR- SERVICIOS MEDICOS</t>
  </si>
  <si>
    <t>'82100-34104-000-000-000</t>
  </si>
  <si>
    <t>P.APR- OTROS REDONDEO</t>
  </si>
  <si>
    <t>'82100-35101-000-000-000</t>
  </si>
  <si>
    <t>P.APR- MANTENIMIENTO Y REPARACION DE EDI</t>
  </si>
  <si>
    <t>'82100-35302-000-000-000</t>
  </si>
  <si>
    <t>P.APR- MANTO Y REPARACION DE RADIO/COMUN</t>
  </si>
  <si>
    <t>'82100-35501-000-000-000</t>
  </si>
  <si>
    <t>P.APR- MANTO Y REPARACION DE EQUIPO DE T</t>
  </si>
  <si>
    <t>'82100-35702-000-000-000</t>
  </si>
  <si>
    <t>P.APR- MANTO Y REP DE MAQ Y EQPO D CONST</t>
  </si>
  <si>
    <t>'82100-35703-000-000-000</t>
  </si>
  <si>
    <t>P.APR- MANTO Y REPARACION DE HERRAMIENTA</t>
  </si>
  <si>
    <t>'82100-35706-000-000-000</t>
  </si>
  <si>
    <t>P.APR- MANTTO. Y REP. DE EQUIPO ELECTRIC</t>
  </si>
  <si>
    <t>'82100-35901-000-000-000</t>
  </si>
  <si>
    <t>P.APR- FUMIGACION Y DESINFECTANTES</t>
  </si>
  <si>
    <t>'82100-36202-000-000-000</t>
  </si>
  <si>
    <t>'82100-36203-000-000-000</t>
  </si>
  <si>
    <t>P.APR-PERIODICOS, REVISTA Y PRENSA</t>
  </si>
  <si>
    <t>'82100-36901-000-000-000</t>
  </si>
  <si>
    <t>P.APR- SUSCRIPCIONES Y CUOTAS</t>
  </si>
  <si>
    <t>'82100-37101-000-000-000</t>
  </si>
  <si>
    <t>'82100-37202-000-000-000</t>
  </si>
  <si>
    <t>'82100-37203-000-000-000</t>
  </si>
  <si>
    <t>'82100-37204-000-000-000</t>
  </si>
  <si>
    <t>'82100-37502-000-000-000</t>
  </si>
  <si>
    <t>'82100-37503-000-000-000</t>
  </si>
  <si>
    <t>'82100-37901-000-000-000</t>
  </si>
  <si>
    <t>'82100-39101-000-000-000</t>
  </si>
  <si>
    <t>P.APR- PARA FUNERALES</t>
  </si>
  <si>
    <t>'82100-39201-000-000-000</t>
  </si>
  <si>
    <t>P.APR- DERECHO POR USO Y APROV DE AGUAS</t>
  </si>
  <si>
    <t>'82100-39210-000-000-000</t>
  </si>
  <si>
    <t>'82100-39401-000-000-000</t>
  </si>
  <si>
    <t>P.APR- SENTENCIAS Y RESOLUCIONES POR AUT</t>
  </si>
  <si>
    <t>'82100-39501-000-000-000</t>
  </si>
  <si>
    <t>P.APR- MULTAS Y RECARGOS</t>
  </si>
  <si>
    <t>'82100-39502-000-000-000</t>
  </si>
  <si>
    <t>P.APR- ACTUALIZACION</t>
  </si>
  <si>
    <t>'82100-39601-000-000-000</t>
  </si>
  <si>
    <t>P.APR- INDEMNIZACIONES POR DAÑOS A TERCE</t>
  </si>
  <si>
    <t>'82100-44101-000-000-000</t>
  </si>
  <si>
    <t>P.APR- AYUDAS DIVERSAS</t>
  </si>
  <si>
    <t>'82100-51101-000-000-000</t>
  </si>
  <si>
    <t>P.APR- MOBILIARIO Y EQUIPO DE OFICINA</t>
  </si>
  <si>
    <t>'82100-51901-000-000-000</t>
  </si>
  <si>
    <t>P.APR- OTROS MOBILIARIOS Y EQUIPOS DE AD</t>
  </si>
  <si>
    <t>'82100-56201-000-000-000</t>
  </si>
  <si>
    <t>P.APR- MAQUINARIA Y EQUIPO INDUSTRIAL</t>
  </si>
  <si>
    <t>'82100-56401-000-000-000</t>
  </si>
  <si>
    <t>P.APR- SIST. DE AIRE Y ACOND. Y CALEFACC</t>
  </si>
  <si>
    <t>'82100-56601-000-000-000</t>
  </si>
  <si>
    <t>P.APR- EQUIPOS DE GENERACION ELECTRICA,</t>
  </si>
  <si>
    <t>'82100-61401-000-000-000</t>
  </si>
  <si>
    <t>'82100-94101-000-000-000</t>
  </si>
  <si>
    <t>P.APR-GASTO DE LA DEUDA PUBLICA INTERNA</t>
  </si>
  <si>
    <t>'82100-99110-000-000-000</t>
  </si>
  <si>
    <t>P.APR- PROVEEDORES VARIOS</t>
  </si>
  <si>
    <t>'82200-15407-000-000-000</t>
  </si>
  <si>
    <t>'82200-21801-000-000-000</t>
  </si>
  <si>
    <t>P.XEJ- GAFETES Y CREDENCIALES</t>
  </si>
  <si>
    <t>'82200-24907-000-000-000</t>
  </si>
  <si>
    <t>'82200-25902-000-000-000</t>
  </si>
  <si>
    <t>'82200-25903-000-000-000</t>
  </si>
  <si>
    <t>'82200-25904-000-000-000</t>
  </si>
  <si>
    <t>'82200-25905-000-000-000</t>
  </si>
  <si>
    <t>'82200-25906-000-000-000</t>
  </si>
  <si>
    <t>'82200-25907-000-000-000</t>
  </si>
  <si>
    <t>'82200-25908-000-000-000</t>
  </si>
  <si>
    <t>'82200-35710-000-000-000</t>
  </si>
  <si>
    <t>P.XEJ- MANTTO Y REP DE SISTEMA DE AGUA P</t>
  </si>
  <si>
    <t>'82200-51101-000-000-000</t>
  </si>
  <si>
    <t>P.XEJ- MOBILIARIO Y EQUIPO DE OFICINA</t>
  </si>
  <si>
    <t>'82200-51901-000-000-000</t>
  </si>
  <si>
    <t>P.XEJ- OTROS MOB. Y EQUIP. DE ADMON</t>
  </si>
  <si>
    <t>'82300-15407-000-000-000</t>
  </si>
  <si>
    <t>P.MOD- PRESTACIONES CONTRACTUALES</t>
  </si>
  <si>
    <t>'82300-21801-000-000-000</t>
  </si>
  <si>
    <t>P.MOD- GAFETES Y CREDENCIALES</t>
  </si>
  <si>
    <t>'82300-24907-000-000-000</t>
  </si>
  <si>
    <t>'82300-25902-000-000-000</t>
  </si>
  <si>
    <t>'82300-25903-000-000-000</t>
  </si>
  <si>
    <t>'82300-25904-000-000-000</t>
  </si>
  <si>
    <t>'82300-25905-000-000-000</t>
  </si>
  <si>
    <t>'82300-25906-000-000-000</t>
  </si>
  <si>
    <t>'82300-25907-000-000-000</t>
  </si>
  <si>
    <t>'82300-25908-000-000-000</t>
  </si>
  <si>
    <t>'82300-35710-000-000-000</t>
  </si>
  <si>
    <t>P.MOD- MANTTO Y REP DE SISTEMA DE AGUA P</t>
  </si>
  <si>
    <t>'82300-51101-000-000-000</t>
  </si>
  <si>
    <t>P.MOD- MOBILIARIO Y EQUIPO DE OFICINA</t>
  </si>
  <si>
    <t>'82300-51901-000-000-000</t>
  </si>
  <si>
    <t>P.MOD- OTROS MOB. Y EQUIP. DE ADMON</t>
  </si>
  <si>
    <t>P.COM- PRESTACIONES CONTRACTUALES</t>
  </si>
  <si>
    <t>P.COM- MANTTO Y REP DE SISTEMA DE AGUA P</t>
  </si>
  <si>
    <t>'82500-15407-000-000-000</t>
  </si>
  <si>
    <t>'82500-24907-000-000-000</t>
  </si>
  <si>
    <t>'82500-35710-000-000-000</t>
  </si>
  <si>
    <t>P.DEV- MANTTO Y REP DE SISTEMA DE AGUA P</t>
  </si>
  <si>
    <t>'82600-15407-000-000-000</t>
  </si>
  <si>
    <t>P.EJE- PRESTACIONES CONTRACTUALES</t>
  </si>
  <si>
    <t>'82600-24907-000-000-000</t>
  </si>
  <si>
    <t>'82600-35710-000-000-000</t>
  </si>
  <si>
    <t>P.EJE- MANTTO Y REP DE SISTEMA DE AGUA P</t>
  </si>
  <si>
    <t>'82700-15407-000-000-000</t>
  </si>
  <si>
    <t>P.PAG- PRESTACIONES CONTRACTUALES</t>
  </si>
  <si>
    <t>'82700-24907-000-000-000</t>
  </si>
  <si>
    <t>'82700-35710-000-000-000</t>
  </si>
  <si>
    <t>P.PAG- MANTTO Y REP DE SISTEMA DE AGUA P</t>
  </si>
  <si>
    <t>'82400-15407-000-000-000</t>
  </si>
  <si>
    <t>'82400-24907-000-000-000</t>
  </si>
  <si>
    <t>'82400-35710-000-000-000</t>
  </si>
  <si>
    <t>P.APR-MATERIAL IMPRESO E INFORMACIÓN DIG</t>
  </si>
  <si>
    <t>P.APR- SERVICIOS DE ARQUITECTURA E INGEN</t>
  </si>
  <si>
    <t>P.APR-PASAJES AEREOS</t>
  </si>
  <si>
    <t>P.APR- PEAJES LOCALES</t>
  </si>
  <si>
    <t>P.APR- PASAJES FORANEOS (AUTOBUS)</t>
  </si>
  <si>
    <t>P.APR- PEAJE FORANEOS</t>
  </si>
  <si>
    <t>P.APR- ALIMENTACION</t>
  </si>
  <si>
    <t>P-APR- HOSPEDAJE</t>
  </si>
  <si>
    <t>P-APR- PENSIONES Y ESTACIONAMIENTO</t>
  </si>
  <si>
    <t>P.APR- CONSTRUCCIÓN DE OBRAS EN PROCESO</t>
  </si>
  <si>
    <t>P.XEJ- PRESTACIONES CONTRACTUALES (PS)</t>
  </si>
  <si>
    <t>P.XEJ-OTROS MATS. Y ARTS. DE CONSTUCC. Y</t>
  </si>
  <si>
    <t>P.XEJ- COVEFLOCK POLIMERO P/AGUA</t>
  </si>
  <si>
    <t>P.XEJ-COVEFLOCK POLIMERO P/POLVO</t>
  </si>
  <si>
    <t>P.MOD-COVEFLOCK POLIMERO P/POLVO</t>
  </si>
  <si>
    <t>P.MOD- OXIGENO INDUSTRIAL Y ACETILENO</t>
  </si>
  <si>
    <t>P.DEV- OTROS MATS. Y ARTS. DE CONS..</t>
  </si>
  <si>
    <t>P.EJE- OTROS MATS. Y ARTS. DE CONS..</t>
  </si>
  <si>
    <t>'82100-23801-000-000-000</t>
  </si>
  <si>
    <t>P.APR- MEDIDORES</t>
  </si>
  <si>
    <t>'82100-39202-000-000-000</t>
  </si>
  <si>
    <t>P.APR- DERECHO POR DESCARGA DE AGUAS RES</t>
  </si>
  <si>
    <t>'82100-39213-000-000-000</t>
  </si>
  <si>
    <t>P.APR- TRAM. DE PRORROGA DE TITULO DE CO</t>
  </si>
  <si>
    <t>'82100-48101-000-000-000</t>
  </si>
  <si>
    <t>'82100-53201-000-000-000</t>
  </si>
  <si>
    <t>'82100-54101-000-000-000</t>
  </si>
  <si>
    <t>P.APR- AUTOMOVILES Y CAMIONES</t>
  </si>
  <si>
    <t>'82100-56701-000-000-000</t>
  </si>
  <si>
    <t>P.APR- HERRAMIENTAS</t>
  </si>
  <si>
    <t>'82200-25901-000-000-000</t>
  </si>
  <si>
    <t>'82200-34401-000-000-000</t>
  </si>
  <si>
    <t>P.XEJ- PASAJES AEREOS</t>
  </si>
  <si>
    <t>'82200-37301-000-000-000</t>
  </si>
  <si>
    <t>'82200-39202-000-000-000</t>
  </si>
  <si>
    <t>P.XEJ- DERECHO POR DESCARGA DE AGUAS RES</t>
  </si>
  <si>
    <t>'82200-39213-000-000-000</t>
  </si>
  <si>
    <t>P.XEJ- TRAM. DEL PRORROGA DE TITULO CONC</t>
  </si>
  <si>
    <t>'82200-54101-000-000-000</t>
  </si>
  <si>
    <t>P.XEJ- AUTOMOVILES Y CAMIONES</t>
  </si>
  <si>
    <t>'82200-99113-000-000-000</t>
  </si>
  <si>
    <t>P.XEJ- CONTRATISTAS</t>
  </si>
  <si>
    <t>'82300-25901-000-000-000</t>
  </si>
  <si>
    <t>'82300-34401-000-000-000</t>
  </si>
  <si>
    <t>P.MOD- PASAJES AEREOS</t>
  </si>
  <si>
    <t>'82300-37301-000-000-000</t>
  </si>
  <si>
    <t>'82300-39202-000-000-000</t>
  </si>
  <si>
    <t>P.MOD- DERECHO POR DESCARGA DE AGUAS RES</t>
  </si>
  <si>
    <t>'82300-39213-000-000-000</t>
  </si>
  <si>
    <t>P.MOD- TRA. DE PRORROGA DE TITULO</t>
  </si>
  <si>
    <t>'82300-54101-000-000-000</t>
  </si>
  <si>
    <t>P.MOD- AUTOMOVILES Y CAMIONES</t>
  </si>
  <si>
    <t>'82300-99113-000-000-000</t>
  </si>
  <si>
    <t>P.MOD- CONTRATISTAS</t>
  </si>
  <si>
    <t>'82400-25908-000-000-000</t>
  </si>
  <si>
    <t>'82400-34401-000-000-000</t>
  </si>
  <si>
    <t>'82400-37301-000-000-000</t>
  </si>
  <si>
    <t>'82400-99113-000-000-000</t>
  </si>
  <si>
    <t>P.COM- CONTRATISTAS</t>
  </si>
  <si>
    <t>'82500-25908-000-000-000</t>
  </si>
  <si>
    <t>'82500-34401-000-000-000</t>
  </si>
  <si>
    <t>'82500-37301-000-000-000</t>
  </si>
  <si>
    <t>'82500-99113-000-000-000</t>
  </si>
  <si>
    <t>P.DEV- CONTRATISTAS</t>
  </si>
  <si>
    <t>'82600-25908-000-000-000</t>
  </si>
  <si>
    <t>'82600-34401-000-000-000</t>
  </si>
  <si>
    <t>'82600-37301-000-000-000</t>
  </si>
  <si>
    <t>'82600-99113-000-000-000</t>
  </si>
  <si>
    <t>P.EJE- CONTRATISTAS</t>
  </si>
  <si>
    <t>'82700-34401-000-000-000</t>
  </si>
  <si>
    <t>'82700-37301-000-000-000</t>
  </si>
  <si>
    <t>'82700-99113-000-000-000</t>
  </si>
  <si>
    <t>P.PAG- CONTRATISTAS</t>
  </si>
  <si>
    <t>P.XEJ- OXIGENO INDUSTRIAL Y ACETILENO</t>
  </si>
  <si>
    <t>P.XEJ- FIANZAS PARA SERVIDORES PUBLICOS</t>
  </si>
  <si>
    <t>P.XEJ- ALIMENTACION</t>
  </si>
  <si>
    <t>P.MOD- FIANZAS PARA SERVIDORES PUBLICOS</t>
  </si>
  <si>
    <t>P.MOD- ALIMENTACION</t>
  </si>
  <si>
    <t>P.COM- FIANZAS PARA SERVIDORES PUBLICOS</t>
  </si>
  <si>
    <t>P.COM- ALIMENTACION</t>
  </si>
  <si>
    <t>P.DEV- OXIGENO INDUSTRIAL Y ACETILENO</t>
  </si>
  <si>
    <t>P.DEV- FIANZAS PARA SERVIDORES PUBLICOS</t>
  </si>
  <si>
    <t>P.DEV- ALIMENTACION</t>
  </si>
  <si>
    <t>P.EJE- OXIGENO INDUSTRIAL Y ACETILENO</t>
  </si>
  <si>
    <t>P.EJE- FIANZAS PARA SERVIDORES PUBLICOS</t>
  </si>
  <si>
    <t>P.EJE- ALIMENTACION</t>
  </si>
  <si>
    <t>P.PAG- FIANZAS PARA SERVIDORES PUBLICOS</t>
  </si>
  <si>
    <t>P.PAG- ALIMENTACION</t>
  </si>
  <si>
    <t>P.XEJ- PASAJES FORANEOS (AUTOBUS)</t>
  </si>
  <si>
    <t>P.MOD- OTROS MATS. Y ARTS. DE CONS..</t>
  </si>
  <si>
    <t>P.APR-DIF. POR RADIO Y TV P/PROMOVER VTA</t>
  </si>
  <si>
    <t>P.APR- INSTRUMENTAL MEDICO Y DE LABORATO</t>
  </si>
  <si>
    <t>P.XEJ- PASAJES MARÍTIMOS, LACUSTRES Y FL</t>
  </si>
  <si>
    <t>P.MOD- PASAJES MARÍTIMOS, LACUSTRES Y FL</t>
  </si>
  <si>
    <t>P.COM- PASAJES MARÍTIMOS, LACUSTRES Y FL</t>
  </si>
  <si>
    <t>P.DEV- PASAJES MARÍTIMOS, LACUSTRES Y FL</t>
  </si>
  <si>
    <t>P.EJE- PASAJES MARÍTIMOS, LACUSTRES Y FL</t>
  </si>
  <si>
    <t>'82100-34501-000-000-000</t>
  </si>
  <si>
    <t>P.APR- SEGUROS Y FIANZAS</t>
  </si>
  <si>
    <t>'82100-39203-000-000-000</t>
  </si>
  <si>
    <t>P.APR- TENENCIAS Y PLACAS</t>
  </si>
  <si>
    <t>'82100-51102-000-000-000</t>
  </si>
  <si>
    <t>P.APR- EQUIPO DE INGENIERIA DIBUJO Y PRO</t>
  </si>
  <si>
    <t>'82200-15904-000-000-000</t>
  </si>
  <si>
    <t>P.XEJ- BONO DEL DIA DE LAS MADRES</t>
  </si>
  <si>
    <t>'82200-15905-000-000-000</t>
  </si>
  <si>
    <t>P.XEJ- BONO DEL DIA DEL PADRE</t>
  </si>
  <si>
    <t>'82200-35704-000-000-000</t>
  </si>
  <si>
    <t>P.XEJ- MANTTO Y REP DE SIST DE CAPTA Y C</t>
  </si>
  <si>
    <t>'82200-39203-000-000-000</t>
  </si>
  <si>
    <t>P.XEJ- TENENCIAS Y PLACAS</t>
  </si>
  <si>
    <t>'82200-51102-000-000-000</t>
  </si>
  <si>
    <t>P.XEJ- EQUIPO DE INGENIERIA DIBUJO Y PRO</t>
  </si>
  <si>
    <t>'82200-56501-000-000-000</t>
  </si>
  <si>
    <t>P.XEJ- EQUIPO DE COMUNICACIÓN Y RADIO</t>
  </si>
  <si>
    <t>'82200-59701-000-000-000</t>
  </si>
  <si>
    <t>'82200-99118-000-000-000</t>
  </si>
  <si>
    <t>'82300-15904-000-000-000</t>
  </si>
  <si>
    <t>P.MOD- BONO DEL DIA DE LAS MADRES</t>
  </si>
  <si>
    <t>'82300-15905-000-000-000</t>
  </si>
  <si>
    <t>P.MOD- BONO DEL DIA DEL PADRE</t>
  </si>
  <si>
    <t>'82300-35704-000-000-000</t>
  </si>
  <si>
    <t>P.MOD- MANTTO Y REP DE SIST DE CAPTA Y C</t>
  </si>
  <si>
    <t>'82300-39203-000-000-000</t>
  </si>
  <si>
    <t>P.MOD- TENENCIAS Y PLACAS</t>
  </si>
  <si>
    <t>'82300-51102-000-000-000</t>
  </si>
  <si>
    <t>P.MOD- EQUIPO DE INGENIERIA DIBUJO Y PRO</t>
  </si>
  <si>
    <t>'82300-56501-000-000-000</t>
  </si>
  <si>
    <t>P.MOD- EQUIPO DE COMUNICACIÓN Y RADIO</t>
  </si>
  <si>
    <t>'82300-59701-000-000-000</t>
  </si>
  <si>
    <t>'82300-99118-000-000-000</t>
  </si>
  <si>
    <t>'82400-15904-000-000-000</t>
  </si>
  <si>
    <t>P.COM- BONO DEL DIA DE LAS MADRES</t>
  </si>
  <si>
    <t>'82400-15905-000-000-000</t>
  </si>
  <si>
    <t>P.COM- BONO DEL DIA DEL PADRE</t>
  </si>
  <si>
    <t>'82400-21801-000-000-000</t>
  </si>
  <si>
    <t>'82400-25901-000-000-000</t>
  </si>
  <si>
    <t>'82400-25902-000-000-000</t>
  </si>
  <si>
    <t>'82400-25905-000-000-000</t>
  </si>
  <si>
    <t>'82400-27401-000-000-000</t>
  </si>
  <si>
    <t>P.COM- PRODUCTOS TEXTILES</t>
  </si>
  <si>
    <t>'82400-33401-000-000-000</t>
  </si>
  <si>
    <t>P.COM- CAPACITACIÓN A SERVIDORES PÚBLICO</t>
  </si>
  <si>
    <t>'82400-34501-000-000-000</t>
  </si>
  <si>
    <t>P.COM- SEGUROS Y FIANZAS</t>
  </si>
  <si>
    <t>'82400-35704-000-000-000</t>
  </si>
  <si>
    <t>P.COM- MANTTO Y REP DE SIST DE CAPTA Y C</t>
  </si>
  <si>
    <t>'82400-39201-000-000-000</t>
  </si>
  <si>
    <t>P.COM- DERECHO POR USO Y APROV DE AGUAS</t>
  </si>
  <si>
    <t>'82400-56401-000-000-000</t>
  </si>
  <si>
    <t>P.COM- SIST. DE AIRE Y ACOND. Y CALEFACC</t>
  </si>
  <si>
    <t>'82400-56501-000-000-000</t>
  </si>
  <si>
    <t>'82400-56601-000-000-000</t>
  </si>
  <si>
    <t>P.COM- EQUIPOS DE GENERACION ELECTRICA</t>
  </si>
  <si>
    <t>'82400-59701-000-000-000</t>
  </si>
  <si>
    <t>P. COM. LICENCIAS INFORMATICAS E INTELEC</t>
  </si>
  <si>
    <t>'82400-99118-000-000-000</t>
  </si>
  <si>
    <t>'82500-15904-000-000-000</t>
  </si>
  <si>
    <t>P.DEV- BONO DEL DIA DE LAS MADRES</t>
  </si>
  <si>
    <t>'82500-15905-000-000-000</t>
  </si>
  <si>
    <t>P.DEV- BONO DEL DIA DEL PADRE</t>
  </si>
  <si>
    <t>'82500-21801-000-000-000</t>
  </si>
  <si>
    <t>'82500-25901-000-000-000</t>
  </si>
  <si>
    <t>'82500-25902-000-000-000</t>
  </si>
  <si>
    <t>'82500-25905-000-000-000</t>
  </si>
  <si>
    <t>'82500-27401-000-000-000</t>
  </si>
  <si>
    <t>P.DEV- PRODUCTOS TEXTILES</t>
  </si>
  <si>
    <t>'82500-33401-000-000-000</t>
  </si>
  <si>
    <t>P.DEV- CAPACITACIÓN A SERVIDORES PÚBLICO</t>
  </si>
  <si>
    <t>'82500-34501-000-000-000</t>
  </si>
  <si>
    <t>P.DEV- SEGUROS Y FIANZAS</t>
  </si>
  <si>
    <t>'82500-35704-000-000-000</t>
  </si>
  <si>
    <t>P.DEV- MANTTO Y REP DE SIST DE CAPTA Y C</t>
  </si>
  <si>
    <t>'82500-39201-000-000-000</t>
  </si>
  <si>
    <t>P.DEV- DERECHO POR USO Y APROV DE AGUAS</t>
  </si>
  <si>
    <t>'82500-56401-000-000-000</t>
  </si>
  <si>
    <t>P.DEV- SIST. DE AIRE Y ACOND. Y CALEFACC</t>
  </si>
  <si>
    <t>'82500-56501-000-000-000</t>
  </si>
  <si>
    <t>'82500-56601-000-000-000</t>
  </si>
  <si>
    <t>P.DEV- EQUIPOS DE GENERACION ELECTRICA</t>
  </si>
  <si>
    <t>'82500-59701-000-000-000</t>
  </si>
  <si>
    <t>'82500-99118-000-000-000</t>
  </si>
  <si>
    <t>'82600-15904-000-000-000</t>
  </si>
  <si>
    <t>P.EJE- BONO DEL DIA DE LAS MADRES</t>
  </si>
  <si>
    <t>'82600-15905-000-000-000</t>
  </si>
  <si>
    <t>P.EJE- BONO DEL DIA DEL PADRE</t>
  </si>
  <si>
    <t>'82600-21801-000-000-000</t>
  </si>
  <si>
    <t>'82600-25901-000-000-000</t>
  </si>
  <si>
    <t>'82600-25902-000-000-000</t>
  </si>
  <si>
    <t>'82600-25905-000-000-000</t>
  </si>
  <si>
    <t>'82600-27401-000-000-000</t>
  </si>
  <si>
    <t>P.EJE- PRODUCTOS TEXTILES</t>
  </si>
  <si>
    <t>'82600-33401-000-000-000</t>
  </si>
  <si>
    <t>P.EJE- CAPACITACIÓN A SERVIDORES PÚBLICO</t>
  </si>
  <si>
    <t>'82600-34501-000-000-000</t>
  </si>
  <si>
    <t>P.EJE- SEGUROS Y FIANZAS</t>
  </si>
  <si>
    <t>'82600-35704-000-000-000</t>
  </si>
  <si>
    <t>P.EJE- MANTTO Y REP DE SIST DE CAPTA Y C</t>
  </si>
  <si>
    <t>'82600-39201-000-000-000</t>
  </si>
  <si>
    <t>P.EJE- DERECHO POR USO Y APROV DE AGUAS</t>
  </si>
  <si>
    <t>'82600-56401-000-000-000</t>
  </si>
  <si>
    <t>P.EJE- SIST. DE AIRE Y ACOND. Y CALEFACC</t>
  </si>
  <si>
    <t>'82600-56501-000-000-000</t>
  </si>
  <si>
    <t>'82600-56601-000-000-000</t>
  </si>
  <si>
    <t>P.EJE- EQUIPOS DE GENERACION ELECTRICA</t>
  </si>
  <si>
    <t>'82600-59701-000-000-000</t>
  </si>
  <si>
    <t>'82600-99118-000-000-000</t>
  </si>
  <si>
    <t>'82700-15902-000-000-000</t>
  </si>
  <si>
    <t>P.PAG- BECAS DE ESTUDIO</t>
  </si>
  <si>
    <t>'82700-15904-000-000-000</t>
  </si>
  <si>
    <t>P.PAG- BONO DEL DIA DE LAS MADRES</t>
  </si>
  <si>
    <t>'82700-15905-000-000-000</t>
  </si>
  <si>
    <t>P.PAG- BONO DEL DIA DEL PADRE</t>
  </si>
  <si>
    <t>'82700-21201-000-000-000</t>
  </si>
  <si>
    <t>P.PAG- IMPRESOS Y FORMAS OFICIALES</t>
  </si>
  <si>
    <t>'82700-25101-000-000-000</t>
  </si>
  <si>
    <t>P.PAG- CLORO GAS</t>
  </si>
  <si>
    <t>'82700-25103-000-000-000</t>
  </si>
  <si>
    <t>P.PAG- SULFATO DE ALUMINIO</t>
  </si>
  <si>
    <t>'82700-25902-000-000-000</t>
  </si>
  <si>
    <t>'82700-25905-000-000-000</t>
  </si>
  <si>
    <t>'82700-25908-000-000-000</t>
  </si>
  <si>
    <t>P.PAG- OXIGENO INDUSTRIAL Y ACETILENO</t>
  </si>
  <si>
    <t>'82700-27401-000-000-000</t>
  </si>
  <si>
    <t>P.PAG- PRODUCTOS TEXTILES</t>
  </si>
  <si>
    <t>'82700-33401-000-000-000</t>
  </si>
  <si>
    <t>P.PAG- CAPACITACIÓN A SERVIDORES PÚBLICO</t>
  </si>
  <si>
    <t>'82700-34301-000-000-000</t>
  </si>
  <si>
    <t>P.PAG- TRASLADO DE VALORES</t>
  </si>
  <si>
    <t>'82700-34501-000-000-000</t>
  </si>
  <si>
    <t>P.PAG- SEGUROS Y FIANZAS</t>
  </si>
  <si>
    <t>'82700-39101-000-000-000</t>
  </si>
  <si>
    <t>P.PAG- PARA FUNERALES</t>
  </si>
  <si>
    <t>'82700-56201-000-000-000</t>
  </si>
  <si>
    <t>P.PAG- MAQUINARIA Y EQUIPO INDUSTRIAL</t>
  </si>
  <si>
    <t>'82700-56401-000-000-000</t>
  </si>
  <si>
    <t>P.PAG- SIST. DE AIRE Y ACOND. Y CALEFACC</t>
  </si>
  <si>
    <t>'82700-56501-000-000-000</t>
  </si>
  <si>
    <t>P.PAG-EQUIPO DE COMUNICACIÒN Y RADIO</t>
  </si>
  <si>
    <t>'82700-59701-000-000-000</t>
  </si>
  <si>
    <t>'82700-99118-000-000-000</t>
  </si>
  <si>
    <t>P.APR- DONATIVOS A INST. SIN FIN</t>
  </si>
  <si>
    <t>P.XEJ- MAT. IMPRESO E INFOR. DIGIT.</t>
  </si>
  <si>
    <t>P.COM- GAFETES Y CREDENCIALES</t>
  </si>
  <si>
    <t>P.COM- OXIGENO INDUSTRIAL Y ACETI</t>
  </si>
  <si>
    <t>P.DEV- LICENCIAS INFORMATICAS E INTELEC</t>
  </si>
  <si>
    <t>P.XEJ- OTRAS PRESTACIONES SOCIALES Y EC</t>
  </si>
  <si>
    <t>P.MOD- LICENCIAS INFORMATICAS E INTELEC</t>
  </si>
  <si>
    <t>P.MOD- OTRAS PRESTACIONES SOCIALES Y EC</t>
  </si>
  <si>
    <t>P.COM- EQUIPO DE COMUNICACION Y RADIO</t>
  </si>
  <si>
    <t>P.COM-OTRAS PRESTACIONES SOCIALES Y ECO</t>
  </si>
  <si>
    <t>P.DEV- EQUIPO DE COMUNICACION Y RADIO</t>
  </si>
  <si>
    <t>P.DEV- OTRAS PRESTACIONES SOCIALES Y EC</t>
  </si>
  <si>
    <t>P.EJE- GAFETES Y CREDENCIALES.</t>
  </si>
  <si>
    <t>P.EJE- EQUIPO DE COMUNICACION Y RADIO</t>
  </si>
  <si>
    <t>P.EJE- OTRAS PRESTACIONES SOCIALES Y EC</t>
  </si>
  <si>
    <t>P-PAG- OTRAS PRESTACIONES SOCIALES Y EC</t>
  </si>
  <si>
    <t>'82200-36101-000-000-000</t>
  </si>
  <si>
    <t>'82200-56301-000-000-000</t>
  </si>
  <si>
    <t>'82300-36101-000-000-000</t>
  </si>
  <si>
    <t>'82300-56301-000-000-000</t>
  </si>
  <si>
    <t>'82400-25903-000-000-000</t>
  </si>
  <si>
    <t>'82400-33201-000-000-000</t>
  </si>
  <si>
    <t>P.COM- ESTUDIOS Y PROYECTOS</t>
  </si>
  <si>
    <t>'82400-36101-000-000-000</t>
  </si>
  <si>
    <t>'82400-56301-000-000-000</t>
  </si>
  <si>
    <t>'82500-25903-000-000-000</t>
  </si>
  <si>
    <t>'82500-33201-000-000-000</t>
  </si>
  <si>
    <t>P.DEV- ESTUDIOS Y PROYECTOS</t>
  </si>
  <si>
    <t>'82500-36101-000-000-000</t>
  </si>
  <si>
    <t>'82500-56301-000-000-000</t>
  </si>
  <si>
    <t>'82600-25903-000-000-000</t>
  </si>
  <si>
    <t>'82600-33201-000-000-000</t>
  </si>
  <si>
    <t>P.EJE- ESTUDIOS Y PROYECTOS</t>
  </si>
  <si>
    <t>'82600-36101-000-000-000</t>
  </si>
  <si>
    <t>'82600-56301-000-000-000</t>
  </si>
  <si>
    <t>'82700-25901-000-000-000</t>
  </si>
  <si>
    <t>'82700-33201-000-000-000</t>
  </si>
  <si>
    <t>P.PAG- ESTUDIOS Y PROYECTOS</t>
  </si>
  <si>
    <t>'82700-35704-000-000-000</t>
  </si>
  <si>
    <t>P.PAG- MANTTO Y REP DE SIST DE CAPTA Y C</t>
  </si>
  <si>
    <t>'82700-36101-000-000-000</t>
  </si>
  <si>
    <t>'82700-56301-000-000-000</t>
  </si>
  <si>
    <t>'82700-56601-000-000-000</t>
  </si>
  <si>
    <t>P.PAG- EQUIPOS DE GENERACION ELECTRICA</t>
  </si>
  <si>
    <t>P.MOD- I.S.R.</t>
  </si>
  <si>
    <t>P.COM- OTROS MATS. Y ARTS. DE CONS..</t>
  </si>
  <si>
    <t>P.COM- I.S.R.</t>
  </si>
  <si>
    <t>P.DEV- PRESTACIONES CONTRACTUALES</t>
  </si>
  <si>
    <t>P.DEV- GAFETES Y CREDENCIALES</t>
  </si>
  <si>
    <t>P.EJE- LICENCIAS INFORMATICAS E INTELEC</t>
  </si>
  <si>
    <t>P.XEJ- LICENCIAS INFORMATICAS E INTELE</t>
  </si>
  <si>
    <t>P.PAG- OTROS MATS. Y ARTS. DE CONS..</t>
  </si>
  <si>
    <t>'82100-15904-000-000-000</t>
  </si>
  <si>
    <t>P.APR- BONO DEL DIA DE LAS MADRES</t>
  </si>
  <si>
    <t>P.XEJ- DIFUSION DE RADIO TV Y OTROS MED</t>
  </si>
  <si>
    <t>P.XEJ- MAQUINARIA Y EQUIPO EN CONSTRUCCI</t>
  </si>
  <si>
    <t>P.MOD- DIFUSION DE RADIO TV Y OTROS MED</t>
  </si>
  <si>
    <t>P.MOD- MAQUINARIA Y EQUIPO EN CONSTRUCCI</t>
  </si>
  <si>
    <t>P.MOD- LIQUIDACIONES PENDIENTES POR PAGA</t>
  </si>
  <si>
    <t>'82400-25904-000-000-000</t>
  </si>
  <si>
    <t>'82400-29301-000-000-000</t>
  </si>
  <si>
    <t>P.COM- REFACC Y ACCS DE MOBILIARIO Y EQU</t>
  </si>
  <si>
    <t>P.COM- DIFUSION DE RADIO TV Y OTROS MED</t>
  </si>
  <si>
    <t>P.COM-MAQUINARIA Y EQUIPO EN CONSTRUCCIO</t>
  </si>
  <si>
    <t>'82400-61401-000-000-000</t>
  </si>
  <si>
    <t>P.COM- CONSTRUCCION DE OBRAS EN PROCESO</t>
  </si>
  <si>
    <t>'82500-25904-000-000-000</t>
  </si>
  <si>
    <t>'82500-29301-000-000-000</t>
  </si>
  <si>
    <t>P.DEV- REFACC Y ACCS DE MOBILIARIO Y EQU</t>
  </si>
  <si>
    <t>P.DEV- DIFUSION DE RADIO TV Y OTROS MED</t>
  </si>
  <si>
    <t>P.DEV- MAQUINARIA Y EQUIPO EN CONSTRUCCI</t>
  </si>
  <si>
    <t>'82500-61401-000-000-000</t>
  </si>
  <si>
    <t>P.DEV- CONSTRUCCION DE OBRAS EN PROCESO</t>
  </si>
  <si>
    <t>P.EJE- MATERIAL IMPRESO E INFORMACION DI</t>
  </si>
  <si>
    <t>'82600-25904-000-000-000</t>
  </si>
  <si>
    <t>'82600-29301-000-000-000</t>
  </si>
  <si>
    <t>P.EJE- REFACC Y ACCS DE MOBILIARIO Y EQU</t>
  </si>
  <si>
    <t>P.EJE- DIFUSION DE RADIO TV Y OTROS MED</t>
  </si>
  <si>
    <t>P.EJE-MAQUINARIA Y EQUIPO EN CONSTRUCCIO</t>
  </si>
  <si>
    <t>'82600-61401-000-000-000</t>
  </si>
  <si>
    <t>P.EJE- CONSTRUCCION DE OBRAS EN PROCESO</t>
  </si>
  <si>
    <t>'82700-21801-000-000-000</t>
  </si>
  <si>
    <t>'82700-23801-000-000-000</t>
  </si>
  <si>
    <t>P.PAG- MEDIDORES</t>
  </si>
  <si>
    <t>'82700-25903-000-000-000</t>
  </si>
  <si>
    <t>'82700-29301-000-000-000</t>
  </si>
  <si>
    <t>P.PAG- REFACC Y ACCS DE MOBILIARIO Y EQU</t>
  </si>
  <si>
    <t>'82700-35304-000-000-000</t>
  </si>
  <si>
    <t>P.PAG- MANTTO Y ACTUALIZACIÓN DEL SISTEM</t>
  </si>
  <si>
    <t>P.PAG- DIFUSION DE RADIO TV Y OTROS MED</t>
  </si>
  <si>
    <t>P.PAG- MAQUINARIA Y EQUIPO EN CONSTRUCCI</t>
  </si>
  <si>
    <t>'82700-61401-000-000-000</t>
  </si>
  <si>
    <t>P.PAG- CONSTRUCCION DE OBRAS EN PROCESO</t>
  </si>
  <si>
    <t>P.APR- GASTOS LEGALES (Por Ejecuciòn)</t>
  </si>
  <si>
    <t>P.DEV- COVEFLOCK POLIMERO P/AGUA</t>
  </si>
  <si>
    <t>P.EJE- COVEFLOCK POLIMERO P/AGUA</t>
  </si>
  <si>
    <t>P-PAG- GAFETES Y CREDENCIALES</t>
  </si>
  <si>
    <t>P.COM- COVEFLOCK POLIMERO P/AGUA</t>
  </si>
  <si>
    <t>NOMBRE DEL ENTE: COMISIÓN DE AGUA POTABLE Y ALCANTARILLADO DEL MUNICIPIO DE ACAPULCO</t>
  </si>
  <si>
    <t>'82100-15905-000-000-000</t>
  </si>
  <si>
    <t>P.APR- BONO DEL DIA DEL PADRE</t>
  </si>
  <si>
    <t>'82200-35709-000-000-000</t>
  </si>
  <si>
    <t>P.XEJ- MANTTO. Y REP. DE PLANTAS DE AGUA</t>
  </si>
  <si>
    <t>'82200-35711-000-000-000</t>
  </si>
  <si>
    <t>P.XEJ- MANTTO Y REP DEL SIST. DE ALCANTA</t>
  </si>
  <si>
    <t>'82300-35709-000-000-000</t>
  </si>
  <si>
    <t>P.MOD- MANTTO. Y REP. DE PLANTAS DE AGUA</t>
  </si>
  <si>
    <t>'82300-35711-000-000-000</t>
  </si>
  <si>
    <t>P.MOD- MANTTO Y REP DEL SIST. DE ALCANTA</t>
  </si>
  <si>
    <t>'82400-25201-000-000-000</t>
  </si>
  <si>
    <t>P.COM- FERTILIZANTES, PESTICIDAS Y OTROS</t>
  </si>
  <si>
    <t>'82400-35302-000-000-000</t>
  </si>
  <si>
    <t>P.COM- MANTO Y REPARACION DE RADIO/COMUN</t>
  </si>
  <si>
    <t>'82400-35709-000-000-000</t>
  </si>
  <si>
    <t>P.COM-MANTTO. Y REP. DE PLANTAS DE AGUAS</t>
  </si>
  <si>
    <t>'82400-35711-000-000-000</t>
  </si>
  <si>
    <t>P.COM-MANTTO Y REP DEL SIST. DE ALCANTAR</t>
  </si>
  <si>
    <t>'82500-25201-000-000-000</t>
  </si>
  <si>
    <t>P.DEV- FERTILIZANTES, PESTICIDAS Y OTROS</t>
  </si>
  <si>
    <t>'82500-35302-000-000-000</t>
  </si>
  <si>
    <t>P.DEV- MANTO Y REPARACION DE RADIO/COMUN</t>
  </si>
  <si>
    <t>'82500-35709-000-000-000</t>
  </si>
  <si>
    <t>P.DEV-MANTTO. Y REP. DE PLANTAS DE AGUAS</t>
  </si>
  <si>
    <t>'82500-35711-000-000-000</t>
  </si>
  <si>
    <t>P.DEV-MANTTO Y REP DEL SIST. DE ALCANTAR</t>
  </si>
  <si>
    <t>'82600-25201-000-000-000</t>
  </si>
  <si>
    <t>P.EJE- FERTILIZANTES, PESTICIDAS Y OTROS</t>
  </si>
  <si>
    <t>'82600-35302-000-000-000</t>
  </si>
  <si>
    <t>P.EJE- MANTO Y REPARACION DE RADIO/COMUN</t>
  </si>
  <si>
    <t>'82600-35709-000-000-000</t>
  </si>
  <si>
    <t>P.EJE-MANTTO. Y REP. DE PLANTAS DE AGUAS</t>
  </si>
  <si>
    <t>'82600-35711-000-000-000</t>
  </si>
  <si>
    <t>P.EJE-MANTTO Y REP DEL SIST. DE ALCANTAR</t>
  </si>
  <si>
    <t>'82700-25201-000-000-000</t>
  </si>
  <si>
    <t>P.PAG- FERTILIZANTES, PESTICIDAS Y OTROS</t>
  </si>
  <si>
    <t>'82700-25904-000-000-000</t>
  </si>
  <si>
    <t>P.PAG- COVEFLOCK POLIMERO P/AGUA</t>
  </si>
  <si>
    <t>'82700-35302-000-000-000</t>
  </si>
  <si>
    <t>P.PAG- MANTO Y REPARACIÓN DE RADIO/COMUN</t>
  </si>
  <si>
    <t>'82700-35709-000-000-000</t>
  </si>
  <si>
    <t>P.PAG-MANTTO. Y REP. DE PLANTAS DE AGUAS</t>
  </si>
  <si>
    <t>P.DEV- I.S.R. FUNCIONARIOS</t>
  </si>
  <si>
    <t>COMISIÓN DE AGUA POTABLE Y ALCANTARILLADO DEL MUNICPIO DE ACAPULCO</t>
  </si>
  <si>
    <t>Estado Analítico de Ingresos</t>
  </si>
  <si>
    <t>Rubro de Ingresos</t>
  </si>
  <si>
    <t>Ingreso</t>
  </si>
  <si>
    <t>Diferencia</t>
  </si>
  <si>
    <t>Estimado</t>
  </si>
  <si>
    <t>Ampliaciones y Reducciones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</si>
  <si>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</si>
  <si>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</si>
  <si>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</si>
  <si>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</si>
  <si>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</si>
  <si>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</si>
  <si>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</si>
  <si>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</si>
  <si>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</si>
  <si>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</si>
  <si>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</si>
  <si>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</si>
  <si>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</si>
  <si>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</si>
  <si>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</si>
  <si>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</si>
  <si>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r>
      <t xml:space="preserve">Ingresos excedentes </t>
    </r>
    <r>
      <rPr>
        <b/>
        <sz val="9"/>
        <rFont val="Calibri"/>
        <family val="2"/>
      </rPr>
      <t>₁</t>
    </r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</si>
  <si>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</si>
  <si>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</si>
  <si>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</si>
  <si>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</si>
  <si>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indexed="8"/>
        <rFont val="Arial"/>
        <family val="2"/>
      </rPr>
      <t>1</t>
    </r>
  </si>
  <si>
    <r>
      <t>Aprovechamientos</t>
    </r>
    <r>
      <rPr>
        <vertAlign val="superscript"/>
        <sz val="9"/>
        <color indexed="8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</si>
  <si>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</si>
  <si>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</si>
  <si>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indexed="8"/>
        <rFont val="Arial"/>
        <family val="2"/>
      </rPr>
      <t>3</t>
    </r>
  </si>
  <si>
    <t>Ingresos excedentes ₁</t>
  </si>
  <si>
    <r>
      <rPr>
        <vertAlign val="superscript"/>
        <sz val="8"/>
        <color indexed="8"/>
        <rFont val="Arial"/>
        <family val="2"/>
      </rPr>
      <t>¹</t>
    </r>
    <r>
      <rPr>
        <sz val="8"/>
        <color indexed="8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</si>
  <si>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indexed="8"/>
        <rFont val="Arial"/>
        <family val="2"/>
      </rPr>
      <t xml:space="preserve">2 </t>
    </r>
    <r>
      <rPr>
        <vertAlign val="subscript"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Incluye donativos en efectivo del Poder Ejecutivo, entre otros aprovechamientos. </t>
    </r>
  </si>
  <si>
    <r>
      <rPr>
        <vertAlign val="superscript"/>
        <sz val="8"/>
        <color indexed="8"/>
        <rFont val="Arial"/>
        <family val="2"/>
      </rPr>
      <t xml:space="preserve">3 </t>
    </r>
    <r>
      <rPr>
        <sz val="8"/>
        <color indexed="8"/>
        <rFont val="Arial"/>
        <family val="2"/>
      </rPr>
      <t xml:space="preserve">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 </t>
    </r>
  </si>
  <si>
    <t>DEPARTAMENTO DE CONTROL PRESUPUESTAL Y ANALISIS</t>
  </si>
  <si>
    <t>GRAFICA COMPARATIVA DEL INGRESO Y DEL GASTO
DEL 01 DE ENERO AL 30 DE JUNIO DE 2020</t>
  </si>
  <si>
    <t>COMPARATIVO DEL INGRESO - GASTO ENERO 2020</t>
  </si>
  <si>
    <t>BALANCE PRESUPUESTARIO DE ACUERDO A LA LEY DE DISCIPLINA FINANCIERA.</t>
  </si>
  <si>
    <t>ÈNERO 2020</t>
  </si>
  <si>
    <t>INGRESO</t>
  </si>
  <si>
    <t>GASTO</t>
  </si>
  <si>
    <t>DIFERENCIA</t>
  </si>
  <si>
    <t>RESULTADO</t>
  </si>
  <si>
    <t>Ingreso Estimado /  Gasto Autorizado</t>
  </si>
  <si>
    <r>
      <t xml:space="preserve">Ingreso Devengado </t>
    </r>
    <r>
      <rPr>
        <sz val="8"/>
        <color rgb="FF000000"/>
        <rFont val="Calibri"/>
        <family val="2"/>
      </rPr>
      <t>(Facturado</t>
    </r>
    <r>
      <rPr>
        <sz val="9"/>
        <color rgb="FF000000"/>
        <rFont val="Calibri"/>
        <family val="2"/>
      </rPr>
      <t>)</t>
    </r>
    <r>
      <rPr>
        <sz val="11"/>
        <color rgb="FF000000"/>
        <rFont val="Calibri"/>
        <family val="2"/>
      </rPr>
      <t xml:space="preserve"> / Gasto Ejercido </t>
    </r>
  </si>
  <si>
    <t>DEFICIT PRESUPUESTARIO</t>
  </si>
  <si>
    <t>Ingreso Recaudado /  Gasto Pagado</t>
  </si>
  <si>
    <r>
      <t xml:space="preserve">NOTA: </t>
    </r>
    <r>
      <rPr>
        <sz val="11"/>
        <color theme="1"/>
        <rFont val="Calibri"/>
        <family val="2"/>
        <scheme val="minor"/>
      </rPr>
      <t>A pesar que el Gasto se redujo a un 16%, el ingreso facturado y recaudado no ha sido suficiente para cubrir las metas programdas.</t>
    </r>
  </si>
  <si>
    <t>'82200-32901-000-000-000</t>
  </si>
  <si>
    <t>P.XEJ- OTROS ARRENDAMIENTOS</t>
  </si>
  <si>
    <t>'82200-39903-000-000-000</t>
  </si>
  <si>
    <t>'82300-32901-000-000-000</t>
  </si>
  <si>
    <t>P.MOD- OTROS ARRENDAMIENTOS</t>
  </si>
  <si>
    <t>'82300-39903-000-000-000</t>
  </si>
  <si>
    <t>'82400-32901-000-000-000</t>
  </si>
  <si>
    <t>P.COM-OTROS ARRENDAMIENTOS</t>
  </si>
  <si>
    <t>'82400-35701-000-000-000</t>
  </si>
  <si>
    <t>P.COM-MANTO Y REPARACION DE EQPO. INGENI</t>
  </si>
  <si>
    <t>'82400-39903-000-000-000</t>
  </si>
  <si>
    <t>'82500-32901-000-000-000</t>
  </si>
  <si>
    <t>P.DEV-OTROS ARRENDAMIENTOS</t>
  </si>
  <si>
    <t>'82500-35701-000-000-000</t>
  </si>
  <si>
    <t>P.DEV-MANTO Y REPARACION DE EQPO. INGENI</t>
  </si>
  <si>
    <t>'82500-39903-000-000-000</t>
  </si>
  <si>
    <t>'82600-32901-000-000-000</t>
  </si>
  <si>
    <t>P.EJE-OTROS ARRENDAMIENTOS</t>
  </si>
  <si>
    <t>'82600-35701-000-000-000</t>
  </si>
  <si>
    <t>P.EJE-MANTO Y REPARACION DE EQPO. INGENI</t>
  </si>
  <si>
    <t>'82600-39903-000-000-000</t>
  </si>
  <si>
    <t>'82700-32901-000-000-000</t>
  </si>
  <si>
    <t>'82700-35701-000-000-000</t>
  </si>
  <si>
    <t>P.PAG-MANTO Y REPARACION DE EQPO. INGENI</t>
  </si>
  <si>
    <t>'82700-35711-000-000-000</t>
  </si>
  <si>
    <t>P.PAG-MANTTO Y REP DEL SIST. DE ALCANTAR</t>
  </si>
  <si>
    <t>P.APR- OTROS MATS. Y ARTS. DE CONS..</t>
  </si>
  <si>
    <t>P.PAG- OTROS ARRENDAMIENTOS</t>
  </si>
  <si>
    <t>Del 01 de Enero al 31 de Julio de 2020</t>
  </si>
  <si>
    <t>P.XEJ- CARGA DE AGUA A TERCEROS</t>
  </si>
  <si>
    <t>P.MOD- CARGA DE AGUA A TERCEROS</t>
  </si>
  <si>
    <t>P.COM- CARGA DE AGUA A TERCEROS</t>
  </si>
  <si>
    <t>P.DEV- CARGA DE AGUA A TERCEROS</t>
  </si>
  <si>
    <t>P.EJE -CARGA DE AGUA A TERCEROS</t>
  </si>
  <si>
    <t>P.PAG- LICENCIAS INFORMATICAS E INTELECT</t>
  </si>
  <si>
    <t>'82100-15903-000-000-000</t>
  </si>
  <si>
    <t>P.APR- BONO DEL DIA BUROCRATA</t>
  </si>
  <si>
    <t>'82200-15903-000-000-000</t>
  </si>
  <si>
    <t>P.XEJ- BONO DEL DIA BUROCRATA</t>
  </si>
  <si>
    <t>'82300-15401-000-000-000</t>
  </si>
  <si>
    <t>P.MOD- PERMISOS ECONOMICOS</t>
  </si>
  <si>
    <t>'82300-15903-000-000-000</t>
  </si>
  <si>
    <t>P.MOD- BONO DEL DIA DEL BUROCRATA</t>
  </si>
  <si>
    <t>'82400-35703-000-000-000</t>
  </si>
  <si>
    <t>P.COM- MANTO Y REPARACION DE HERRAMIENTA</t>
  </si>
  <si>
    <t>'82500-35703-000-000-000</t>
  </si>
  <si>
    <t>P.DEV- MANTO Y REPARACION DE HERRAMIENTA</t>
  </si>
  <si>
    <t>'82600-35703-000-000-000</t>
  </si>
  <si>
    <t>P.EJE- MANTO Y REPARACION DE HERRAMIENTA</t>
  </si>
  <si>
    <t>'82700-15401-000-000-000</t>
  </si>
  <si>
    <t>P.PAG- PERMISOS ECONOMICOS</t>
  </si>
  <si>
    <t>'82700-39201-000-000-000</t>
  </si>
  <si>
    <t>P.PAG-DERECHO POR USO Y APROV DE AGUAS N</t>
  </si>
  <si>
    <t>P.PAG- PASAJES MARÍTIMOS, LACUSTRES Y FL</t>
  </si>
  <si>
    <t>Del 01 de Enero al 30 de Septiembre de 2020</t>
  </si>
  <si>
    <t>'82400-39203-000-000-000</t>
  </si>
  <si>
    <t>P.COM- TENENCIAS Y PLACAS</t>
  </si>
  <si>
    <t>'82500-39203-000-000-000</t>
  </si>
  <si>
    <t>P.DEV- TENENCIAS Y PLACAS</t>
  </si>
  <si>
    <t>'82600-39203-000-000-000</t>
  </si>
  <si>
    <t>P.EJE- TENENCIAS Y PLACAS</t>
  </si>
  <si>
    <t>'82700-14101-000-000-000</t>
  </si>
  <si>
    <t>P.PAG- APORTACIONES ISSSTE CUOTA FEDERAL</t>
  </si>
  <si>
    <t>'82700-14102-000-000-000</t>
  </si>
  <si>
    <t>P.PAG- APORTACION ISSSTE CUOTA GUERRERO</t>
  </si>
  <si>
    <t>'82700-35703-000-000-000</t>
  </si>
  <si>
    <t>P.PAG- MANTO Y REPARACIÓN DE HERRAMIENTA</t>
  </si>
  <si>
    <t>'82700-39203-000-000-000</t>
  </si>
  <si>
    <t>P.PAG- TENENCIAS Y PLACAS</t>
  </si>
  <si>
    <t>'82200-15906-000-000-000</t>
  </si>
  <si>
    <t>P.XEJE- PAQUETES ESCOLARES</t>
  </si>
  <si>
    <t>'82300-15906-000-000-000</t>
  </si>
  <si>
    <t>P.MOD- PAQUETES ESCOLARES</t>
  </si>
  <si>
    <t>ESTA PARTIDA YA ESTA PAGADA , SON DE LAS INCIDENCIAS QUE SE LLEVAN ARRASTRANDO DE PERIODOS ANTERIORES.</t>
  </si>
  <si>
    <t xml:space="preserve">PAGADO </t>
  </si>
  <si>
    <t>COMISIÓN DE AGUA POTABLE Y ALCANTARILLADO DEL MUNICIPIO DE ACAPULCO</t>
  </si>
  <si>
    <t>CONCEPTO</t>
  </si>
  <si>
    <t>SERVICIOS PERSONALES</t>
  </si>
  <si>
    <t>SUELDOS SINDICALIZADOS</t>
  </si>
  <si>
    <t>SOBRESUELDO VIDA CARA</t>
  </si>
  <si>
    <t>SUELDOS FUNCIONARIOS</t>
  </si>
  <si>
    <t>SUELDOS CONTRATO MANUAL</t>
  </si>
  <si>
    <t>SUELDOS EVENTUAL</t>
  </si>
  <si>
    <t>QUINQUENIOS POR ANTIGÜEDAD</t>
  </si>
  <si>
    <t>PRIMA VACACIONAL</t>
  </si>
  <si>
    <t>PRIMA DOMINICAL</t>
  </si>
  <si>
    <t>AGUINALDO</t>
  </si>
  <si>
    <t>HORAS EXTRAS</t>
  </si>
  <si>
    <t>COMPENSACIONES</t>
  </si>
  <si>
    <t>APORTACIONES ISSSTE CUOTA FEDERAL</t>
  </si>
  <si>
    <t>APORTACION ISSSPEG CUOTA GUERRERO</t>
  </si>
  <si>
    <t>CUOTA IMSS APORTACION EMPRESA</t>
  </si>
  <si>
    <t>SEGURO DE VIDA</t>
  </si>
  <si>
    <t>PERMISOS ECONOMICOS</t>
  </si>
  <si>
    <t>VACACIONES</t>
  </si>
  <si>
    <t>I.S.R. FUNCIONARIOS</t>
  </si>
  <si>
    <t>I.S.R. EMPLEADOS</t>
  </si>
  <si>
    <t>DESPENSA</t>
  </si>
  <si>
    <t>GUARDERIA</t>
  </si>
  <si>
    <t>PRESTACIONES CONTRACTUALES (PS)</t>
  </si>
  <si>
    <t>BECAS DE ESTUDIO</t>
  </si>
  <si>
    <t>BONO DEL DIA DEL BUROCRATA</t>
  </si>
  <si>
    <t>BONO DEL DIA DE LA MADRE</t>
  </si>
  <si>
    <t>BONO DEL DIA DEL PADRE</t>
  </si>
  <si>
    <t>PAQUETE ESCOLAR</t>
  </si>
  <si>
    <t>ESTIMULOS</t>
  </si>
  <si>
    <t>MATERIALES Y SUMINISTROS</t>
  </si>
  <si>
    <t>MATERIALES Y SUMINISTROS PARA OFICINA</t>
  </si>
  <si>
    <t>EQUIPOS MENORES DE OFICINA</t>
  </si>
  <si>
    <t>MATERIALES Y UTILES PARA ENGARGOLAR</t>
  </si>
  <si>
    <t>MATERIAL DE COMPUTO</t>
  </si>
  <si>
    <t>EQ. MENOR DE TECNO. INFORMACION Y COMUNI</t>
  </si>
  <si>
    <t>MATERIAL IMPRESO E INFORMACIÓN DIGITAL</t>
  </si>
  <si>
    <t>ASEO Y LIMPIEZA</t>
  </si>
  <si>
    <t>PRODUCTOS ALIMENTICIOS</t>
  </si>
  <si>
    <t>MEDIDORES</t>
  </si>
  <si>
    <t>PRODUCTOS MINERALES NO METALICOS</t>
  </si>
  <si>
    <t>CEMENTO Y PRODUCTOS DE CONCRETO</t>
  </si>
  <si>
    <t>MADERA Y PRODUCTOS DE MADERA</t>
  </si>
  <si>
    <t>VIDRIO Y PRODUCTOS DE VIDRIO</t>
  </si>
  <si>
    <t>MATERIAL ELECTRICO</t>
  </si>
  <si>
    <t>OTROS MATS. Y ARTS. DE CONSTUCC. Y REP.</t>
  </si>
  <si>
    <t>FERTILIZANTES, PESTICIDAS Y OTROS</t>
  </si>
  <si>
    <t>MEDICAMENTOS</t>
  </si>
  <si>
    <t>MATERIAL MEDICO</t>
  </si>
  <si>
    <t>MATERIAL DENTAL Y DE LABORATORIO</t>
  </si>
  <si>
    <t>CLORO GAS</t>
  </si>
  <si>
    <t>HIPOCLORITO DE SODIO</t>
  </si>
  <si>
    <t>SULFATO DE ALUMINIO</t>
  </si>
  <si>
    <t>DIVERSOS MATERIALES QUIMICOS</t>
  </si>
  <si>
    <t>OXIGENO INDUSTRIAL Y ACETILENO</t>
  </si>
  <si>
    <t>COVEFLOCK POLIMERO P/AGUA</t>
  </si>
  <si>
    <t>COMBUSTIBLES</t>
  </si>
  <si>
    <t>LUBRICANTES</t>
  </si>
  <si>
    <t>UNIFORMES</t>
  </si>
  <si>
    <t>PRENDAS DE SEGURIDAD</t>
  </si>
  <si>
    <t>PRODUCTOS TEXTILES</t>
  </si>
  <si>
    <t>HERRAMIENTAS MENORES</t>
  </si>
  <si>
    <t>REFACC Y ACCESORIOS DE EDIFICIOS</t>
  </si>
  <si>
    <t>NEUMATICOS</t>
  </si>
  <si>
    <t>SERVICIOS GENERALES</t>
  </si>
  <si>
    <t>ENERGIA ELECTRICA</t>
  </si>
  <si>
    <t>TELEFONOS</t>
  </si>
  <si>
    <t>TELEFONIA CELULAR</t>
  </si>
  <si>
    <t>INTERNET</t>
  </si>
  <si>
    <t>CORREOS</t>
  </si>
  <si>
    <t>ARRENDAMIENTO DE INMUEBLES</t>
  </si>
  <si>
    <t>ARRENDAMIENTO DE FOTOCOPIADORA</t>
  </si>
  <si>
    <t>RENTA DE MAQUINARIA</t>
  </si>
  <si>
    <t>SERVIDOR VIRTUAL</t>
  </si>
  <si>
    <t>SERVS. LEGALES, DE CONTABILIDAD,AUDITORI</t>
  </si>
  <si>
    <t>SERVICIO DE CONSULTORIA</t>
  </si>
  <si>
    <t>SERVICIOS MEDICOS</t>
  </si>
  <si>
    <t>COMISIONES BANCARIAS</t>
  </si>
  <si>
    <t>TRASLADO DE VALORES</t>
  </si>
  <si>
    <t>SEGUROS Y FIANZAS</t>
  </si>
  <si>
    <t>MANTENIMIENTO Y REPARACION DE EDIFICIOS</t>
  </si>
  <si>
    <t>MANTTO Y ACTUALIZACION DEL SISTEMA DE C</t>
  </si>
  <si>
    <t>MANTO Y REP DE MAQ Y EQPO D CONSTRUCCION</t>
  </si>
  <si>
    <t>MANTTO. Y REP. DE MANTENIMIENTO MECANICO</t>
  </si>
  <si>
    <t>MANTTO. Y REP. DE EQUIPO ELECTRICO</t>
  </si>
  <si>
    <t>MANTTO Y REP DE SISTEMA DE AGUA POTABLE</t>
  </si>
  <si>
    <t>FUMIGACION Y DESINFECTANTES</t>
  </si>
  <si>
    <t>DIF. POR RADIO Y TV P/PROMOVER VTA SERV</t>
  </si>
  <si>
    <t>SUSCRIPCIONES Y CUOTAS</t>
  </si>
  <si>
    <t>PASAJES LOCALES</t>
  </si>
  <si>
    <t>PEAJES LOCALES</t>
  </si>
  <si>
    <t>PASAJES FORANEOS (AUTOBUS)</t>
  </si>
  <si>
    <t>PEAJE FORANEOS</t>
  </si>
  <si>
    <t>VIATICOS</t>
  </si>
  <si>
    <t>HOSPEDAJE</t>
  </si>
  <si>
    <t>EVENTO SOCIAL Y CULTURAL</t>
  </si>
  <si>
    <t>PARA FUNERALES</t>
  </si>
  <si>
    <t>DERECHO POR USO Y APROV DE AGUAS NAC.</t>
  </si>
  <si>
    <t>DERECHO POR DESCARGA DE AGUAS RESIDUALES</t>
  </si>
  <si>
    <t>TRAM. DE PRORROGA DE TITULO DE CONCESION</t>
  </si>
  <si>
    <t>SENTENCIAS Y RESOLUCIONES POR AUTORIDAD</t>
  </si>
  <si>
    <t>MULTAS Y RECARGOS</t>
  </si>
  <si>
    <t>ACTUALIZACION</t>
  </si>
  <si>
    <t>INDEMNIZACIONES POR DAÑOS A TERCEROS</t>
  </si>
  <si>
    <t>PERDIDA POR ROBO</t>
  </si>
  <si>
    <t>15% PRO-TURISMO</t>
  </si>
  <si>
    <t>15% ECOLOGIA</t>
  </si>
  <si>
    <t>15% EDUCACION Y ASISTENCIA SOCIAL</t>
  </si>
  <si>
    <t>OTROS SERVICIOS GENERALES</t>
  </si>
  <si>
    <t>TRANSFERENCIAS, ASIGNACIONES, SUBSIDIOS Y OTRAS AYUDAS</t>
  </si>
  <si>
    <t>AYUDAS DIVERSAS</t>
  </si>
  <si>
    <t>BIENES MUEBLES, INMUEBLES E INTANGIBLES</t>
  </si>
  <si>
    <t>MOBILIARIO Y EQUIPO DE OFICINA</t>
  </si>
  <si>
    <t>INSTRUMENTAL MEDICO Y DE LABORATORIO</t>
  </si>
  <si>
    <t>AUTOMOVILES Y CAMIONES</t>
  </si>
  <si>
    <t>CARROCERIAS Y REMOLQUES</t>
  </si>
  <si>
    <t>MAQUINARIA Y EQUIPO INDUSTRIAL</t>
  </si>
  <si>
    <t>SIST. DE AIRE Y ACOND. Y CALEFACCION</t>
  </si>
  <si>
    <t>EQUIPOS DE GENERACION ELECTRICA, APARATO</t>
  </si>
  <si>
    <t>HERRAMIENTAS</t>
  </si>
  <si>
    <t>LICENCIAS INFORMATICAS E INTELECTUALES</t>
  </si>
  <si>
    <t>CONSTRUCCIÓN DE OBRAS EN PROCESO</t>
  </si>
  <si>
    <t>DEUDA PÚBLICA</t>
  </si>
  <si>
    <t>PROVEEDORES VARIOS</t>
  </si>
  <si>
    <t xml:space="preserve"> </t>
  </si>
  <si>
    <t>DEL 01 DE ENERO AL 31 DE DICIEMBRE DE 2025</t>
  </si>
  <si>
    <t>( Cifras en Pesos )</t>
  </si>
  <si>
    <t>(3)</t>
  </si>
  <si>
    <t>(6)</t>
  </si>
  <si>
    <t>(7)</t>
  </si>
  <si>
    <t xml:space="preserve">PARTIDA ESPECÍFICA DEL GASTO </t>
  </si>
  <si>
    <t>PRESUPUESTO 
APROBADO</t>
  </si>
  <si>
    <t xml:space="preserve">AMPLIACIONES </t>
  </si>
  <si>
    <t>TRANSFERENCIAS COMPENSADAS</t>
  </si>
  <si>
    <t>PRESUPUESTO MODIFICADO</t>
  </si>
  <si>
    <t>(+)</t>
  </si>
  <si>
    <t>(-)</t>
  </si>
  <si>
    <t>.    1100</t>
  </si>
  <si>
    <t>REMUNERACIONES AL PERSONAL DE CARÁCTER PERMANENTE</t>
  </si>
  <si>
    <t>-       1130</t>
  </si>
  <si>
    <t>SUELDOS BASE AL PERSONAL PERMANENTE     </t>
  </si>
  <si>
    <t>.    1200</t>
  </si>
  <si>
    <t>REMUNERACIONES AL PERSONAL DE CARACTER TRANSITORIO</t>
  </si>
  <si>
    <t>-       1220</t>
  </si>
  <si>
    <t>SUELDOS BASE AL PERSONAL EVENTUAL</t>
  </si>
  <si>
    <t>.    1300</t>
  </si>
  <si>
    <t>REMUNERACIONES ADICIONALES Y ESPECIALES</t>
  </si>
  <si>
    <t>-       1310</t>
  </si>
  <si>
    <t>PRIMAS POR AÑOS DE SERVICIOS EFECTIVOS PRESTADOS</t>
  </si>
  <si>
    <t>-       1320</t>
  </si>
  <si>
    <t>PRIMAS DE VACACIONES, DOMINICAL Y GRATIFICACION DE FIN DE AÑO</t>
  </si>
  <si>
    <t>-       1330</t>
  </si>
  <si>
    <t>HORAS EXTRAORDINARIAS                   </t>
  </si>
  <si>
    <t>-       1340</t>
  </si>
  <si>
    <t>COMPENSACIONES                          </t>
  </si>
  <si>
    <t>.    1400</t>
  </si>
  <si>
    <t>SEGURIDAD SOCIAL</t>
  </si>
  <si>
    <t>-       1410</t>
  </si>
  <si>
    <t>APORTACIONES DE SEGURIDAD SOCIAL        </t>
  </si>
  <si>
    <t>-       1440</t>
  </si>
  <si>
    <t>APORTACIONES PARA SEGUROS               </t>
  </si>
  <si>
    <t>.    1500</t>
  </si>
  <si>
    <t>OTRAS PRESTACIONES SOCIALES Y ECONÓMICAS</t>
  </si>
  <si>
    <t>-       1520</t>
  </si>
  <si>
    <t>INDEMNIZACIONES                         </t>
  </si>
  <si>
    <t>FINIQUITOS E INDEMNIZACIONES</t>
  </si>
  <si>
    <t>-       1540</t>
  </si>
  <si>
    <t>PRESTACIONES CONTRACTUALES              </t>
  </si>
  <si>
    <t>-         1590</t>
  </si>
  <si>
    <t>.    1600</t>
  </si>
  <si>
    <t>PREVISIONES</t>
  </si>
  <si>
    <t>-       1610</t>
  </si>
  <si>
    <t>PREVISIONES DE CARÁCTER LABORAL, ECONÓMICA Y DE SEGURIDAD SOCIAL</t>
  </si>
  <si>
    <t>PREVISION SOCIAL</t>
  </si>
  <si>
    <t>.    1700</t>
  </si>
  <si>
    <t>PAGO DE ESTÍMULOS A SERVIDORES PÚBLICOS</t>
  </si>
  <si>
    <t>-       1710</t>
  </si>
  <si>
    <t>ESTÍMULOS                               </t>
  </si>
  <si>
    <t>.    2100</t>
  </si>
  <si>
    <t>MATERIALES DE ADMINISTRACIÓN, EMISIÓN DE DOCUMENTOS Y ARTICULOS OFICIALES</t>
  </si>
  <si>
    <t>-       2110</t>
  </si>
  <si>
    <t xml:space="preserve">MATERIALES, ÚTILES Y EQUIPOS MENORES DE OFICINA </t>
  </si>
  <si>
    <t>-       2120</t>
  </si>
  <si>
    <t xml:space="preserve">MATERIALES Y ÚTILES DE IMPRESIÓN Y REPRODUCCION </t>
  </si>
  <si>
    <t>-       2140</t>
  </si>
  <si>
    <t>MATERIALES, ÚTILES Y EQUIPOS MENORES DE TECNOLOGIAS DE LA INFORMACION Y COMUNICACIONES</t>
  </si>
  <si>
    <t>-       2150</t>
  </si>
  <si>
    <t>MATERIAL IMPRESO E INFORMACION DIGITAL</t>
  </si>
  <si>
    <t>-       2160</t>
  </si>
  <si>
    <t>MATERIAL DE LIMPIEZA                    </t>
  </si>
  <si>
    <t>.    2200</t>
  </si>
  <si>
    <t>ALIMENTOS Y UTENSILIOS</t>
  </si>
  <si>
    <t>-       2210</t>
  </si>
  <si>
    <t>PRODUCTOS ALIMENTICIOS PARA PERSONAS    </t>
  </si>
  <si>
    <t>.    2300</t>
  </si>
  <si>
    <t>MATERIAS PRIMAS Y MATERIALES DE PRODUCCION Y COMERCIALIZACION</t>
  </si>
  <si>
    <t>-       2380</t>
  </si>
  <si>
    <t>MERCANCÍAS ADQUIRIDAS PARA SU COMERCIALIZACION</t>
  </si>
  <si>
    <t>.    2400</t>
  </si>
  <si>
    <t>MATERIALES Y ARTÍCULOS DE CONSTRUCCIÓN Y DE REPARACION</t>
  </si>
  <si>
    <t>-       2410</t>
  </si>
  <si>
    <t>PRODUCTOS MINERALES NO METÁLICOS        </t>
  </si>
  <si>
    <t>-       2420</t>
  </si>
  <si>
    <t>CEMENTO Y PRODUCTOS DE CONCRETO         </t>
  </si>
  <si>
    <t>-      2430</t>
  </si>
  <si>
    <t>CAL, YESO Y PRODUCTOS DE YESO</t>
  </si>
  <si>
    <t>-       2440</t>
  </si>
  <si>
    <t>MADERA Y PRODUCTOS DE MADERA            </t>
  </si>
  <si>
    <t>-      2450</t>
  </si>
  <si>
    <t>-       2460</t>
  </si>
  <si>
    <t>MATERIAL ELÉCTRICO Y ELECTRÓNICO        </t>
  </si>
  <si>
    <t>-       2490</t>
  </si>
  <si>
    <t>OTROS MATERIALES Y ARTICULOS DE CONSTRUCCION Y REPARACION</t>
  </si>
  <si>
    <t>.    2500</t>
  </si>
  <si>
    <t>PRODUCTOS QUIMICOS, FARMACEUTICOS Y DE LABORATORIO</t>
  </si>
  <si>
    <t>-       2520</t>
  </si>
  <si>
    <t>FERTILIZANTES, PESTICIDAS Y OTROS AGROQUIMICOS</t>
  </si>
  <si>
    <t>-       2530</t>
  </si>
  <si>
    <t>MEDICINAS Y PRODUCTOS FARMACÉUTICOS     </t>
  </si>
  <si>
    <t>-       2540</t>
  </si>
  <si>
    <t xml:space="preserve">MATERIALES, ACCESORIOS Y SUMINISTROS MÉDICOS </t>
  </si>
  <si>
    <t>-       2550</t>
  </si>
  <si>
    <t>MATERIALES, ACCESORIOS Y SUMINISTROS DE LABORATORIO</t>
  </si>
  <si>
    <t>-       2560</t>
  </si>
  <si>
    <t>FIBRAS SINTETICAS, HULES, PLASTICOS Y DERIVADOS</t>
  </si>
  <si>
    <t xml:space="preserve">FIBRAS SINTÈTICA, HULES Y DERIVADOS </t>
  </si>
  <si>
    <t>-      2590</t>
  </si>
  <si>
    <t xml:space="preserve">OTROS PRODUCTOS QUIMICOS </t>
  </si>
  <si>
    <t>.    2600</t>
  </si>
  <si>
    <t>COMBUSTIBLES, LUBRICANTES Y ADITIVOS</t>
  </si>
  <si>
    <t>-       2610</t>
  </si>
  <si>
    <t>COMBUSTIBLES, LUBRICANTES Y ADITIVOS    </t>
  </si>
  <si>
    <t>.    2700</t>
  </si>
  <si>
    <t>VESTUARIO, BLANCOS, PRENDAS DE PROTECCION Y ARTICULOS DEPORTIVOS</t>
  </si>
  <si>
    <t>-       2710</t>
  </si>
  <si>
    <t>VESTUARIO Y UNIFORMES                   </t>
  </si>
  <si>
    <t>-       2720</t>
  </si>
  <si>
    <t>PRENDAS DE SEGURIDAD Y PROTECCION PERSONAL</t>
  </si>
  <si>
    <t>-       2740</t>
  </si>
  <si>
    <t>PRODUCTOS TEXTILES                      </t>
  </si>
  <si>
    <t>.    2900</t>
  </si>
  <si>
    <t>HERRAMIENTAS, REFACCIONES Y ACCESORIOS MENORES</t>
  </si>
  <si>
    <t>-       2910</t>
  </si>
  <si>
    <t>HERRAMIENTAS MENORES                    </t>
  </si>
  <si>
    <t>-       2920</t>
  </si>
  <si>
    <t>REFACCIONES Y ACCESORIOS MENORES DE EDIFICIOS</t>
  </si>
  <si>
    <t>-       2930</t>
  </si>
  <si>
    <t>REFACCIONES Y ACCESORIOS MENORES DE MOBILIARIO Y EQUIPO DE ADMINISTRACION, EDUCACIONAL Y RECREATIVO</t>
  </si>
  <si>
    <t>REFACCIONES Y ACCESORIOS MENORES DE MOBILIARIO Y EQUIPO DE ADMINISTRACION</t>
  </si>
  <si>
    <t>-       2940</t>
  </si>
  <si>
    <t>REFACCIONES Y ACCESORIOS MENORES DE EQUIPO DE CÓMPUTO Y TECNOLOGIAS DE LA INFORMACION</t>
  </si>
  <si>
    <t>REFACCIONES Y ACCESORIOS PARA EQUIPO DE COMPUTO</t>
  </si>
  <si>
    <t>-       2960</t>
  </si>
  <si>
    <t>REFACCIONES Y ACCESORIOS MENORES DE EQUIPO DE TRANSPORTE</t>
  </si>
  <si>
    <t>REFACC Y ACCESORIOS DE EQPO DE TRANSPORTE</t>
  </si>
  <si>
    <t>-       2980</t>
  </si>
  <si>
    <t>REFACCIONES Y ACCESORIOS MENORES PARA MAQUINARIA</t>
  </si>
  <si>
    <t>REFACC Y ACCESORIOS MENORES PARA MAQUINARIA</t>
  </si>
  <si>
    <t>-       2990</t>
  </si>
  <si>
    <t>REFACCIONES Y ACCESORIOS MENORES OTROS BIENES MUEBLES</t>
  </si>
  <si>
    <t>.    3100</t>
  </si>
  <si>
    <t>SERVICIOS BÁSICOS</t>
  </si>
  <si>
    <t>-       3110</t>
  </si>
  <si>
    <t>ENERGÍA ELÉCTRICA                       </t>
  </si>
  <si>
    <t>-       3130</t>
  </si>
  <si>
    <t>AGUA                                    </t>
  </si>
  <si>
    <t>AGUA POTABLE</t>
  </si>
  <si>
    <t>-       3140</t>
  </si>
  <si>
    <t>TELEFONÍA TRADICIONAL                   </t>
  </si>
  <si>
    <t>-       3150</t>
  </si>
  <si>
    <t>TELEFONÍA CELULAR                       </t>
  </si>
  <si>
    <t>-       3170</t>
  </si>
  <si>
    <t>SERVICIOS DE ACCESO DE INTERNET, REDES Y PROCESAMIENTO DE INFORMACIÓN</t>
  </si>
  <si>
    <t>-       3180</t>
  </si>
  <si>
    <t>SERVICIOS POSTALES Y TELEGRÁFICOS       </t>
  </si>
  <si>
    <t>PERMISOS Y LICENCIAS ANUALES</t>
  </si>
  <si>
    <t>.    3200</t>
  </si>
  <si>
    <t>SERVICIOS DE ARRENDAMIENTO</t>
  </si>
  <si>
    <t>-       3220</t>
  </si>
  <si>
    <t>ARRENDAMIENTO DE EDIFICIOS              </t>
  </si>
  <si>
    <t>-      3230</t>
  </si>
  <si>
    <t xml:space="preserve">ARRENDAMIENTO DE MOBILIARIO Y EQUIPO DE ADMINISTRACION, EDUCACIONAL Y RECREATIVO </t>
  </si>
  <si>
    <t>-       3260</t>
  </si>
  <si>
    <t>ARRENDAMIENTO DE MAQUINARIA, OTROS EQUIPOS Y HERRAMIENTAS</t>
  </si>
  <si>
    <t>RENTA DE PIPAS</t>
  </si>
  <si>
    <t>ARRENDAMIENTO DE CAJEROS AUTOMATICOS</t>
  </si>
  <si>
    <t>-       3270</t>
  </si>
  <si>
    <t>ARRENDAMIENTO DE ACTIVOS INTANGIBLES</t>
  </si>
  <si>
    <t>-      3290</t>
  </si>
  <si>
    <t>OTROS ARRENDAMIENTOS</t>
  </si>
  <si>
    <t>.    3300</t>
  </si>
  <si>
    <t>SERVICIOS PROFESIONALES, CIENTIFICOS, TECNICOS Y OTROS SERVICIOS</t>
  </si>
  <si>
    <t>-       3310</t>
  </si>
  <si>
    <t>SERVICIOS LEGALES, DE CONTABILIDAD, AUDITORIA Y RELACIONADOS</t>
  </si>
  <si>
    <t>GASTOS POR JUICIOS LEGALES</t>
  </si>
  <si>
    <t>-       3320</t>
  </si>
  <si>
    <t>SERVICIOS DE DISEÑO, ARQUITECTURA, INGENIERIA Y ACTIVIDADES RELACIONADAS</t>
  </si>
  <si>
    <t xml:space="preserve">ESTUDIOS Y PROYECTOS PARA AGUAS RESIDUALES </t>
  </si>
  <si>
    <t>-       3330</t>
  </si>
  <si>
    <t>SERVICIOS DE CONSULTORÍA ADMINISTRATIVA, PROCESOS, TECNICA Y EN TECNOLOGÍAS DE LA INFORMACIÓN</t>
  </si>
  <si>
    <t>-       3340</t>
  </si>
  <si>
    <t>SERVICIOS DE CAPACITACIÓN               </t>
  </si>
  <si>
    <t>CAPACITACION A SERVIDORES PUBLICOS</t>
  </si>
  <si>
    <t>-       3360</t>
  </si>
  <si>
    <t>SERVICIOS DE APOYO ADMINISTRATIVO, TRADUCCION, FOTOCOPIADO E IMPRESIÓN</t>
  </si>
  <si>
    <t>SERVICIOS DE APOYO ADMINISTRATIVO, FOTOCOPIADO</t>
  </si>
  <si>
    <t>-       3390</t>
  </si>
  <si>
    <t>SERVICIOS PROFESIONALES, CIENTIFICOS Y TECNICOS INTEGRALES</t>
  </si>
  <si>
    <t>.    3400</t>
  </si>
  <si>
    <t xml:space="preserve">SERVICIOS FINANCIEROS, BANCARIOS Y COMERCIALES </t>
  </si>
  <si>
    <t>-       3410</t>
  </si>
  <si>
    <t>SERVICIOS FINANCIEROS Y BANCARIOS       </t>
  </si>
  <si>
    <t>-       3430</t>
  </si>
  <si>
    <t>SERVICIOS DE RECAUDACION, TRASLADO Y CUSTODIA DE VALORES</t>
  </si>
  <si>
    <t>-      3450</t>
  </si>
  <si>
    <t>SEGURO DE BIENES PATRIMONIALES</t>
  </si>
  <si>
    <t>-       3470</t>
  </si>
  <si>
    <t>FLETES Y MANIOBRAS                      </t>
  </si>
  <si>
    <t>SERVICIOS DE GRÚA</t>
  </si>
  <si>
    <t>FLETES Y MANIOBRAS</t>
  </si>
  <si>
    <t>COMISIONES POR VENTAS (OXXO)                </t>
  </si>
  <si>
    <t>COMISIONES POR VENTAS (OXXO)</t>
  </si>
  <si>
    <t>.    3500</t>
  </si>
  <si>
    <t>SERVICIOS DE INSTALACION, REPARACION, MANTENIMIENTO Y CONSERVACION</t>
  </si>
  <si>
    <t>-       3510</t>
  </si>
  <si>
    <t>CONSERVACION Y MANTENIMIENTO MENOR DE INMUEBLES</t>
  </si>
  <si>
    <t>-       3520</t>
  </si>
  <si>
    <t xml:space="preserve">INSTALACIÓN, REPARACIÓN Y MANTENIMIENTO DE MOBILIARIO Y EQPO DE ADMON. EDUCACIONAL Y RECREATIVO </t>
  </si>
  <si>
    <t>MANTENIMIENTO Y REPARACION DE EQUIPO DE OFICINA</t>
  </si>
  <si>
    <t>-       3530</t>
  </si>
  <si>
    <t>INSTALACION, REPARACION Y MANTENIMIENTO DE EQUIPO DE CÓMPUTO Y TECNOLOGIA DE LA INFORMACION</t>
  </si>
  <si>
    <t>MANTO Y REPARACION DE RADIO/COMUNICACIÓN</t>
  </si>
  <si>
    <t>-       3540</t>
  </si>
  <si>
    <t>INSTALACION, REPARACION Y MANTENIMIENTO DE EQUIPO E INSTRUMENTO MEDICO Y DE LABORATORIO</t>
  </si>
  <si>
    <t>REPARACION Y MANTTO. DE EQUIPO MEDICO</t>
  </si>
  <si>
    <t>-       3550</t>
  </si>
  <si>
    <t>REPARACION Y MANTENIMIENTO DE EQUIPO DE TRANSPORTE</t>
  </si>
  <si>
    <t xml:space="preserve">MANTO Y REPARACION DE EQUIPO DE TRANSPORTE </t>
  </si>
  <si>
    <t>-       3570</t>
  </si>
  <si>
    <t>INSTALACIÓN, REPARACIÓN Y MANTENIMIENTO DE MAQUINARIA, OTROS EQUIPOS Y HERRAMIENTA</t>
  </si>
  <si>
    <t>MANTO Y REPARACION DE EQPO. INGENIERIA</t>
  </si>
  <si>
    <t>MANTTO Y REP DE SIST DE CAPTACION  Y CONDUCCION</t>
  </si>
  <si>
    <t>PAGO DE DEDUCIBLES DE SEGUROS</t>
  </si>
  <si>
    <t>-       3590</t>
  </si>
  <si>
    <t>SERVICIOS DE JARDINERÍA Y FUMIGACIÓN    </t>
  </si>
  <si>
    <t>.    3600</t>
  </si>
  <si>
    <t>SERVICIOS DE COMUNICACION SOCIAL Y PUBLICIDAD</t>
  </si>
  <si>
    <t xml:space="preserve"> -       3610</t>
  </si>
  <si>
    <t>DIFUSIÓN POR RADIO, TELEVISIÓN Y OTROS MEDIOS DE MENSAJES SOBRE PROGRAMAS Y ACTIVIDADES GUBERNAMENTALES</t>
  </si>
  <si>
    <t>DIFUSION POR RADIO, TV Y OTROS MED GUBERNAMENTAL</t>
  </si>
  <si>
    <t>-       3620</t>
  </si>
  <si>
    <t>DIFUSION POR RADIO, TELEVISION Y OTROS MEDIOS DE MENSAJES COMERCIALES PARA PROMOVER LA VENTA DE BIENES O SERVICIOS</t>
  </si>
  <si>
    <t>-       3690</t>
  </si>
  <si>
    <t>OTROS SERVICIOS DE INFORMACIÓN          </t>
  </si>
  <si>
    <t>.    3700</t>
  </si>
  <si>
    <t>SERVICIOS DE TRASLADO Y VIÁTICOS</t>
  </si>
  <si>
    <t>-       3720</t>
  </si>
  <si>
    <t>PASAJES TERRESTRES                      </t>
  </si>
  <si>
    <t>-       3750</t>
  </si>
  <si>
    <t>VIÁTICOS EN EL PAÍS                     </t>
  </si>
  <si>
    <t xml:space="preserve">ALIMENTACION </t>
  </si>
  <si>
    <t>-       3790</t>
  </si>
  <si>
    <t>OTROS SERVICIOS DE TRASLADO Y HOSPEDAJE</t>
  </si>
  <si>
    <t>PENSIONES Y ESTACIONAMIENTO</t>
  </si>
  <si>
    <t>.    3800</t>
  </si>
  <si>
    <t>SERVICIOS OFICIALES</t>
  </si>
  <si>
    <t>-       3820</t>
  </si>
  <si>
    <t>GASTOS DE ORDEN SOCIAL Y CULTURAL</t>
  </si>
  <si>
    <t>.    3900</t>
  </si>
  <si>
    <t>-       3910</t>
  </si>
  <si>
    <t>SERVICIOS FUNERARIOS Y DE CEMENTERIOS   </t>
  </si>
  <si>
    <t>-       3920</t>
  </si>
  <si>
    <t>IMPUESTOS Y DERECHOS                    </t>
  </si>
  <si>
    <t>TENENCIAS Y PLACAS</t>
  </si>
  <si>
    <t>-       3940</t>
  </si>
  <si>
    <t xml:space="preserve">SENTENCIAS Y RESOLUCIONES POR AUTORIDAD COMPETENTE </t>
  </si>
  <si>
    <t>-       3950</t>
  </si>
  <si>
    <t>PENAS, MULTAS, ACCESORIOS Y ACTUALIZACIONES</t>
  </si>
  <si>
    <t>INTERESES MORATORIOS</t>
  </si>
  <si>
    <t>-       3960</t>
  </si>
  <si>
    <t>OTROS GASTOS POR RESPONSABILIDADES      </t>
  </si>
  <si>
    <t>POZOS RADIALES (1,23) AGUA CALIENTE</t>
  </si>
  <si>
    <t>-       3980</t>
  </si>
  <si>
    <t>IMPUESTO SOBRE NOMINAS Y OTROS QUE SE DERIVEN DE UNA RELACION LABORAL</t>
  </si>
  <si>
    <t>2% S/ NOMINAS</t>
  </si>
  <si>
    <t>-       3990</t>
  </si>
  <si>
    <t>.    4400</t>
  </si>
  <si>
    <t>AYUDAS SOCIALES</t>
  </si>
  <si>
    <t>-       4410</t>
  </si>
  <si>
    <t>AYUDAS SOCIALES A PERSONAS              </t>
  </si>
  <si>
    <t>TOTAL DE GASTO CORRIENTE</t>
  </si>
  <si>
    <t>.    5100</t>
  </si>
  <si>
    <t>MOBILIARIO Y EQUIPO DE ADMINISTRACIÓN</t>
  </si>
  <si>
    <t>-       5110</t>
  </si>
  <si>
    <t>MUEBLES DE OFICINA Y ESTANTERÍA         </t>
  </si>
  <si>
    <t>-       5150</t>
  </si>
  <si>
    <t>EQUIPO DE CÓMPUTO Y DE TECNOLOGIAS DE LA INFORMACION</t>
  </si>
  <si>
    <t>MOBILIARIO Y EQUIPO DE COMPUTO</t>
  </si>
  <si>
    <t>.    5300</t>
  </si>
  <si>
    <t>EQUIPO E INSTRUMENTAL MEDICO Y DE LABORATORIO</t>
  </si>
  <si>
    <t>-      5320</t>
  </si>
  <si>
    <t>.    5400</t>
  </si>
  <si>
    <t>VEHÍCULOS Y EQUIPO DE TRANSPORTE</t>
  </si>
  <si>
    <t>-       5410</t>
  </si>
  <si>
    <t>VEHÍCULOS Y EQUIPO TERRESTRE            </t>
  </si>
  <si>
    <t>-       5420</t>
  </si>
  <si>
    <t>-      5490</t>
  </si>
  <si>
    <t xml:space="preserve">OTROS EQUIPOS DE TRANSPORTE </t>
  </si>
  <si>
    <t>.    5600</t>
  </si>
  <si>
    <t>MAQUINARIA, OTROS EQUIPOS Y HERRAMIENTAS</t>
  </si>
  <si>
    <t>-       5620</t>
  </si>
  <si>
    <t>MAQUINARIA Y EQUIPO INDUSTRIAL          </t>
  </si>
  <si>
    <t>-      5630</t>
  </si>
  <si>
    <t>MAQUINARIA Y EQUIPO EN CONSTRUCCI</t>
  </si>
  <si>
    <t>-       5640</t>
  </si>
  <si>
    <t xml:space="preserve">SISTEMAS DE AIRE ACONDICIONADO, CALEFACCION Y DE REFRIGERACION INDUSTRIAL Y COMERCIAL. </t>
  </si>
  <si>
    <t>-       5650</t>
  </si>
  <si>
    <t>EQUIPO DE COMUNICACION Y TELECOMUNICACION</t>
  </si>
  <si>
    <t>EQUIPO DE COMUNICACIÓN Y RADIO</t>
  </si>
  <si>
    <t>-       5660</t>
  </si>
  <si>
    <t xml:space="preserve">EQUIPOS DE GENERACIÓN ELÉCTRICA, APARATOS Y ACCESORIOS ELECTRICOS </t>
  </si>
  <si>
    <t>-       5670</t>
  </si>
  <si>
    <t>HERRAMIENTAS Y MÁQUINAS-HERRAMIENTA     </t>
  </si>
  <si>
    <t>.    5800</t>
  </si>
  <si>
    <t>BIENES INMUEBLES</t>
  </si>
  <si>
    <t>-      5810</t>
  </si>
  <si>
    <t>TERRENOS</t>
  </si>
  <si>
    <t>.    5900</t>
  </si>
  <si>
    <t>ACTIVOS INTANGIBLES</t>
  </si>
  <si>
    <t xml:space="preserve"> -        5970</t>
  </si>
  <si>
    <t xml:space="preserve">LICENCIAS INFORMATICAS E INTELECTUALES </t>
  </si>
  <si>
    <t xml:space="preserve">INVERSIÓN PÚBLICA </t>
  </si>
  <si>
    <t xml:space="preserve">  .    6100</t>
  </si>
  <si>
    <t>OBRA PUBLICA EN BIENES DE DOMINIO PUBLICO</t>
  </si>
  <si>
    <t>-       6140</t>
  </si>
  <si>
    <t>DIVISION DE TERRENOS Y CONSTRUCCIÓN DE OBRAS DE URBANIZACIÓN</t>
  </si>
  <si>
    <t xml:space="preserve">  .    6300</t>
  </si>
  <si>
    <t>PROYECTOS PRODUCTIVOS Y ACCIONES DE FOMENTO</t>
  </si>
  <si>
    <t>-       6310</t>
  </si>
  <si>
    <t>ESTUDIOS Y PROYECTOS EJECUTIVOS</t>
  </si>
  <si>
    <t>.    9900</t>
  </si>
  <si>
    <t>ADEUDOS DE EJERCICIOS FISCALES ANTERIORES (ADEFAS)</t>
  </si>
  <si>
    <t>-       9910</t>
  </si>
  <si>
    <t>ADEFAS                                  </t>
  </si>
  <si>
    <t>GASTO TOTAL:</t>
  </si>
  <si>
    <t xml:space="preserve">PRESUPUESTO DE EGRESOS MODIFICADO, CLASIFICACIÓN POR OBJETO DEL GASTO EN PARTIDA ESPECIFICA </t>
  </si>
  <si>
    <t>Clasificación Funcional (Finalidad y Función)</t>
  </si>
  <si>
    <t xml:space="preserve">Concepto                                                                                               </t>
  </si>
  <si>
    <t>Egresos</t>
  </si>
  <si>
    <t xml:space="preserve">Aprobado                                                                                          </t>
  </si>
  <si>
    <t xml:space="preserve">Ampliaciones/ (Reducciones) </t>
  </si>
  <si>
    <t xml:space="preserve">Modificado </t>
  </si>
  <si>
    <t>3 = ( 1 + 2 )</t>
  </si>
  <si>
    <t xml:space="preserve"> Gobierno</t>
  </si>
  <si>
    <t xml:space="preserve"> Legislación</t>
  </si>
  <si>
    <t>Justicia</t>
  </si>
  <si>
    <t>Coordinación de la Política de Gobierno</t>
  </si>
  <si>
    <t xml:space="preserve"> Relaciones Exteriores</t>
  </si>
  <si>
    <t xml:space="preserve"> Asuntos Financieros y Hacendarios</t>
  </si>
  <si>
    <t xml:space="preserve"> Seguridad Nacional</t>
  </si>
  <si>
    <t xml:space="preserve"> Asuntos de Orden Público y de Seguridad Interior</t>
  </si>
  <si>
    <t xml:space="preserve"> Otros Servicios Generales</t>
  </si>
  <si>
    <t xml:space="preserve"> Desarrollo Social </t>
  </si>
  <si>
    <t xml:space="preserve"> Protección Ambiental</t>
  </si>
  <si>
    <t xml:space="preserve"> Vivienda y Servicios a la Comunidad</t>
  </si>
  <si>
    <t xml:space="preserve"> Salud</t>
  </si>
  <si>
    <t xml:space="preserve"> Recreación, Cultura y Otras Manifestaciones Sociales</t>
  </si>
  <si>
    <t xml:space="preserve"> Educación</t>
  </si>
  <si>
    <t xml:space="preserve"> Protección Social</t>
  </si>
  <si>
    <t xml:space="preserve"> Otros Asuntos Sociales</t>
  </si>
  <si>
    <t xml:space="preserve"> Desarrollo Económico                                                                                       </t>
  </si>
  <si>
    <t>Asuntos Económicos, Comerciales y Laborales en General</t>
  </si>
  <si>
    <t>Agropecuaria, Silvicultura, Pesca y Caza</t>
  </si>
  <si>
    <t xml:space="preserve"> Combustibles y Energía</t>
  </si>
  <si>
    <t xml:space="preserve"> Minería, Manufacturas y Construcción</t>
  </si>
  <si>
    <t xml:space="preserve"> Transporte</t>
  </si>
  <si>
    <t xml:space="preserve"> Comunicaciones</t>
  </si>
  <si>
    <t xml:space="preserve"> Turismo</t>
  </si>
  <si>
    <t>Ciencia, Tecnología e Innovación</t>
  </si>
  <si>
    <t>Otras Industrias y Otros Asuntos Económicos</t>
  </si>
  <si>
    <t xml:space="preserve"> Otras No Clasificadas en Funciones Anteriores                                         </t>
  </si>
  <si>
    <t xml:space="preserve"> Transacciones de la Deuda Publica / Costo Financiero de la Deuda</t>
  </si>
  <si>
    <t xml:space="preserve"> Transferencias, Participaciones y Aportaciones Entre Diferentes Niveles y Ordenes de Gobierno</t>
  </si>
  <si>
    <t xml:space="preserve"> Saneamiento del Sistema Financiero</t>
  </si>
  <si>
    <t xml:space="preserve"> Adeudos de Ejercicios Fiscales Anteriores</t>
  </si>
  <si>
    <t>Total del Egreso:</t>
  </si>
  <si>
    <t>SECTOR PARAESTATAL DE GOBIERNO (FEDERAL/ESTATAL/MUNICIPAL) DE ACAPULCO DE JUAREZ</t>
  </si>
  <si>
    <t>Clasificación Administrativa</t>
  </si>
  <si>
    <t xml:space="preserve">Concepto                                                                                           </t>
  </si>
  <si>
    <t xml:space="preserve">Aprobado                                                                             </t>
  </si>
  <si>
    <t>Ampliaciones/ (Reducciones)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</si>
  <si>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</si>
  <si>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</si>
  <si>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</si>
  <si>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</si>
  <si>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</si>
  <si>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</si>
  <si>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</si>
  <si>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 xml:space="preserve"> Total del Egreso:</t>
  </si>
  <si>
    <t>3 = (1 + 2 )</t>
  </si>
  <si>
    <t xml:space="preserve">A. DIRECCIÓN GENERAL </t>
  </si>
  <si>
    <t>B. DIRECCIÓN DE FINANZAS</t>
  </si>
  <si>
    <t xml:space="preserve">C. DIRECCIÓN COMERCIAL </t>
  </si>
  <si>
    <t xml:space="preserve">D. DIRECCIÓN OPERATIVA </t>
  </si>
  <si>
    <t xml:space="preserve">E. DIRECCIÓN TECNICA </t>
  </si>
  <si>
    <t xml:space="preserve">F. DIRECCIÓN DE GESTIÓN CIUDADANA </t>
  </si>
  <si>
    <t>Total General:</t>
  </si>
  <si>
    <t>COMISION DE AGUA POTABLE Y ALCANTARILLADO DEL MUNICIPIO DE ACAPULCO</t>
  </si>
  <si>
    <t>Clasificación Económica (Por Tipo de Gasto)</t>
  </si>
  <si>
    <t>Concepto</t>
  </si>
  <si>
    <t xml:space="preserve"> Aprobado</t>
  </si>
  <si>
    <t>Ampliaciones/  (Reducciones)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</si>
  <si>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</si>
  <si>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</si>
  <si>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</si>
  <si>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</si>
  <si>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</si>
  <si>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PROGRAMA 1: OBRAS, ACCIONES Y ACTIVIDADES DEL PROGRAMA PRESUPUESTARIO: ABASTECIMIENTO DE LOS SERVICIOS DE AGUA POTABLE, ALCANTARILLADO SANITARIO Y SANEAMIENTO PARA EL MUNICIPIO DE ACAPULCO</t>
  </si>
  <si>
    <t>ACTIVIDAD</t>
  </si>
  <si>
    <t>NOMBRE DEL INDICADOR</t>
  </si>
  <si>
    <t xml:space="preserve">TIPO </t>
  </si>
  <si>
    <t>UNIDAD: DIRECCIÓN GENERAL
C1. P1.1. A1.Dirección eficaz de los proyectos para mejorar los servicios que brinda la CAPAMA a la población.</t>
  </si>
  <si>
    <t>Porcentaje de cumplimiento del mejoramiento de los servicios.</t>
  </si>
  <si>
    <t>Estratégico</t>
  </si>
  <si>
    <t>UNIDAD: SECRETARÍA PARTICULAR
C1. P1.1. A2. Coordinación y seguimiento de la agenda mensual entre las áreas operativas y administrativas; así como entes gubernamentales y privados.</t>
  </si>
  <si>
    <t>Porcentaje de cumplimiento de la agenda programada para el Director General.</t>
  </si>
  <si>
    <t xml:space="preserve">UNIDAD: CONTRALORÍA 
C1. P1.1. A3.  Atender de manera eficaz las quejas y procesos administrativos, supervisar los procesos de obras y efectuar revisiones preventivas a las diferentes unidades administrativas para que cumplan la normatividad aplicable. </t>
  </si>
  <si>
    <t>Porcentaje de atención y supervisión en las revisiones programadas</t>
  </si>
  <si>
    <t xml:space="preserve">UNIDAD: COMUNICACIÓN SOCIAL
C1. P1.1. A4.  Realizar acciones informativas que incluyen: monitoreo, seguimiento de información en medios, publicación de boletines y cobertura de actividades institucionales. </t>
  </si>
  <si>
    <t>Porcentaje de cumplimiento en acciones de monitoreo de medios, publicación de boletines y cobertura de actividades</t>
  </si>
  <si>
    <t>UNIDAD: SUBDIRECCIÓN JURÍDICA
C1. P1.1. A5. Representar legalmente al organismo ante autoridades federales, estatales, municipales, administrativas, jurisdiccionales y particulares, ya sea personas físicas o morales.</t>
  </si>
  <si>
    <t xml:space="preserve">Porcentaje de cumplimiento a los ausuntos turnados y defensas atendidas  </t>
  </si>
  <si>
    <t xml:space="preserve">UNIDAD: JURÍDICO 
C1. P1.1. A6. Coordinar, vigilar y dar seguimiento a los procedimientos  administrativos del orden civil, mercantil, penal, fiscal, laboral y amparos. </t>
  </si>
  <si>
    <t>Porcentaje de contestación a asuntos jurídicos y audiencias atendidas en defensa del organismo.</t>
  </si>
  <si>
    <t xml:space="preserve">UNIDAD: EJECUCIÓN FISCAL
C1. P1.1. A7. Recuperar oportuna y legalmente los créditos fiscales mediante el procedimiento administrativo de ejecución. </t>
  </si>
  <si>
    <t>Porcentaje de notificaciones entregadas contra recaudación obtenida.</t>
  </si>
  <si>
    <t xml:space="preserve">UNIDAD: SUBDIRECCIÓN DE INFORMÁTICA
C1. P1.1. A8. Satisfacer las necesidades tecnológicas de información y comunicaciones, que incluye: soporte técnico, operación de sistemas, análisis y desarrollo de software. </t>
  </si>
  <si>
    <t>Porcentaje de cumplimiento de actividades para el funcionamiento continuo de las comunicaciones, equipos de computo, desarrollo de sofware y operación de sistemas</t>
  </si>
  <si>
    <t xml:space="preserve">UNIDAD: OPERACIÓN DE SISTEMAS
C1. P1.1. A9. Optimización, resguardo y puesta en línea de sistemas de información. </t>
  </si>
  <si>
    <t>Porcentaje de cumplimiento de actividades para la correcta generacion de reportes de diferentes base de datos.</t>
  </si>
  <si>
    <t xml:space="preserve">UNIDAD: ANÁLISIS Y DESARROLLO 
C1. P1.1. A10. Mantenimiento, actualización y desarrollo de los sistemas informáticos   </t>
  </si>
  <si>
    <t>Porcentaje de cumplimiento en los procesos y actividades de desarrollo y actualizacion de software en general programadas para dar un mejor servicio.</t>
  </si>
  <si>
    <t>UNIDAD: SOPORTE TÉCNICO
C1. P1.1. A11.  Planear, programar y coordinar las acciones que coadyuven a mantener en óptimas condiciones los sistemas automatizados y equipos de cómputo.</t>
  </si>
  <si>
    <t>Porcentaje de cumplimiento de actividades para garantizar garantizar el correcto funcionamiento de los equipos de cómputo utilizado por los usuarios internos de este organismo.</t>
  </si>
  <si>
    <t xml:space="preserve">Gestión </t>
  </si>
  <si>
    <t>UNIDAD: DIRECCIÓN DE FINANZAS
C1. P1.2. A1. Establecer estrategias de finanzas sanas en la administración de los recursos para la gestión sostenible del Organismo,  aplicando para este efecto  evaluaciones  a los siete proyectos del  organismo en cuanto al manejo transparente  del gasto y desempeño de la gestión en función del Plan Anual de Evaluaciones</t>
  </si>
  <si>
    <t>Porcentaje de evaluaciones realizadas</t>
  </si>
  <si>
    <t>UNIDAD: SUBDIRECCIÓN ADMINISTRATIVA
C1. P1.2. A2. Coordinar y supervisar las actividades de los departamentos de Recursos Humanos, Adquisiciones, Servicios Generales, Control Patrimonial, Almacén General y Servicios Médicos.</t>
  </si>
  <si>
    <t xml:space="preserve">Porcentaje de cumplimiento, control y supervisión de actividades de las diferentes áreas a cargo. </t>
  </si>
  <si>
    <t>UNIDAD: TESORERÍA GENERAL
C1. P1.2. A3. Supervisar y vigilar el correcto cumplimiento de la normatividad en materia de ingresos, egresos, procesos contables, presupuestales, de planeación y evaluación al desempeño de la gestión en un marco de transparencia y rendición de cuentas.</t>
  </si>
  <si>
    <t xml:space="preserve">Porcentaje de acciones de supervisión y vigilancia de las áreas a cargo </t>
  </si>
  <si>
    <t>UNIDAD: INGRESOS
C1. P1.2. A4. Supervisar y controlar los Ingresos del Organismo para la gestión de los recursos financieros en beneficio de la ciudadanía.</t>
  </si>
  <si>
    <t xml:space="preserve">Porcentaje de cumplimiento en la supervisión y control de los ingresos obtenidos pertinentes a este organismo. </t>
  </si>
  <si>
    <t xml:space="preserve">UNIDAD: UNIDADES RECEPTORAS
C1. P1.2. A5.  Realizar recorridos a Módulos y Gerencias para control  de ingresos captados por cajeros de auto cobro y cajas recaudadoras del organismo </t>
  </si>
  <si>
    <t>Porcentaje de cumplimiento de Recorridos a Módulos y Gerencias.</t>
  </si>
  <si>
    <t>UNIDAD: EGRESOS
C1. P1.2. A6.  Elaborar pólizas de cheques y transferencias para cubrir la operación del organismo.</t>
  </si>
  <si>
    <t>Porcentaje de cumplimiento en la elaboración de pólizas.</t>
  </si>
  <si>
    <t>UNIDAD: CONTABILIDAD GENERAL
C1. P1.2. A7. Realizar información financiera a través de acciones contables en apego a las normativas aplicables</t>
  </si>
  <si>
    <t>Porcentaje de cumplimiento de las acciones contables para la generación de los estados financieros</t>
  </si>
  <si>
    <t>UNIDAD: CONTROL PRESUPUESTAL Y ANÁLISIS
C1. P1.2. A8. Realizar acciones de control en materia de planeación, presupuestos y evaluación</t>
  </si>
  <si>
    <t>Porcentaje de cumplimiento de las acciones de control en materia de presupuestos y evaluación</t>
  </si>
  <si>
    <t>UNIDAD: RECURSOS HUMANOS
C1. P1.2. A9.  Realizar revisiones al recurso humano, percepciones, deducciones y nóminas.</t>
  </si>
  <si>
    <t>Porcentaje de cumplimiento de revisiones al recurso humano, percepciones, deducciones y nóminas.</t>
  </si>
  <si>
    <t>UNIDAD: SERVICIOS MÉDICOS
C1. P1.2. A10. Otorgar Consultas Médicas, Psicológicas y Dentales para coadyuvar con la salud  de los empleados de CAPAMA.</t>
  </si>
  <si>
    <t>Porcentaje de cumplimiento de las consultas medicas otorgadas a los empleados de la CAPAMA.</t>
  </si>
  <si>
    <t>UNIDAD: SERVICIOS GENERALES
C1. P1.2. A11.  Atender con eficacia las actividades administrativas, reportes de mantenimiento de infraestructura en general, taller mecánico automotriz, seguridad, limpieza y control del patrimonio de los bienes muebles e inmuebles.</t>
  </si>
  <si>
    <t>Porcentaje de cumplimiento en la atención a reportes y actividades</t>
  </si>
  <si>
    <t>UNIDAD: ADQUISICIONES
C1. P1.2. A12.  Controlar a través de registro las requisiciones atendidas para satisfacer las necesidades de las diversas áreas de este Organismo Operador.</t>
  </si>
  <si>
    <t>Porcentaje de cumplimiento del control de registro las requisiciones atendidas</t>
  </si>
  <si>
    <t>UNIDAD: CULTURA DE AGUA 
C1. P1.3. A2. Fomentar actividades  para el uso sustentable del agua, con ciudadanía en general, escuelas, empresas, etc.</t>
  </si>
  <si>
    <t>Porcentaje de actividades realizadas para el uso responsable del agua.</t>
  </si>
  <si>
    <t>UNIDAD: 073
C1. P1.3. A3. Atender la demanda Ciudadana a través del Centro de Atención Telefónica 073.</t>
  </si>
  <si>
    <t>Porcentaje de atención a demandas captadas a  traves del Centro de Atencion Telefónica 073.</t>
  </si>
  <si>
    <t>Estrategico</t>
  </si>
  <si>
    <t>UNIDAD: PROGRAMAS ALTERNATIVOS
C1. P1.3. A4. Suministrar agua en carro cisternas en áreas con problemas de desabasto en la red hidraúlica.</t>
  </si>
  <si>
    <t>M3 cubicos otorgados  a traves de carros cisterna.</t>
  </si>
  <si>
    <t>Gestión</t>
  </si>
  <si>
    <t>GESTIÓN INTEGRAL 
C1. P1.3. A5.  Recepcionar, atender y dar seguimiento a la demanda ciudadana mediante mesas de trabajo y recorridos.</t>
  </si>
  <si>
    <t>Porcentaje de atención a demandas captadas en mesas de trabajo y recorridos.</t>
  </si>
  <si>
    <t>UNIDAD: COMITÉ DE FUTUROS USUARIOS
C1. P1.3. A6. Recepcionar, atender y dar seguimiento a la demanda ciudadana a través  de los Comités Vecinales y Módulos de Atención Ciudadana.</t>
  </si>
  <si>
    <t>Porcentaje de comites vecinales atendidos y  módulos de atencion.</t>
  </si>
  <si>
    <t>UNIDAD: DIRECCIÓN COMERCIAL
C2. P2.1. A1. Dirigir las estrategias implementadas para el cumplimiento del plan de acción en la comercialización de los servicios que brinda el Organismo Operador.</t>
  </si>
  <si>
    <t>Porcentaje de gestiones comerciales atendidas</t>
  </si>
  <si>
    <t>UNIDAD: SUBDIRECCIÓN DE OPERACIÓN COMERCIAL 
C2. P2.1. A2. Coordinar las acciones que permitan:  incrementar el padrón general de usuarios; mejorar la micro medición; atender el clandestinaje; atender el 100% de las inspecciones domiciliarias solicitadas; y que se vaya logrando una mejor actualización en el padrón de usuarios.</t>
  </si>
  <si>
    <t xml:space="preserve">Cantidad de tramites que permitan incrementar el padrón de usuarios </t>
  </si>
  <si>
    <t xml:space="preserve">UNIDAD: CAPACITACIÓN Y CONTROL DE OPERACIÓN COMERCIAL
C2. P2.1. A3.  Recepcionar, vigilar, controlar y dar seguimiento a los  trámites legales en el ámbito comercial. </t>
  </si>
  <si>
    <t xml:space="preserve">Cantidad de cumplimiento de tramites legales </t>
  </si>
  <si>
    <t>UNIDAD: MICROMEDICIÓN 
C2. P2.1. A4.  Mejorar la micro medición mediante la instalación de medidores y bancos de prueba a los medidores.</t>
  </si>
  <si>
    <t xml:space="preserve">Cantidad de medidores instalados </t>
  </si>
  <si>
    <t>UNIDAD: MODERNIZACIÓN AL PADRÓN
C2. P2.1. A5. Dar recorridos por Sector  para  la actualización de datos del  padrón de usuarios.</t>
  </si>
  <si>
    <t xml:space="preserve">Cantidad de usuarios censados realizados </t>
  </si>
  <si>
    <t>UNIDAD: PRODUCTIVIDAD E ÍNDICES DE GESTIÓN 
C2. P2.1. A6. Atender el 100% de las Inspecciones para identificar tomas clandestinas e inspecciones domiciliarias generadas por inconformidad de usuarios internos y externos.</t>
  </si>
  <si>
    <t xml:space="preserve">Cantidad de inspecciones realizadas </t>
  </si>
  <si>
    <t>UNIDAD: SUBDIRECCIÓN DE RECAUDACIÓN 
C2. P2.1. A7. Coordinar las actividades para un adecuado proceso de la facturación; optimizar la recaudación y ofrecer y vigilar una atención de calidad a los usuarios.</t>
  </si>
  <si>
    <t xml:space="preserve">Principales usuarios con pago puntual </t>
  </si>
  <si>
    <t>UNIDAD: DETERMINACIÓN DE CONSUMOS
C2. P2.1. A8. Atender las rutas de usuarios de la Oficina Central, el proceso de lectura, captura, análisis-corrección y entrega de recibos.</t>
  </si>
  <si>
    <t>Rutas de trabajo de lectura y reparto de recibos realizado</t>
  </si>
  <si>
    <t xml:space="preserve">UNIDAD: FACTURACIÓN
C2. P2.1. A9. Atender las rutas de usuarios de la de las Gerencias Diamante, Renacimiento, Coloso y Pie de la Cuesta, el  proceso de lectura, captura, análisis-corrección y entrega de recibos. </t>
  </si>
  <si>
    <t>UNIDAD: PLANEACIÓN Y PROCEDIMIENTOS COMERCIALES
C2. P2.1. A10. Realizar visitas domiciliarias de Notificación de Adeudo y Corte de Servicio a usuarios morosos.</t>
  </si>
  <si>
    <t>Porcentaje de cumplimiento de visitas de notificación de adeudo y corte de servicio a usuarios morosos</t>
  </si>
  <si>
    <t>UNIDAD: CAPACITACIÓN Y CONTROL DE RECAUDACIÓN
C2.  P2.1. A11. Atender adecuadamente los usuarios que presentan inconformidades en los módulos de atención integral y  se fomenta el pago.</t>
  </si>
  <si>
    <t>Cantidad de usuarios atendidos</t>
  </si>
  <si>
    <t>UNIDAD: GERENCIA CENTRO
C2.  P2.1. A12. Realizar actividades  en el ámbito comercial para eficientar la operatividad, lograr  la recaudación programada, y mejorar la imagen entre la ciudadanía  atendida en la Gerencia Centro.</t>
  </si>
  <si>
    <t>Cumplimiento de las actividades  en el ámbito comercial de la Gerencia Centro</t>
  </si>
  <si>
    <t>UNIDAD: GERENCIA DIAMANTE
2.  P2.1. A13. Realizar actividades  en el ámbito comercial para eficientar la operatividad, lograr  la recaudación programada, y mejorar la imagen entre la ciudadanía  atendida en la Gerencia Diamante.</t>
  </si>
  <si>
    <t>Cumplimiento de las actividades  en el ámbito comercial de la Gerencia Diamante</t>
  </si>
  <si>
    <t>UNIDAD: GERENCIA RENACIMIENTO
C2.  P2.1. A14. Realizar actividades  en el ámbito comercial para eficientar la operatividad, lograr  la recaudación programada, y mejorar la imagen entre la ciudadanía  atendida en la Gerencia Renacimiento.</t>
  </si>
  <si>
    <t>Cumplimiento de las actividades  en el ámbito comercial de la Gerencia Renacimiento</t>
  </si>
  <si>
    <t>UNIDAD: GERENCIA COLOSO
C2.  P2.1. A15. Realizar actividades  en el ámbito comercial para eficientar la operatividad, lograr  la recaudación programada, y mejorar la imagen entre la ciudadanía  atendida en la Gerencia Coloso.</t>
  </si>
  <si>
    <t>Cumplimiento de las actividades  en el ámbito comercial de la Gerencia Coloso</t>
  </si>
  <si>
    <t>UNIDAD: GERENCIA PIE DE LA CUESTA
C2.  P2.1. A16. Realizar actividades  en el ámbito comercial para eficientar la operatividad, lograr  la recaudación programada, y mejorar la imagen entre la ciudadanía  atendida en la Gerencia Pie de la Cuesta.</t>
  </si>
  <si>
    <t>Cumplimiento de las actividades  en el ámbito comercial de la Gerencia Pie de la Cuesta</t>
  </si>
  <si>
    <t>UNIDAD: DIRECCIÓN OPERATIVA
C3.  P3.1. A1. Realizar las reuniones de coordinación con las areas a cargo de la Dirección Operativa, logrando con esto un mejor servicio a la población.</t>
  </si>
  <si>
    <t>Porcentaje de cumplimiento de las actividades realizadas de la Dirección de Operación</t>
  </si>
  <si>
    <t>UNIDAD: SUBDIRECCIÓN DE AGUA POTABLE
C3.  P3.1. A2. Preparar las reuniones necesarias para mejorar el servicio que se brinda a la ciudadania de acuerdo al marco operativo del Organismo.</t>
  </si>
  <si>
    <t>Porcentaje de cumplimiento de las actividades realizadas por la Subdirección de Agua Potable</t>
  </si>
  <si>
    <t xml:space="preserve">UNIDAD: CAPTACIONES
C3.  P3.1.  A3. Reparar los acueductos para brindar una mayor dotación de agua a la población. </t>
  </si>
  <si>
    <t>Porcentaje de rehabilitaciones de los acueductos</t>
  </si>
  <si>
    <t xml:space="preserve">UNIDAD: OPERACIÓN HIDRAÚLICA 
C3.  P3.1.  A4. Atender los reportes de reparación de fugas de agua potable para coadyuvar a la operatividad del sistema municipal. </t>
  </si>
  <si>
    <t>Porcentaje de Reportes atendidos de fugas de agua potable</t>
  </si>
  <si>
    <t>UNIDAD: PLANTA POTABILIZADORA
C3.  P3.1. A5. Monitorear el proceso, redes de distribución y tanques de almacenamiento para asegurar la calidad del agua suministrada a la población de acuerdo a la NOM-SSA1-1994.</t>
  </si>
  <si>
    <t>Porcentaje de Monitoreos realizados</t>
  </si>
  <si>
    <t xml:space="preserve">UNIDAD: MECÁNICO 
C3.  P3.1. A6. Realizar y coordinar el programa de mantenimiento preventivo-correctivo de los equipos electromecánicos en el rubro mecánico. </t>
  </si>
  <si>
    <t>Porcentaje de mantenimientos preventivos-correctivos realizados en el rubro del area mecanica</t>
  </si>
  <si>
    <t>UNIDAD: MANTENIMIENTO ELECTROMECÁNICO  
C3.  P3.1. A7. Cumplir con el programa de mantenimiento preventivo correctivo de los equipos electrómecánicos.</t>
  </si>
  <si>
    <t>Porcentaje de mantenimientos preventivos-correctivos realizados en el rubro del area electrica</t>
  </si>
  <si>
    <t xml:space="preserve">UNIDAD: ALCANTARILLADO SANITARIO 
C3.  P3.1.  A8. Cumplir con las actividades que coadyuven a la operatividad de los sistemas sanitarios, tanto en colectores, redes y carcamos de aguas negras. </t>
  </si>
  <si>
    <t>Porcentaje de reporte atendidos en el rubro de Alcantarillado Sanitario</t>
  </si>
  <si>
    <t xml:space="preserve">UNIDAD: SUBDIRECCIÓN DE SANEAMIENTO 
C3.  P3.1.  A9. Preparar recorridos y visitas de inspección en coordinación con las áreas a cargo de la Subdirección de Saneamiento. </t>
  </si>
  <si>
    <t>Coordinar las acciónes realizadas en  los departamentos de la Subdirección de Saneamiento</t>
  </si>
  <si>
    <t xml:space="preserve">UNIDAD: PLANTAS DE TRATAMIENTO
C3.  P3.1. A10. Coordinar las actividades necesarias para la conservación y mantenimiento de las Plantas de Tratamiento de Aguas Resiaduales. </t>
  </si>
  <si>
    <t>Coordinar las acciónes realizadas en  las Plantas de Tratamiento de Aguas Residuales</t>
  </si>
  <si>
    <t xml:space="preserve">UNIDAD: INFRAESTRUCTURA
C3.  P3.1. A11.
Atender reportes de alcantarillado sanitario, rehabilitación y/o construcción de insfraestructura civil que afecta la operativad de los sistemas hidrosanitarios municipales. </t>
  </si>
  <si>
    <t>Porcentaje de reportes atendidos de Infraestrcutura Civil</t>
  </si>
  <si>
    <t>UNIDAD: DIRECCIÓN TÉCNICA
C3. P3.2. A1. Coordinar y dar seguimiento a las actividades de proyectos y obras, gestión de recursos a través de las diferentes fuentes, así como la organización y programacion de las subdirecciones de planeación y construcción.</t>
  </si>
  <si>
    <t>Porcentaje de cumplimiento de las actividades realizadas por la Dirección Técnica.</t>
  </si>
  <si>
    <t>UNIDAD: ESTUDIOS Y PROYECTOS EJECUTIVOS
C3.  P3.2.  A2. Elaborar Proyectos para atender la demanda de servicios en Agua Potable, Alcantarillado y Saneamiento.</t>
  </si>
  <si>
    <t>Porcentaje de cumplimiento de proyectos ejecutivos elaborados de Agua Potable, Alcantarillado y Saneamiento.</t>
  </si>
  <si>
    <t>UNIDAD: PRECIOS UNITARIOS
C3. P3.2.  A3. Elaborar Presupuestos de obra de los Proyectos de Agua Potable, Alcantarillado y Saneamiento.</t>
  </si>
  <si>
    <t>Porcentaje de cumplimiento de presupuestos  de los Proyectos de obras elaborados de Agua Potable, Alcantarillado y Saneamiento.</t>
  </si>
  <si>
    <t>UNIDAD: SUPERVISIÓN Y CONTROL DE OBRAS
C3. P3.2.  A4. Supervisar y evaluar físicamente las obras públicas o actividades derivadas de la demanda social.</t>
  </si>
  <si>
    <t>Porcentaje de cumplimiento  de supervisiones y evaluaciones realizadas a las obras o actividades públicas que realiza la CAPAMA.</t>
  </si>
  <si>
    <t>UNIDAD: CONCURSOS Y CONTRATOS 
C3. P3.2.  A5. Realizar acciones de licitación y contratación de obras y servicios, con los diferentes programas de inversión que ejecuta el organismo.</t>
  </si>
  <si>
    <t>Porcentaje de cumplimiento de las acciónes realizadas en  el departamento de concursos y contratos</t>
  </si>
  <si>
    <t>UNIDAD: SUBDIRECCIÓN DE CONSTRUCCIÓN 
C3. P3.2.  A6. Coordinar las acciones de contratación, licitación y supervisión de obras, rehabilitación de la infraestructura hidráulica, así como de atención a la demanda ciudadana.</t>
  </si>
  <si>
    <t>Porcentaje de cumplimiento de acciones realizadas en  la Subdirección de Construcción.</t>
  </si>
  <si>
    <t>UNIDAD: SUBDIRECCIÓN DE PLANEACIÓN 
C3. P3.2.  A7. Coordinar acciones derivadas de proyectos, trámites de factibilidades, reuniones, recorridos técnicos y mesas de trabajo, así como la elaboración y seguimiento del programa anual de obras.</t>
  </si>
  <si>
    <t>Porcentaje de cumplimiento de las acciónes realizadas en  la Subdirección de Planeación.</t>
  </si>
  <si>
    <t>UNIDAD: CONTRUCCIÓN Y REHABILITACIÓN DE INFRAESTRUCTURA HIDRAÚLICA 
C3. P3.2.  A8. Elaborar acciones de rehabilitación y mantenimiento básico de la infraestructura hidráulica del organismo.</t>
  </si>
  <si>
    <t>Porcentaje de cumplimiento de la elaboración  de acciones de rehabilitación de infraestructura hidraulica.</t>
  </si>
  <si>
    <t>UNIDAD: CONTROL DE CONSECIÓNES Y AFORO SANITARIOS 
C3. P3.2.  A9. Tramitar y renovar títulos de concesión de captaciones y plantas de tratamiento.</t>
  </si>
  <si>
    <t>Porcentaje de cumplimiento tramites de títulos de concesión y elaboración de aforos de plantas de tratamiento</t>
  </si>
  <si>
    <t>UNIDAD: CONTROL HIDRAÚLICO Y EFICIENCIA ENERGÉTICA 
C3. P3.2.  A10. Elaborar balances hidráulicos del sistema de agua potable, mantenimiento preventivo de macromedidores y medición de eficiencia electromecanica de los bombeos.</t>
  </si>
  <si>
    <t>Porcentaje de cumplimiento en la elaboración de balances hidráulicos.</t>
  </si>
  <si>
    <t>TOTAL</t>
  </si>
  <si>
    <t>Entidades Paramunicipales (en sus diferentes clasificaciones)</t>
  </si>
  <si>
    <t xml:space="preserve">COMISIÓN DE AGUA POTABLE Y ALCANTARILLADO DEL MUNICIPIO DE ACAPULCO </t>
  </si>
  <si>
    <t>LISTADO DE PROGRAMAS Y SUS INDICADORES ESTRATÉGICOS Y DE GESTIÓN APROBADOS</t>
  </si>
  <si>
    <t>C. DIRECCIÓN DE GESTIÓN CIUDADANA</t>
  </si>
  <si>
    <t xml:space="preserve">D. DIRECCIÓN COMERCIAL </t>
  </si>
  <si>
    <t xml:space="preserve">E. DIRECCIÓN OPERATIVA </t>
  </si>
  <si>
    <t xml:space="preserve">F. DIRECCIÓN TECNICA </t>
  </si>
  <si>
    <t>UNIDAD: DIRECCIÓN DE GESTIÓN CIUDADANA
C1. P1.3. A1. Supervisar y coordinar acciones con los departamentos de la Dirección de Gestión  Ciudadana para mejorar la atención a la sociedad.</t>
  </si>
  <si>
    <t>Porcentaje de acciones coordinadas realizadas</t>
  </si>
  <si>
    <t xml:space="preserve">Porcentaje de cumplimiento del control de registros las entradas y salidas de materiales y equipos en los Almacenes. </t>
  </si>
  <si>
    <t>UNIDAD: ALMACENES 
C1. P1.2. A13.  Controlar y supervisar todas las operaciones relacionadas con la gestión de materiales y equipos en los almacenes.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</si>
</sst>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[$€]* #,##0.00_-;\-[$€]* #,##0.00_-;_-[$€]* &quot;-&quot;??_-;_-@_-"/>
    <numFmt numFmtId="166" formatCode="_-* #,##0.00\ _€_-;\-* #,##0.00\ _€_-;_-* &quot;-&quot;??\ _€_-;_-@_-"/>
    <numFmt numFmtId="167" formatCode="&quot;$&quot;#,##0.00"/>
    <numFmt numFmtId="168" formatCode="0_ ;\-0\ "/>
  </numFmts>
  <fonts count="8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Arial Narrow"/>
      <family val="2"/>
    </font>
    <font>
      <b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b/>
      <sz val="9"/>
      <color indexed="8"/>
      <name val="Arial"/>
      <family val="2"/>
    </font>
    <font>
      <b/>
      <sz val="9"/>
      <name val="Calibri"/>
      <family val="2"/>
    </font>
    <font>
      <b/>
      <sz val="8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theme="1"/>
      <name val="Arial"/>
      <family val="2"/>
    </font>
    <font>
      <vertAlign val="subscript"/>
      <sz val="8"/>
      <color indexed="8"/>
      <name val="Arial"/>
      <family val="2"/>
    </font>
    <font>
      <vertAlign val="subscript"/>
      <sz val="9"/>
      <color theme="1"/>
      <name val="Calibri"/>
      <family val="2"/>
      <scheme val="minor"/>
    </font>
    <font>
      <u/>
      <sz val="13"/>
      <color theme="10"/>
      <name val="Arial"/>
      <family val="2"/>
    </font>
    <font>
      <sz val="11"/>
      <color rgb="FF000000"/>
      <name val="Calibri"/>
      <family val="2"/>
      <charset val="204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</font>
    <font>
      <b/>
      <sz val="11"/>
      <name val="Arial"/>
      <family val="2"/>
    </font>
    <font>
      <b/>
      <sz val="14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6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6"/>
      <color theme="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7.5"/>
      <color theme="1"/>
      <name val="Arial"/>
      <family val="2"/>
    </font>
    <font>
      <b/>
      <sz val="9.5"/>
      <color theme="1"/>
      <name val="Arial"/>
      <family val="2"/>
    </font>
    <font>
      <sz val="9.5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9378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9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3" fillId="0" borderId="0"/>
    <xf numFmtId="0" fontId="23" fillId="0" borderId="0"/>
    <xf numFmtId="43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4" fillId="0" borderId="0"/>
    <xf numFmtId="0" fontId="25" fillId="0" borderId="0"/>
    <xf numFmtId="0" fontId="1" fillId="0" borderId="0"/>
    <xf numFmtId="0" fontId="1" fillId="0" borderId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" fillId="0" borderId="0"/>
    <xf numFmtId="0" fontId="23" fillId="0" borderId="0"/>
    <xf numFmtId="0" fontId="23" fillId="0" borderId="0"/>
    <xf numFmtId="0" fontId="23" fillId="0" borderId="0"/>
    <xf numFmtId="0" fontId="53" fillId="0" borderId="0"/>
    <xf numFmtId="0" fontId="23" fillId="0" borderId="0">
      <alignment wrapText="1"/>
    </xf>
    <xf numFmtId="0" fontId="23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</cellStyleXfs>
  <cellXfs count="562">
    <xf numFmtId="0" fontId="0" fillId="0" borderId="0" xfId="0"/>
    <xf numFmtId="4" fontId="0" fillId="0" borderId="0" xfId="0" applyNumberFormat="1"/>
    <xf numFmtId="43" fontId="0" fillId="0" borderId="0" xfId="1" applyFont="1"/>
    <xf numFmtId="43" fontId="0" fillId="0" borderId="0" xfId="1" applyFont="1" applyFill="1"/>
    <xf numFmtId="0" fontId="18" fillId="33" borderId="15" xfId="0" applyFont="1" applyFill="1" applyBorder="1" applyAlignment="1">
      <alignment wrapText="1"/>
    </xf>
    <xf numFmtId="0" fontId="18" fillId="34" borderId="15" xfId="0" applyFont="1" applyFill="1" applyBorder="1" applyAlignment="1">
      <alignment wrapText="1"/>
    </xf>
    <xf numFmtId="4" fontId="18" fillId="34" borderId="15" xfId="0" applyNumberFormat="1" applyFont="1" applyFill="1" applyBorder="1" applyAlignment="1">
      <alignment wrapText="1"/>
    </xf>
    <xf numFmtId="43" fontId="0" fillId="0" borderId="0" xfId="0" applyNumberFormat="1"/>
    <xf numFmtId="0" fontId="18" fillId="0" borderId="15" xfId="0" applyFont="1" applyBorder="1" applyAlignment="1">
      <alignment wrapText="1"/>
    </xf>
    <xf numFmtId="0" fontId="0" fillId="0" borderId="23" xfId="0" applyBorder="1"/>
    <xf numFmtId="0" fontId="0" fillId="0" borderId="15" xfId="0" applyBorder="1" applyAlignment="1">
      <alignment wrapText="1"/>
    </xf>
    <xf numFmtId="0" fontId="0" fillId="0" borderId="24" xfId="0" applyBorder="1"/>
    <xf numFmtId="4" fontId="18" fillId="33" borderId="15" xfId="0" applyNumberFormat="1" applyFont="1" applyFill="1" applyBorder="1" applyAlignment="1">
      <alignment wrapText="1"/>
    </xf>
    <xf numFmtId="0" fontId="0" fillId="33" borderId="15" xfId="0" applyFill="1" applyBorder="1" applyAlignment="1">
      <alignment wrapText="1"/>
    </xf>
    <xf numFmtId="0" fontId="0" fillId="0" borderId="25" xfId="0" applyBorder="1"/>
    <xf numFmtId="0" fontId="16" fillId="0" borderId="0" xfId="0" applyFont="1"/>
    <xf numFmtId="0" fontId="0" fillId="0" borderId="30" xfId="0" applyBorder="1"/>
    <xf numFmtId="0" fontId="1" fillId="0" borderId="0" xfId="57"/>
    <xf numFmtId="0" fontId="21" fillId="0" borderId="0" xfId="57" applyFont="1"/>
    <xf numFmtId="0" fontId="1" fillId="0" borderId="0" xfId="56"/>
    <xf numFmtId="37" fontId="34" fillId="35" borderId="13" xfId="60" applyNumberFormat="1" applyFont="1" applyFill="1" applyBorder="1" applyAlignment="1" applyProtection="1">
      <alignment horizontal="center" vertical="center"/>
    </xf>
    <xf numFmtId="37" fontId="34" fillId="35" borderId="13" xfId="60" applyNumberFormat="1" applyFont="1" applyFill="1" applyBorder="1" applyAlignment="1" applyProtection="1">
      <alignment horizontal="center" vertical="center" wrapText="1"/>
    </xf>
    <xf numFmtId="37" fontId="34" fillId="35" borderId="13" xfId="60" applyNumberFormat="1" applyFont="1" applyFill="1" applyBorder="1" applyAlignment="1" applyProtection="1">
      <alignment horizontal="center"/>
    </xf>
    <xf numFmtId="43" fontId="39" fillId="37" borderId="20" xfId="60" applyFont="1" applyFill="1" applyBorder="1" applyAlignment="1" applyProtection="1">
      <alignment horizontal="right"/>
      <protection locked="0"/>
    </xf>
    <xf numFmtId="43" fontId="39" fillId="37" borderId="20" xfId="60" applyFont="1" applyFill="1" applyBorder="1" applyAlignment="1" applyProtection="1">
      <alignment horizontal="right"/>
    </xf>
    <xf numFmtId="43" fontId="39" fillId="37" borderId="53" xfId="60" applyFont="1" applyFill="1" applyBorder="1" applyAlignment="1" applyProtection="1">
      <alignment horizontal="right"/>
      <protection locked="0"/>
    </xf>
    <xf numFmtId="43" fontId="39" fillId="37" borderId="53" xfId="60" applyFont="1" applyFill="1" applyBorder="1" applyAlignment="1" applyProtection="1">
      <alignment horizontal="right"/>
    </xf>
    <xf numFmtId="44" fontId="1" fillId="0" borderId="0" xfId="56" applyNumberFormat="1"/>
    <xf numFmtId="43" fontId="22" fillId="0" borderId="0" xfId="1" applyFont="1" applyFill="1" applyBorder="1"/>
    <xf numFmtId="0" fontId="22" fillId="0" borderId="0" xfId="56" applyFont="1"/>
    <xf numFmtId="43" fontId="40" fillId="0" borderId="0" xfId="1" applyFont="1" applyFill="1" applyBorder="1"/>
    <xf numFmtId="43" fontId="22" fillId="0" borderId="0" xfId="56" applyNumberFormat="1" applyFont="1"/>
    <xf numFmtId="43" fontId="39" fillId="0" borderId="53" xfId="60" applyFont="1" applyFill="1" applyBorder="1" applyAlignment="1" applyProtection="1">
      <alignment horizontal="right"/>
      <protection locked="0"/>
    </xf>
    <xf numFmtId="43" fontId="26" fillId="0" borderId="0" xfId="0" applyNumberFormat="1" applyFont="1" applyAlignment="1">
      <alignment vertical="center"/>
    </xf>
    <xf numFmtId="44" fontId="22" fillId="0" borderId="0" xfId="56" applyNumberFormat="1" applyFont="1"/>
    <xf numFmtId="0" fontId="39" fillId="37" borderId="51" xfId="56" applyFont="1" applyFill="1" applyBorder="1" applyAlignment="1">
      <alignment horizontal="center" vertical="center"/>
    </xf>
    <xf numFmtId="0" fontId="39" fillId="37" borderId="49" xfId="56" applyFont="1" applyFill="1" applyBorder="1" applyAlignment="1">
      <alignment horizontal="center" vertical="center"/>
    </xf>
    <xf numFmtId="0" fontId="39" fillId="37" borderId="47" xfId="56" applyFont="1" applyFill="1" applyBorder="1" applyAlignment="1">
      <alignment wrapText="1"/>
    </xf>
    <xf numFmtId="164" fontId="39" fillId="37" borderId="47" xfId="59" applyNumberFormat="1" applyFont="1" applyFill="1" applyBorder="1" applyAlignment="1">
      <alignment horizontal="center"/>
    </xf>
    <xf numFmtId="0" fontId="41" fillId="37" borderId="39" xfId="56" applyFont="1" applyFill="1" applyBorder="1" applyAlignment="1">
      <alignment horizontal="centerContinuous"/>
    </xf>
    <xf numFmtId="44" fontId="41" fillId="37" borderId="13" xfId="58" applyFont="1" applyFill="1" applyBorder="1" applyAlignment="1" applyProtection="1">
      <alignment horizontal="right"/>
    </xf>
    <xf numFmtId="1" fontId="41" fillId="37" borderId="16" xfId="56" applyNumberFormat="1" applyFont="1" applyFill="1" applyBorder="1"/>
    <xf numFmtId="43" fontId="1" fillId="0" borderId="0" xfId="56" applyNumberFormat="1"/>
    <xf numFmtId="43" fontId="43" fillId="37" borderId="38" xfId="60" applyFont="1" applyFill="1" applyBorder="1" applyAlignment="1">
      <alignment horizontal="right"/>
    </xf>
    <xf numFmtId="0" fontId="39" fillId="37" borderId="52" xfId="56" applyFont="1" applyFill="1" applyBorder="1" applyAlignment="1">
      <alignment horizontal="center" vertical="center"/>
    </xf>
    <xf numFmtId="43" fontId="38" fillId="37" borderId="54" xfId="60" applyFont="1" applyFill="1" applyBorder="1" applyAlignment="1" applyProtection="1">
      <alignment horizontal="right" vertical="center" wrapText="1"/>
      <protection locked="0"/>
    </xf>
    <xf numFmtId="43" fontId="38" fillId="37" borderId="54" xfId="60" applyFont="1" applyFill="1" applyBorder="1" applyAlignment="1">
      <alignment horizontal="right" vertical="center" wrapText="1"/>
    </xf>
    <xf numFmtId="43" fontId="45" fillId="37" borderId="54" xfId="60" applyFont="1" applyFill="1" applyBorder="1" applyAlignment="1">
      <alignment horizontal="right" vertical="center" wrapText="1"/>
    </xf>
    <xf numFmtId="0" fontId="43" fillId="37" borderId="52" xfId="56" applyFont="1" applyFill="1" applyBorder="1" applyAlignment="1">
      <alignment horizontal="left"/>
    </xf>
    <xf numFmtId="0" fontId="46" fillId="37" borderId="52" xfId="56" applyFont="1" applyFill="1" applyBorder="1" applyAlignment="1">
      <alignment horizontal="center" vertical="center"/>
    </xf>
    <xf numFmtId="43" fontId="47" fillId="37" borderId="54" xfId="60" applyFont="1" applyFill="1" applyBorder="1" applyAlignment="1" applyProtection="1">
      <alignment horizontal="right" vertical="center" wrapText="1"/>
      <protection locked="0"/>
    </xf>
    <xf numFmtId="43" fontId="43" fillId="37" borderId="54" xfId="60" applyFont="1" applyFill="1" applyBorder="1" applyAlignment="1">
      <alignment horizontal="right"/>
    </xf>
    <xf numFmtId="0" fontId="31" fillId="37" borderId="45" xfId="57" applyFont="1" applyFill="1" applyBorder="1" applyAlignment="1">
      <alignment vertical="top" wrapText="1"/>
    </xf>
    <xf numFmtId="1" fontId="43" fillId="37" borderId="13" xfId="56" applyNumberFormat="1" applyFont="1" applyFill="1" applyBorder="1"/>
    <xf numFmtId="0" fontId="51" fillId="0" borderId="0" xfId="57" applyFont="1" applyAlignment="1">
      <alignment wrapText="1"/>
    </xf>
    <xf numFmtId="44" fontId="18" fillId="0" borderId="0" xfId="56" applyNumberFormat="1" applyFont="1"/>
    <xf numFmtId="0" fontId="18" fillId="0" borderId="0" xfId="56" applyFont="1"/>
    <xf numFmtId="0" fontId="55" fillId="0" borderId="0" xfId="0" applyFont="1" applyAlignment="1">
      <alignment vertical="center" wrapText="1"/>
    </xf>
    <xf numFmtId="0" fontId="56" fillId="0" borderId="0" xfId="0" applyFont="1" applyAlignment="1">
      <alignment vertical="center" wrapText="1"/>
    </xf>
    <xf numFmtId="0" fontId="57" fillId="0" borderId="0" xfId="0" applyFont="1"/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9" fontId="0" fillId="0" borderId="0" xfId="54" applyFont="1"/>
    <xf numFmtId="17" fontId="58" fillId="38" borderId="17" xfId="0" applyNumberFormat="1" applyFont="1" applyFill="1" applyBorder="1" applyAlignment="1">
      <alignment horizontal="center" vertical="center" wrapText="1" readingOrder="1"/>
    </xf>
    <xf numFmtId="0" fontId="58" fillId="38" borderId="13" xfId="0" applyFont="1" applyFill="1" applyBorder="1" applyAlignment="1">
      <alignment horizontal="center" vertical="center" wrapText="1" readingOrder="1"/>
    </xf>
    <xf numFmtId="0" fontId="58" fillId="38" borderId="33" xfId="0" applyFont="1" applyFill="1" applyBorder="1" applyAlignment="1">
      <alignment horizontal="center" vertical="center" wrapText="1" readingOrder="1"/>
    </xf>
    <xf numFmtId="0" fontId="58" fillId="38" borderId="17" xfId="0" applyFont="1" applyFill="1" applyBorder="1" applyAlignment="1">
      <alignment horizontal="center" vertical="center" wrapText="1" readingOrder="1"/>
    </xf>
    <xf numFmtId="0" fontId="59" fillId="0" borderId="17" xfId="0" applyFont="1" applyBorder="1" applyAlignment="1">
      <alignment horizontal="left" vertical="center" wrapText="1" readingOrder="1"/>
    </xf>
    <xf numFmtId="4" fontId="59" fillId="0" borderId="13" xfId="0" applyNumberFormat="1" applyFont="1" applyBorder="1" applyAlignment="1">
      <alignment horizontal="right" vertical="center" wrapText="1" readingOrder="1"/>
    </xf>
    <xf numFmtId="4" fontId="59" fillId="0" borderId="33" xfId="0" applyNumberFormat="1" applyFont="1" applyBorder="1" applyAlignment="1">
      <alignment horizontal="right" vertical="center" wrapText="1" readingOrder="1"/>
    </xf>
    <xf numFmtId="0" fontId="0" fillId="0" borderId="17" xfId="0" applyBorder="1"/>
    <xf numFmtId="0" fontId="0" fillId="0" borderId="13" xfId="0" applyBorder="1"/>
    <xf numFmtId="0" fontId="0" fillId="0" borderId="33" xfId="0" applyBorder="1"/>
    <xf numFmtId="0" fontId="59" fillId="0" borderId="17" xfId="0" applyFont="1" applyBorder="1" applyAlignment="1">
      <alignment horizontal="justify" vertical="center" wrapText="1" readingOrder="1"/>
    </xf>
    <xf numFmtId="43" fontId="1" fillId="0" borderId="17" xfId="1" applyFont="1" applyBorder="1" applyAlignment="1">
      <alignment vertical="center"/>
    </xf>
    <xf numFmtId="43" fontId="1" fillId="0" borderId="13" xfId="1" applyFont="1" applyBorder="1" applyAlignment="1">
      <alignment vertical="center"/>
    </xf>
    <xf numFmtId="43" fontId="14" fillId="0" borderId="13" xfId="0" applyNumberFormat="1" applyFont="1" applyBorder="1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59" fillId="0" borderId="11" xfId="0" applyFont="1" applyBorder="1" applyAlignment="1">
      <alignment horizontal="left" vertical="center" wrapText="1" readingOrder="1"/>
    </xf>
    <xf numFmtId="4" fontId="59" fillId="0" borderId="12" xfId="0" applyNumberFormat="1" applyFont="1" applyBorder="1" applyAlignment="1">
      <alignment horizontal="right" vertical="center" wrapText="1" readingOrder="1"/>
    </xf>
    <xf numFmtId="4" fontId="59" fillId="0" borderId="48" xfId="0" applyNumberFormat="1" applyFont="1" applyBorder="1" applyAlignment="1">
      <alignment horizontal="right" vertical="center" wrapText="1" readingOrder="1"/>
    </xf>
    <xf numFmtId="0" fontId="0" fillId="0" borderId="11" xfId="0" applyBorder="1"/>
    <xf numFmtId="0" fontId="0" fillId="0" borderId="12" xfId="0" applyBorder="1"/>
    <xf numFmtId="0" fontId="0" fillId="0" borderId="48" xfId="0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6" fillId="0" borderId="0" xfId="0" applyFont="1" applyAlignment="1">
      <alignment horizontal="center" vertical="center" wrapText="1"/>
    </xf>
    <xf numFmtId="4" fontId="28" fillId="0" borderId="0" xfId="0" applyNumberFormat="1" applyFont="1" applyAlignment="1">
      <alignment vertical="center"/>
    </xf>
    <xf numFmtId="43" fontId="30" fillId="0" borderId="0" xfId="1" applyFont="1"/>
    <xf numFmtId="0" fontId="0" fillId="36" borderId="0" xfId="0" applyFill="1"/>
    <xf numFmtId="0" fontId="1" fillId="36" borderId="0" xfId="56" applyFill="1"/>
    <xf numFmtId="43" fontId="14" fillId="0" borderId="0" xfId="0" applyNumberFormat="1" applyFont="1"/>
    <xf numFmtId="4" fontId="18" fillId="0" borderId="15" xfId="0" applyNumberFormat="1" applyFont="1" applyBorder="1" applyAlignment="1">
      <alignment wrapText="1"/>
    </xf>
    <xf numFmtId="43" fontId="0" fillId="36" borderId="0" xfId="1" applyFont="1" applyFill="1"/>
    <xf numFmtId="44" fontId="41" fillId="37" borderId="13" xfId="58" applyFont="1" applyFill="1" applyBorder="1" applyAlignment="1" applyProtection="1">
      <alignment horizontal="right" vertical="center"/>
    </xf>
    <xf numFmtId="9" fontId="22" fillId="0" borderId="0" xfId="54" applyFont="1" applyFill="1" applyBorder="1"/>
    <xf numFmtId="0" fontId="21" fillId="0" borderId="0" xfId="0" applyFont="1"/>
    <xf numFmtId="0" fontId="22" fillId="0" borderId="0" xfId="44" applyFont="1"/>
    <xf numFmtId="43" fontId="22" fillId="0" borderId="0" xfId="44" applyNumberFormat="1" applyFont="1"/>
    <xf numFmtId="43" fontId="22" fillId="0" borderId="0" xfId="1" applyFont="1" applyFill="1"/>
    <xf numFmtId="10" fontId="27" fillId="35" borderId="57" xfId="46" applyNumberFormat="1" applyFont="1" applyFill="1" applyBorder="1" applyAlignment="1">
      <alignment horizontal="center" vertical="center" wrapText="1"/>
    </xf>
    <xf numFmtId="0" fontId="19" fillId="35" borderId="57" xfId="0" applyFont="1" applyFill="1" applyBorder="1" applyAlignment="1">
      <alignment horizontal="left" vertical="center"/>
    </xf>
    <xf numFmtId="0" fontId="19" fillId="35" borderId="57" xfId="0" applyFont="1" applyFill="1" applyBorder="1" applyAlignment="1">
      <alignment vertical="center"/>
    </xf>
    <xf numFmtId="4" fontId="20" fillId="35" borderId="57" xfId="43" applyNumberFormat="1" applyFont="1" applyFill="1" applyBorder="1" applyAlignment="1">
      <alignment horizontal="right" vertical="center"/>
    </xf>
    <xf numFmtId="4" fontId="16" fillId="37" borderId="0" xfId="0" applyNumberFormat="1" applyFont="1" applyFill="1" applyAlignment="1">
      <alignment vertical="center"/>
    </xf>
    <xf numFmtId="44" fontId="16" fillId="37" borderId="0" xfId="0" applyNumberFormat="1" applyFont="1" applyFill="1" applyAlignment="1">
      <alignment vertical="center"/>
    </xf>
    <xf numFmtId="0" fontId="16" fillId="37" borderId="0" xfId="0" applyFont="1" applyFill="1" applyAlignment="1">
      <alignment vertical="center"/>
    </xf>
    <xf numFmtId="4" fontId="16" fillId="0" borderId="0" xfId="0" applyNumberFormat="1" applyFont="1"/>
    <xf numFmtId="0" fontId="14" fillId="0" borderId="0" xfId="0" applyFont="1"/>
    <xf numFmtId="44" fontId="0" fillId="0" borderId="0" xfId="0" applyNumberFormat="1"/>
    <xf numFmtId="4" fontId="19" fillId="39" borderId="57" xfId="43" applyNumberFormat="1" applyFont="1" applyFill="1" applyBorder="1" applyAlignment="1">
      <alignment horizontal="right" vertical="center"/>
    </xf>
    <xf numFmtId="44" fontId="0" fillId="37" borderId="0" xfId="0" applyNumberFormat="1" applyFill="1"/>
    <xf numFmtId="0" fontId="0" fillId="37" borderId="0" xfId="0" applyFill="1"/>
    <xf numFmtId="44" fontId="16" fillId="0" borderId="0" xfId="0" applyNumberFormat="1" applyFont="1"/>
    <xf numFmtId="44" fontId="21" fillId="37" borderId="17" xfId="43" quotePrefix="1" applyFont="1" applyFill="1" applyBorder="1" applyAlignment="1">
      <alignment horizontal="center"/>
    </xf>
    <xf numFmtId="44" fontId="21" fillId="37" borderId="13" xfId="43" applyFont="1" applyFill="1" applyBorder="1" applyAlignment="1">
      <alignment horizontal="left" wrapText="1"/>
    </xf>
    <xf numFmtId="4" fontId="21" fillId="37" borderId="13" xfId="43" applyNumberFormat="1" applyFont="1" applyFill="1" applyBorder="1" applyAlignment="1">
      <alignment horizontal="right" vertical="center"/>
    </xf>
    <xf numFmtId="0" fontId="14" fillId="37" borderId="0" xfId="0" applyFont="1" applyFill="1"/>
    <xf numFmtId="0" fontId="21" fillId="37" borderId="17" xfId="0" quotePrefix="1" applyFont="1" applyFill="1" applyBorder="1" applyAlignment="1">
      <alignment horizontal="left"/>
    </xf>
    <xf numFmtId="0" fontId="16" fillId="37" borderId="0" xfId="0" applyFont="1" applyFill="1"/>
    <xf numFmtId="44" fontId="19" fillId="35" borderId="57" xfId="43" applyFont="1" applyFill="1" applyBorder="1" applyAlignment="1">
      <alignment horizontal="right" vertical="center"/>
    </xf>
    <xf numFmtId="4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33" fillId="0" borderId="0" xfId="0" applyFont="1"/>
    <xf numFmtId="43" fontId="67" fillId="37" borderId="0" xfId="1" applyFont="1" applyFill="1" applyBorder="1" applyAlignment="1"/>
    <xf numFmtId="44" fontId="16" fillId="37" borderId="0" xfId="43" applyFont="1" applyFill="1" applyBorder="1" applyAlignment="1">
      <alignment horizontal="center" vertical="center"/>
    </xf>
    <xf numFmtId="43" fontId="18" fillId="0" borderId="0" xfId="1" applyFont="1" applyAlignment="1">
      <alignment vertical="center"/>
    </xf>
    <xf numFmtId="43" fontId="33" fillId="0" borderId="0" xfId="1" applyFont="1" applyFill="1" applyBorder="1" applyAlignment="1"/>
    <xf numFmtId="43" fontId="67" fillId="37" borderId="0" xfId="1" applyFont="1" applyFill="1" applyAlignment="1"/>
    <xf numFmtId="43" fontId="33" fillId="0" borderId="0" xfId="0" applyNumberFormat="1" applyFont="1"/>
    <xf numFmtId="44" fontId="21" fillId="37" borderId="17" xfId="43" applyFont="1" applyFill="1" applyBorder="1" applyAlignment="1">
      <alignment horizontal="center"/>
    </xf>
    <xf numFmtId="0" fontId="21" fillId="37" borderId="17" xfId="0" applyFont="1" applyFill="1" applyBorder="1" applyAlignment="1">
      <alignment horizontal="right"/>
    </xf>
    <xf numFmtId="0" fontId="21" fillId="37" borderId="13" xfId="0" applyFont="1" applyFill="1" applyBorder="1" applyAlignment="1">
      <alignment wrapText="1"/>
    </xf>
    <xf numFmtId="4" fontId="21" fillId="37" borderId="13" xfId="1" applyNumberFormat="1" applyFont="1" applyFill="1" applyBorder="1" applyAlignment="1">
      <alignment horizontal="right" vertical="center" wrapText="1"/>
    </xf>
    <xf numFmtId="44" fontId="21" fillId="37" borderId="13" xfId="43" applyFont="1" applyFill="1" applyBorder="1" applyAlignment="1">
      <alignment horizontal="left"/>
    </xf>
    <xf numFmtId="0" fontId="66" fillId="37" borderId="17" xfId="0" applyFont="1" applyFill="1" applyBorder="1" applyAlignment="1">
      <alignment horizontal="right"/>
    </xf>
    <xf numFmtId="0" fontId="66" fillId="37" borderId="13" xfId="0" applyFont="1" applyFill="1" applyBorder="1" applyAlignment="1">
      <alignment wrapText="1"/>
    </xf>
    <xf numFmtId="0" fontId="18" fillId="37" borderId="13" xfId="0" applyFont="1" applyFill="1" applyBorder="1" applyAlignment="1">
      <alignment wrapText="1"/>
    </xf>
    <xf numFmtId="0" fontId="21" fillId="37" borderId="13" xfId="0" applyFont="1" applyFill="1" applyBorder="1" applyAlignment="1">
      <alignment horizontal="left" wrapText="1"/>
    </xf>
    <xf numFmtId="44" fontId="21" fillId="37" borderId="58" xfId="43" applyFont="1" applyFill="1" applyBorder="1" applyAlignment="1">
      <alignment horizontal="left"/>
    </xf>
    <xf numFmtId="44" fontId="21" fillId="37" borderId="16" xfId="43" applyFont="1" applyFill="1" applyBorder="1" applyAlignment="1">
      <alignment horizontal="left" wrapText="1"/>
    </xf>
    <xf numFmtId="4" fontId="21" fillId="37" borderId="16" xfId="43" applyNumberFormat="1" applyFont="1" applyFill="1" applyBorder="1" applyAlignment="1">
      <alignment horizontal="right" vertical="center"/>
    </xf>
    <xf numFmtId="44" fontId="21" fillId="37" borderId="17" xfId="43" quotePrefix="1" applyFont="1" applyFill="1" applyBorder="1" applyAlignment="1">
      <alignment horizontal="left"/>
    </xf>
    <xf numFmtId="44" fontId="21" fillId="37" borderId="17" xfId="43" applyFont="1" applyFill="1" applyBorder="1" applyAlignment="1">
      <alignment horizontal="left"/>
    </xf>
    <xf numFmtId="4" fontId="21" fillId="37" borderId="13" xfId="43" applyNumberFormat="1" applyFont="1" applyFill="1" applyBorder="1" applyAlignment="1">
      <alignment horizontal="right" wrapText="1"/>
    </xf>
    <xf numFmtId="44" fontId="21" fillId="37" borderId="17" xfId="43" applyFont="1" applyFill="1" applyBorder="1" applyAlignment="1">
      <alignment horizontal="left" wrapText="1"/>
    </xf>
    <xf numFmtId="4" fontId="21" fillId="37" borderId="13" xfId="43" applyNumberFormat="1" applyFont="1" applyFill="1" applyBorder="1" applyAlignment="1">
      <alignment horizontal="right" vertical="center" wrapText="1"/>
    </xf>
    <xf numFmtId="0" fontId="21" fillId="37" borderId="66" xfId="0" applyFont="1" applyFill="1" applyBorder="1" applyAlignment="1">
      <alignment horizontal="right"/>
    </xf>
    <xf numFmtId="0" fontId="21" fillId="37" borderId="18" xfId="0" applyFont="1" applyFill="1" applyBorder="1" applyAlignment="1">
      <alignment wrapText="1"/>
    </xf>
    <xf numFmtId="0" fontId="21" fillId="37" borderId="17" xfId="43" applyNumberFormat="1" applyFont="1" applyFill="1" applyBorder="1" applyAlignment="1">
      <alignment horizontal="center"/>
    </xf>
    <xf numFmtId="168" fontId="21" fillId="37" borderId="17" xfId="43" quotePrefix="1" applyNumberFormat="1" applyFont="1" applyFill="1" applyBorder="1" applyAlignment="1">
      <alignment horizontal="center"/>
    </xf>
    <xf numFmtId="4" fontId="21" fillId="37" borderId="13" xfId="1" applyNumberFormat="1" applyFont="1" applyFill="1" applyBorder="1" applyAlignment="1">
      <alignment horizontal="right" vertical="center"/>
    </xf>
    <xf numFmtId="4" fontId="21" fillId="37" borderId="13" xfId="54" applyNumberFormat="1" applyFont="1" applyFill="1" applyBorder="1" applyAlignment="1">
      <alignment horizontal="right" vertical="center"/>
    </xf>
    <xf numFmtId="0" fontId="21" fillId="37" borderId="17" xfId="0" applyFont="1" applyFill="1" applyBorder="1" applyAlignment="1">
      <alignment horizontal="right" vertical="center"/>
    </xf>
    <xf numFmtId="0" fontId="21" fillId="37" borderId="13" xfId="0" applyFont="1" applyFill="1" applyBorder="1" applyAlignment="1">
      <alignment vertical="center" wrapText="1"/>
    </xf>
    <xf numFmtId="0" fontId="21" fillId="37" borderId="13" xfId="0" applyFont="1" applyFill="1" applyBorder="1"/>
    <xf numFmtId="0" fontId="21" fillId="37" borderId="17" xfId="0" quotePrefix="1" applyFont="1" applyFill="1" applyBorder="1" applyAlignment="1">
      <alignment horizontal="right"/>
    </xf>
    <xf numFmtId="0" fontId="21" fillId="37" borderId="17" xfId="43" quotePrefix="1" applyNumberFormat="1" applyFont="1" applyFill="1" applyBorder="1" applyAlignment="1">
      <alignment horizontal="center"/>
    </xf>
    <xf numFmtId="0" fontId="21" fillId="37" borderId="66" xfId="0" quotePrefix="1" applyFont="1" applyFill="1" applyBorder="1" applyAlignment="1">
      <alignment horizontal="right"/>
    </xf>
    <xf numFmtId="44" fontId="21" fillId="37" borderId="18" xfId="43" applyFont="1" applyFill="1" applyBorder="1" applyAlignment="1">
      <alignment horizontal="left" wrapText="1"/>
    </xf>
    <xf numFmtId="0" fontId="21" fillId="37" borderId="18" xfId="0" applyFont="1" applyFill="1" applyBorder="1" applyAlignment="1">
      <alignment horizontal="left"/>
    </xf>
    <xf numFmtId="49" fontId="68" fillId="0" borderId="26" xfId="44" applyNumberFormat="1" applyFont="1" applyBorder="1" applyAlignment="1">
      <alignment horizontal="center" vertical="center"/>
    </xf>
    <xf numFmtId="49" fontId="68" fillId="0" borderId="59" xfId="44" applyNumberFormat="1" applyFont="1" applyBorder="1" applyAlignment="1">
      <alignment horizontal="center" vertical="center"/>
    </xf>
    <xf numFmtId="0" fontId="21" fillId="37" borderId="58" xfId="0" applyFont="1" applyFill="1" applyBorder="1" applyAlignment="1">
      <alignment horizontal="right"/>
    </xf>
    <xf numFmtId="0" fontId="21" fillId="37" borderId="16" xfId="0" applyFont="1" applyFill="1" applyBorder="1" applyAlignment="1">
      <alignment wrapText="1"/>
    </xf>
    <xf numFmtId="4" fontId="21" fillId="37" borderId="16" xfId="1" applyNumberFormat="1" applyFont="1" applyFill="1" applyBorder="1" applyAlignment="1">
      <alignment horizontal="right" vertical="center" wrapText="1"/>
    </xf>
    <xf numFmtId="4" fontId="21" fillId="37" borderId="34" xfId="43" applyNumberFormat="1" applyFont="1" applyFill="1" applyBorder="1" applyAlignment="1">
      <alignment horizontal="right" vertical="center"/>
    </xf>
    <xf numFmtId="4" fontId="21" fillId="37" borderId="33" xfId="43" applyNumberFormat="1" applyFont="1" applyFill="1" applyBorder="1" applyAlignment="1">
      <alignment horizontal="right" vertical="center"/>
    </xf>
    <xf numFmtId="4" fontId="21" fillId="37" borderId="33" xfId="1" applyNumberFormat="1" applyFont="1" applyFill="1" applyBorder="1" applyAlignment="1">
      <alignment horizontal="right" vertical="center" wrapText="1"/>
    </xf>
    <xf numFmtId="4" fontId="21" fillId="37" borderId="33" xfId="43" applyNumberFormat="1" applyFont="1" applyFill="1" applyBorder="1" applyAlignment="1">
      <alignment horizontal="right" wrapText="1"/>
    </xf>
    <xf numFmtId="4" fontId="21" fillId="37" borderId="33" xfId="43" applyNumberFormat="1" applyFont="1" applyFill="1" applyBorder="1" applyAlignment="1">
      <alignment horizontal="right" vertical="center" wrapText="1"/>
    </xf>
    <xf numFmtId="44" fontId="21" fillId="37" borderId="11" xfId="43" applyFont="1" applyFill="1" applyBorder="1" applyAlignment="1">
      <alignment horizontal="center"/>
    </xf>
    <xf numFmtId="44" fontId="21" fillId="37" borderId="12" xfId="43" applyFont="1" applyFill="1" applyBorder="1" applyAlignment="1">
      <alignment horizontal="left" wrapText="1"/>
    </xf>
    <xf numFmtId="4" fontId="21" fillId="37" borderId="12" xfId="43" applyNumberFormat="1" applyFont="1" applyFill="1" applyBorder="1" applyAlignment="1">
      <alignment horizontal="right" vertical="center"/>
    </xf>
    <xf numFmtId="4" fontId="21" fillId="37" borderId="48" xfId="43" applyNumberFormat="1" applyFont="1" applyFill="1" applyBorder="1" applyAlignment="1">
      <alignment horizontal="right" vertical="center"/>
    </xf>
    <xf numFmtId="44" fontId="21" fillId="37" borderId="67" xfId="43" applyFont="1" applyFill="1" applyBorder="1" applyAlignment="1">
      <alignment horizontal="left"/>
    </xf>
    <xf numFmtId="44" fontId="21" fillId="37" borderId="68" xfId="43" applyFont="1" applyFill="1" applyBorder="1" applyAlignment="1">
      <alignment horizontal="left" wrapText="1"/>
    </xf>
    <xf numFmtId="4" fontId="21" fillId="37" borderId="68" xfId="43" applyNumberFormat="1" applyFont="1" applyFill="1" applyBorder="1" applyAlignment="1">
      <alignment horizontal="right" vertical="center"/>
    </xf>
    <xf numFmtId="4" fontId="21" fillId="37" borderId="69" xfId="43" applyNumberFormat="1" applyFont="1" applyFill="1" applyBorder="1" applyAlignment="1">
      <alignment horizontal="right" vertical="center"/>
    </xf>
    <xf numFmtId="0" fontId="21" fillId="37" borderId="11" xfId="0" applyFont="1" applyFill="1" applyBorder="1" applyAlignment="1">
      <alignment horizontal="right"/>
    </xf>
    <xf numFmtId="0" fontId="21" fillId="37" borderId="12" xfId="0" applyFont="1" applyFill="1" applyBorder="1" applyAlignment="1">
      <alignment wrapText="1"/>
    </xf>
    <xf numFmtId="4" fontId="21" fillId="37" borderId="12" xfId="1" applyNumberFormat="1" applyFont="1" applyFill="1" applyBorder="1" applyAlignment="1">
      <alignment horizontal="right" vertical="center" wrapText="1"/>
    </xf>
    <xf numFmtId="44" fontId="21" fillId="37" borderId="58" xfId="43" quotePrefix="1" applyFont="1" applyFill="1" applyBorder="1" applyAlignment="1">
      <alignment horizontal="center"/>
    </xf>
    <xf numFmtId="0" fontId="21" fillId="37" borderId="67" xfId="0" applyFont="1" applyFill="1" applyBorder="1" applyAlignment="1">
      <alignment horizontal="right"/>
    </xf>
    <xf numFmtId="0" fontId="21" fillId="37" borderId="68" xfId="0" applyFont="1" applyFill="1" applyBorder="1" applyAlignment="1">
      <alignment wrapText="1"/>
    </xf>
    <xf numFmtId="4" fontId="21" fillId="37" borderId="68" xfId="1" applyNumberFormat="1" applyFont="1" applyFill="1" applyBorder="1" applyAlignment="1">
      <alignment horizontal="right" vertical="center" wrapText="1"/>
    </xf>
    <xf numFmtId="4" fontId="21" fillId="37" borderId="18" xfId="43" applyNumberFormat="1" applyFont="1" applyFill="1" applyBorder="1" applyAlignment="1">
      <alignment horizontal="right" vertical="center"/>
    </xf>
    <xf numFmtId="4" fontId="21" fillId="37" borderId="70" xfId="43" applyNumberFormat="1" applyFont="1" applyFill="1" applyBorder="1" applyAlignment="1">
      <alignment horizontal="right" vertical="center"/>
    </xf>
    <xf numFmtId="4" fontId="21" fillId="37" borderId="33" xfId="1" applyNumberFormat="1" applyFont="1" applyFill="1" applyBorder="1" applyAlignment="1">
      <alignment horizontal="right" vertical="center"/>
    </xf>
    <xf numFmtId="4" fontId="21" fillId="37" borderId="33" xfId="54" applyNumberFormat="1" applyFont="1" applyFill="1" applyBorder="1" applyAlignment="1">
      <alignment horizontal="right" vertical="center"/>
    </xf>
    <xf numFmtId="44" fontId="21" fillId="37" borderId="58" xfId="43" applyFont="1" applyFill="1" applyBorder="1" applyAlignment="1">
      <alignment horizontal="center"/>
    </xf>
    <xf numFmtId="44" fontId="21" fillId="37" borderId="67" xfId="43" quotePrefix="1" applyFont="1" applyFill="1" applyBorder="1" applyAlignment="1">
      <alignment horizontal="center"/>
    </xf>
    <xf numFmtId="0" fontId="30" fillId="0" borderId="73" xfId="0" applyFont="1" applyBorder="1"/>
    <xf numFmtId="0" fontId="29" fillId="0" borderId="75" xfId="0" applyFont="1" applyBorder="1" applyAlignment="1">
      <alignment horizontal="center" vertical="center" wrapText="1"/>
    </xf>
    <xf numFmtId="0" fontId="29" fillId="37" borderId="75" xfId="0" applyFont="1" applyFill="1" applyBorder="1" applyAlignment="1">
      <alignment horizontal="center" vertical="center" wrapText="1"/>
    </xf>
    <xf numFmtId="44" fontId="69" fillId="0" borderId="76" xfId="43" applyFont="1" applyFill="1" applyBorder="1" applyAlignment="1">
      <alignment horizontal="center" vertical="center" wrapText="1"/>
    </xf>
    <xf numFmtId="0" fontId="30" fillId="0" borderId="77" xfId="0" applyFont="1" applyBorder="1"/>
    <xf numFmtId="4" fontId="67" fillId="0" borderId="76" xfId="43" applyNumberFormat="1" applyFont="1" applyFill="1" applyBorder="1" applyAlignment="1">
      <alignment horizontal="right" vertical="center"/>
    </xf>
    <xf numFmtId="0" fontId="29" fillId="0" borderId="37" xfId="0" applyFont="1" applyBorder="1" applyAlignment="1">
      <alignment horizontal="left" vertical="center"/>
    </xf>
    <xf numFmtId="0" fontId="29" fillId="0" borderId="78" xfId="0" applyFont="1" applyBorder="1" applyAlignment="1">
      <alignment horizontal="left" vertical="center"/>
    </xf>
    <xf numFmtId="4" fontId="29" fillId="0" borderId="76" xfId="0" applyNumberFormat="1" applyFont="1" applyBorder="1" applyAlignment="1">
      <alignment horizontal="right" vertical="center"/>
    </xf>
    <xf numFmtId="0" fontId="29" fillId="0" borderId="78" xfId="0" applyFont="1" applyBorder="1" applyAlignment="1">
      <alignment horizontal="left" vertical="center" wrapText="1"/>
    </xf>
    <xf numFmtId="0" fontId="69" fillId="0" borderId="78" xfId="0" applyFont="1" applyBorder="1" applyAlignment="1">
      <alignment vertical="center"/>
    </xf>
    <xf numFmtId="0" fontId="67" fillId="0" borderId="76" xfId="0" applyFont="1" applyBorder="1" applyAlignment="1">
      <alignment vertical="center"/>
    </xf>
    <xf numFmtId="4" fontId="29" fillId="0" borderId="76" xfId="43" applyNumberFormat="1" applyFont="1" applyFill="1" applyBorder="1" applyAlignment="1">
      <alignment horizontal="right" vertical="center"/>
    </xf>
    <xf numFmtId="4" fontId="29" fillId="0" borderId="79" xfId="1" applyNumberFormat="1" applyFont="1" applyFill="1" applyBorder="1" applyAlignment="1">
      <alignment horizontal="right" vertical="center"/>
    </xf>
    <xf numFmtId="4" fontId="29" fillId="37" borderId="76" xfId="0" applyNumberFormat="1" applyFont="1" applyFill="1" applyBorder="1" applyAlignment="1">
      <alignment horizontal="right" vertical="center"/>
    </xf>
    <xf numFmtId="0" fontId="30" fillId="0" borderId="80" xfId="0" applyFont="1" applyBorder="1"/>
    <xf numFmtId="0" fontId="29" fillId="0" borderId="81" xfId="0" applyFont="1" applyBorder="1" applyAlignment="1">
      <alignment horizontal="left" vertical="center"/>
    </xf>
    <xf numFmtId="0" fontId="29" fillId="0" borderId="82" xfId="0" applyFont="1" applyBorder="1" applyAlignment="1">
      <alignment horizontal="left" vertical="center"/>
    </xf>
    <xf numFmtId="0" fontId="29" fillId="0" borderId="79" xfId="0" applyFont="1" applyBorder="1" applyAlignment="1">
      <alignment horizontal="center" vertical="center"/>
    </xf>
    <xf numFmtId="0" fontId="29" fillId="37" borderId="79" xfId="0" applyFont="1" applyFill="1" applyBorder="1" applyAlignment="1">
      <alignment horizontal="center" vertical="center"/>
    </xf>
    <xf numFmtId="44" fontId="70" fillId="0" borderId="57" xfId="0" applyNumberFormat="1" applyFont="1" applyBorder="1" applyAlignment="1">
      <alignment horizontal="center" vertical="center"/>
    </xf>
    <xf numFmtId="0" fontId="70" fillId="0" borderId="0" xfId="0" applyFont="1" applyAlignment="1">
      <alignment vertical="center" wrapText="1"/>
    </xf>
    <xf numFmtId="43" fontId="70" fillId="0" borderId="0" xfId="0" applyNumberFormat="1" applyFont="1" applyAlignment="1">
      <alignment vertical="center" wrapText="1"/>
    </xf>
    <xf numFmtId="43" fontId="0" fillId="37" borderId="0" xfId="0" applyNumberFormat="1" applyFill="1"/>
    <xf numFmtId="0" fontId="0" fillId="40" borderId="0" xfId="0" applyFill="1"/>
    <xf numFmtId="4" fontId="29" fillId="0" borderId="0" xfId="1" applyNumberFormat="1" applyFont="1" applyFill="1" applyBorder="1" applyAlignment="1">
      <alignment horizontal="right" vertical="center"/>
    </xf>
    <xf numFmtId="44" fontId="71" fillId="0" borderId="74" xfId="43" applyFont="1" applyFill="1" applyBorder="1" applyAlignment="1">
      <alignment horizontal="center" vertical="center" wrapText="1"/>
    </xf>
    <xf numFmtId="44" fontId="71" fillId="0" borderId="75" xfId="43" applyFont="1" applyFill="1" applyBorder="1" applyAlignment="1">
      <alignment horizontal="center" vertical="center" wrapText="1"/>
    </xf>
    <xf numFmtId="4" fontId="72" fillId="0" borderId="76" xfId="0" applyNumberFormat="1" applyFont="1" applyBorder="1" applyAlignment="1">
      <alignment horizontal="right" vertical="center" wrapText="1"/>
    </xf>
    <xf numFmtId="0" fontId="74" fillId="0" borderId="55" xfId="0" applyFont="1" applyBorder="1"/>
    <xf numFmtId="0" fontId="73" fillId="0" borderId="56" xfId="0" applyFont="1" applyBorder="1" applyAlignment="1">
      <alignment horizontal="justify" vertical="center" wrapText="1"/>
    </xf>
    <xf numFmtId="0" fontId="73" fillId="0" borderId="82" xfId="0" applyFont="1" applyBorder="1" applyAlignment="1">
      <alignment horizontal="center" vertical="center" wrapText="1"/>
    </xf>
    <xf numFmtId="0" fontId="73" fillId="0" borderId="79" xfId="0" applyFont="1" applyBorder="1" applyAlignment="1">
      <alignment horizontal="center" vertical="center" wrapText="1"/>
    </xf>
    <xf numFmtId="44" fontId="70" fillId="0" borderId="57" xfId="43" applyFont="1" applyFill="1" applyBorder="1" applyAlignment="1">
      <alignment horizontal="center" vertical="center" wrapText="1"/>
    </xf>
    <xf numFmtId="0" fontId="70" fillId="0" borderId="0" xfId="0" applyFont="1" applyAlignment="1">
      <alignment wrapText="1"/>
    </xf>
    <xf numFmtId="43" fontId="70" fillId="0" borderId="0" xfId="0" applyNumberFormat="1" applyFont="1" applyAlignment="1">
      <alignment wrapText="1"/>
    </xf>
    <xf numFmtId="0" fontId="0" fillId="0" borderId="77" xfId="0" applyBorder="1"/>
    <xf numFmtId="0" fontId="69" fillId="0" borderId="78" xfId="0" applyFont="1" applyBorder="1" applyAlignment="1">
      <alignment horizontal="left" vertical="center" wrapText="1"/>
    </xf>
    <xf numFmtId="0" fontId="0" fillId="0" borderId="80" xfId="0" applyBorder="1"/>
    <xf numFmtId="0" fontId="75" fillId="0" borderId="82" xfId="0" applyFont="1" applyBorder="1" applyAlignment="1">
      <alignment horizontal="justify" vertical="center" wrapText="1"/>
    </xf>
    <xf numFmtId="4" fontId="73" fillId="0" borderId="79" xfId="0" applyNumberFormat="1" applyFont="1" applyBorder="1" applyAlignment="1">
      <alignment horizontal="center" vertical="center" wrapText="1"/>
    </xf>
    <xf numFmtId="4" fontId="73" fillId="0" borderId="82" xfId="0" applyNumberFormat="1" applyFont="1" applyBorder="1" applyAlignment="1">
      <alignment horizontal="center" vertical="center" wrapText="1"/>
    </xf>
    <xf numFmtId="44" fontId="70" fillId="0" borderId="57" xfId="43" applyFont="1" applyFill="1" applyBorder="1" applyAlignment="1">
      <alignment horizontal="right" vertical="center" wrapText="1"/>
    </xf>
    <xf numFmtId="44" fontId="70" fillId="37" borderId="57" xfId="43" applyFont="1" applyFill="1" applyBorder="1" applyAlignment="1">
      <alignment horizontal="right" vertical="center" wrapText="1"/>
    </xf>
    <xf numFmtId="43" fontId="18" fillId="0" borderId="0" xfId="1" applyFont="1" applyFill="1"/>
    <xf numFmtId="0" fontId="23" fillId="0" borderId="0" xfId="45"/>
    <xf numFmtId="0" fontId="34" fillId="0" borderId="88" xfId="44" applyFont="1" applyBorder="1" applyAlignment="1">
      <alignment horizontal="justify" vertical="center"/>
    </xf>
    <xf numFmtId="4" fontId="25" fillId="0" borderId="88" xfId="55" applyNumberFormat="1" applyFont="1" applyFill="1" applyBorder="1" applyAlignment="1">
      <alignment vertical="center"/>
    </xf>
    <xf numFmtId="0" fontId="23" fillId="0" borderId="0" xfId="45" applyAlignment="1">
      <alignment vertical="center"/>
    </xf>
    <xf numFmtId="0" fontId="34" fillId="0" borderId="76" xfId="44" applyFont="1" applyBorder="1" applyAlignment="1">
      <alignment horizontal="justify"/>
    </xf>
    <xf numFmtId="4" fontId="25" fillId="0" borderId="76" xfId="44" applyNumberFormat="1" applyFont="1" applyBorder="1"/>
    <xf numFmtId="4" fontId="25" fillId="0" borderId="76" xfId="55" applyNumberFormat="1" applyFont="1" applyFill="1" applyBorder="1"/>
    <xf numFmtId="0" fontId="34" fillId="0" borderId="76" xfId="44" applyFont="1" applyBorder="1" applyAlignment="1">
      <alignment horizontal="justify" vertical="center"/>
    </xf>
    <xf numFmtId="4" fontId="25" fillId="0" borderId="72" xfId="45" applyNumberFormat="1" applyFont="1" applyBorder="1"/>
    <xf numFmtId="4" fontId="25" fillId="37" borderId="76" xfId="44" applyNumberFormat="1" applyFont="1" applyFill="1" applyBorder="1"/>
    <xf numFmtId="4" fontId="25" fillId="37" borderId="88" xfId="44" applyNumberFormat="1" applyFont="1" applyFill="1" applyBorder="1"/>
    <xf numFmtId="4" fontId="25" fillId="37" borderId="76" xfId="1" applyNumberFormat="1" applyFont="1" applyFill="1" applyBorder="1" applyAlignment="1">
      <alignment vertical="center"/>
    </xf>
    <xf numFmtId="4" fontId="25" fillId="37" borderId="88" xfId="55" applyNumberFormat="1" applyFont="1" applyFill="1" applyBorder="1" applyAlignment="1">
      <alignment vertical="center"/>
    </xf>
    <xf numFmtId="4" fontId="25" fillId="37" borderId="76" xfId="1" applyNumberFormat="1" applyFont="1" applyFill="1" applyBorder="1"/>
    <xf numFmtId="4" fontId="68" fillId="37" borderId="76" xfId="1" applyNumberFormat="1" applyFont="1" applyFill="1" applyBorder="1" applyAlignment="1">
      <alignment vertical="center"/>
    </xf>
    <xf numFmtId="0" fontId="64" fillId="0" borderId="76" xfId="44" applyFont="1" applyBorder="1" applyAlignment="1">
      <alignment horizontal="justify"/>
    </xf>
    <xf numFmtId="4" fontId="68" fillId="37" borderId="76" xfId="44" applyNumberFormat="1" applyFont="1" applyFill="1" applyBorder="1"/>
    <xf numFmtId="4" fontId="68" fillId="37" borderId="88" xfId="44" applyNumberFormat="1" applyFont="1" applyFill="1" applyBorder="1"/>
    <xf numFmtId="0" fontId="78" fillId="0" borderId="89" xfId="44" applyFont="1" applyBorder="1" applyAlignment="1">
      <alignment horizontal="justify"/>
    </xf>
    <xf numFmtId="0" fontId="78" fillId="37" borderId="89" xfId="44" applyFont="1" applyFill="1" applyBorder="1"/>
    <xf numFmtId="0" fontId="79" fillId="0" borderId="55" xfId="44" applyFont="1" applyBorder="1" applyAlignment="1">
      <alignment vertical="center"/>
    </xf>
    <xf numFmtId="44" fontId="79" fillId="0" borderId="57" xfId="43" applyFont="1" applyFill="1" applyBorder="1" applyAlignment="1">
      <alignment vertical="center"/>
    </xf>
    <xf numFmtId="0" fontId="78" fillId="0" borderId="0" xfId="44" applyFont="1"/>
    <xf numFmtId="43" fontId="78" fillId="0" borderId="0" xfId="1" applyFont="1" applyFill="1"/>
    <xf numFmtId="0" fontId="79" fillId="0" borderId="0" xfId="45" applyFont="1" applyAlignment="1">
      <alignment vertical="center" wrapText="1"/>
    </xf>
    <xf numFmtId="43" fontId="79" fillId="0" borderId="0" xfId="45" applyNumberFormat="1" applyFont="1" applyAlignment="1">
      <alignment vertical="center" wrapText="1"/>
    </xf>
    <xf numFmtId="43" fontId="23" fillId="0" borderId="0" xfId="1" applyFont="1" applyFill="1"/>
    <xf numFmtId="43" fontId="23" fillId="0" borderId="0" xfId="45" applyNumberFormat="1"/>
    <xf numFmtId="0" fontId="23" fillId="41" borderId="0" xfId="45" applyFill="1"/>
    <xf numFmtId="44" fontId="21" fillId="37" borderId="12" xfId="43" applyFont="1" applyFill="1" applyBorder="1" applyAlignment="1">
      <alignment horizontal="left"/>
    </xf>
    <xf numFmtId="44" fontId="21" fillId="37" borderId="67" xfId="43" applyFont="1" applyFill="1" applyBorder="1" applyAlignment="1">
      <alignment horizontal="center"/>
    </xf>
    <xf numFmtId="44" fontId="21" fillId="37" borderId="11" xfId="43" applyFont="1" applyFill="1" applyBorder="1" applyAlignment="1">
      <alignment horizontal="left"/>
    </xf>
    <xf numFmtId="44" fontId="21" fillId="37" borderId="11" xfId="43" quotePrefix="1" applyFont="1" applyFill="1" applyBorder="1" applyAlignment="1">
      <alignment horizontal="center"/>
    </xf>
    <xf numFmtId="44" fontId="71" fillId="0" borderId="59" xfId="43" applyFont="1" applyFill="1" applyBorder="1" applyAlignment="1">
      <alignment horizontal="center" vertical="center" wrapText="1"/>
    </xf>
    <xf numFmtId="44" fontId="71" fillId="0" borderId="28" xfId="43" applyFont="1" applyFill="1" applyBorder="1" applyAlignment="1">
      <alignment horizontal="center" vertical="center" wrapText="1"/>
    </xf>
    <xf numFmtId="0" fontId="70" fillId="0" borderId="78" xfId="0" applyFont="1" applyBorder="1" applyAlignment="1">
      <alignment horizontal="left" vertical="center" wrapText="1"/>
    </xf>
    <xf numFmtId="43" fontId="70" fillId="35" borderId="57" xfId="0" applyNumberFormat="1" applyFont="1" applyFill="1" applyBorder="1" applyAlignment="1">
      <alignment horizontal="center" vertical="center" wrapText="1"/>
    </xf>
    <xf numFmtId="0" fontId="69" fillId="0" borderId="37" xfId="0" applyFont="1" applyBorder="1" applyAlignment="1">
      <alignment horizontal="center" vertical="center" wrapText="1"/>
    </xf>
    <xf numFmtId="43" fontId="69" fillId="0" borderId="75" xfId="0" applyNumberFormat="1" applyFont="1" applyBorder="1" applyAlignment="1">
      <alignment horizontal="center" vertical="center" wrapText="1"/>
    </xf>
    <xf numFmtId="0" fontId="29" fillId="0" borderId="37" xfId="0" applyFont="1" applyBorder="1" applyAlignment="1">
      <alignment horizontal="left" vertical="center" wrapText="1"/>
    </xf>
    <xf numFmtId="43" fontId="29" fillId="0" borderId="76" xfId="0" applyNumberFormat="1" applyFont="1" applyBorder="1" applyAlignment="1">
      <alignment horizontal="center" vertical="center" wrapText="1"/>
    </xf>
    <xf numFmtId="43" fontId="29" fillId="0" borderId="55" xfId="0" applyNumberFormat="1" applyFont="1" applyBorder="1" applyAlignment="1">
      <alignment horizontal="left" vertical="center" wrapText="1"/>
    </xf>
    <xf numFmtId="43" fontId="29" fillId="0" borderId="56" xfId="0" applyNumberFormat="1" applyFont="1" applyBorder="1" applyAlignment="1">
      <alignment horizontal="left" vertical="center" wrapText="1"/>
    </xf>
    <xf numFmtId="43" fontId="29" fillId="0" borderId="63" xfId="0" applyNumberFormat="1" applyFont="1" applyBorder="1" applyAlignment="1">
      <alignment horizontal="center" vertical="center" wrapText="1"/>
    </xf>
    <xf numFmtId="43" fontId="70" fillId="35" borderId="90" xfId="0" applyNumberFormat="1" applyFont="1" applyFill="1" applyBorder="1" applyAlignment="1">
      <alignment horizontal="left" vertical="center" wrapText="1"/>
    </xf>
    <xf numFmtId="43" fontId="70" fillId="35" borderId="91" xfId="0" applyNumberFormat="1" applyFont="1" applyFill="1" applyBorder="1" applyAlignment="1">
      <alignment horizontal="center" vertical="center" wrapText="1"/>
    </xf>
    <xf numFmtId="0" fontId="69" fillId="0" borderId="78" xfId="0" applyFont="1" applyBorder="1" applyAlignment="1">
      <alignment horizontal="center" vertical="center" wrapText="1"/>
    </xf>
    <xf numFmtId="43" fontId="29" fillId="0" borderId="82" xfId="0" applyNumberFormat="1" applyFont="1" applyBorder="1" applyAlignment="1">
      <alignment horizontal="center" vertical="center" wrapText="1"/>
    </xf>
    <xf numFmtId="43" fontId="29" fillId="0" borderId="79" xfId="0" applyNumberFormat="1" applyFont="1" applyBorder="1" applyAlignment="1">
      <alignment horizontal="center" vertical="center" wrapText="1"/>
    </xf>
    <xf numFmtId="43" fontId="69" fillId="0" borderId="88" xfId="0" applyNumberFormat="1" applyFont="1" applyBorder="1" applyAlignment="1">
      <alignment horizontal="center" vertical="center" wrapText="1"/>
    </xf>
    <xf numFmtId="43" fontId="70" fillId="35" borderId="57" xfId="0" applyNumberFormat="1" applyFont="1" applyFill="1" applyBorder="1" applyAlignment="1">
      <alignment horizontal="left" vertical="center" wrapText="1"/>
    </xf>
    <xf numFmtId="43" fontId="70" fillId="0" borderId="72" xfId="0" applyNumberFormat="1" applyFont="1" applyBorder="1" applyAlignment="1">
      <alignment horizontal="center" vertical="center" wrapText="1"/>
    </xf>
    <xf numFmtId="0" fontId="29" fillId="0" borderId="84" xfId="0" applyFont="1" applyBorder="1" applyAlignment="1">
      <alignment horizontal="left" vertical="center" wrapText="1"/>
    </xf>
    <xf numFmtId="43" fontId="29" fillId="0" borderId="88" xfId="0" applyNumberFormat="1" applyFont="1" applyBorder="1" applyAlignment="1">
      <alignment horizontal="center" vertical="center" wrapText="1"/>
    </xf>
    <xf numFmtId="43" fontId="70" fillId="35" borderId="57" xfId="1" applyFont="1" applyFill="1" applyBorder="1" applyAlignment="1">
      <alignment horizontal="center" vertical="center" wrapText="1"/>
    </xf>
    <xf numFmtId="44" fontId="70" fillId="35" borderId="57" xfId="43" applyFont="1" applyFill="1" applyBorder="1" applyAlignment="1">
      <alignment horizontal="center" vertical="center" wrapText="1"/>
    </xf>
    <xf numFmtId="4" fontId="72" fillId="0" borderId="76" xfId="0" applyNumberFormat="1" applyFont="1" applyFill="1" applyBorder="1" applyAlignment="1">
      <alignment horizontal="right" vertical="center" wrapText="1"/>
    </xf>
    <xf numFmtId="0" fontId="69" fillId="35" borderId="57" xfId="0" applyFont="1" applyFill="1" applyBorder="1" applyAlignment="1">
      <alignment horizontal="center" vertical="center" wrapText="1"/>
    </xf>
    <xf numFmtId="0" fontId="69" fillId="35" borderId="63" xfId="0" applyFont="1" applyFill="1" applyBorder="1" applyAlignment="1">
      <alignment horizontal="center" vertical="center" wrapText="1"/>
    </xf>
    <xf numFmtId="0" fontId="69" fillId="35" borderId="28" xfId="0" applyFont="1" applyFill="1" applyBorder="1" applyAlignment="1">
      <alignment horizontal="center" vertical="center" wrapText="1"/>
    </xf>
    <xf numFmtId="0" fontId="69" fillId="35" borderId="59" xfId="0" applyFont="1" applyFill="1" applyBorder="1" applyAlignment="1">
      <alignment horizontal="center" vertical="center" wrapText="1"/>
    </xf>
    <xf numFmtId="0" fontId="77" fillId="35" borderId="57" xfId="44" applyFont="1" applyFill="1" applyBorder="1" applyAlignment="1">
      <alignment horizontal="center" vertical="center"/>
    </xf>
    <xf numFmtId="0" fontId="77" fillId="35" borderId="57" xfId="44" applyFont="1" applyFill="1" applyBorder="1" applyAlignment="1">
      <alignment horizontal="center" vertical="center" wrapText="1"/>
    </xf>
    <xf numFmtId="0" fontId="27" fillId="35" borderId="57" xfId="44" applyFont="1" applyFill="1" applyBorder="1" applyAlignment="1">
      <alignment horizontal="center" vertical="center"/>
    </xf>
    <xf numFmtId="0" fontId="23" fillId="0" borderId="0" xfId="45" applyFill="1"/>
    <xf numFmtId="4" fontId="21" fillId="37" borderId="18" xfId="1" applyNumberFormat="1" applyFont="1" applyFill="1" applyBorder="1" applyAlignment="1">
      <alignment horizontal="right" vertical="center" wrapText="1"/>
    </xf>
    <xf numFmtId="4" fontId="72" fillId="0" borderId="78" xfId="0" applyNumberFormat="1" applyFont="1" applyBorder="1" applyAlignment="1">
      <alignment horizontal="right" vertical="center" wrapText="1"/>
    </xf>
    <xf numFmtId="43" fontId="29" fillId="0" borderId="80" xfId="0" applyNumberFormat="1" applyFont="1" applyBorder="1" applyAlignment="1">
      <alignment horizontal="left" vertical="center" wrapText="1"/>
    </xf>
    <xf numFmtId="43" fontId="29" fillId="0" borderId="82" xfId="0" applyNumberFormat="1" applyFont="1" applyBorder="1" applyAlignment="1">
      <alignment horizontal="left" vertical="center" wrapText="1"/>
    </xf>
    <xf numFmtId="0" fontId="69" fillId="0" borderId="57" xfId="0" applyFont="1" applyBorder="1" applyAlignment="1">
      <alignment horizontal="center" vertical="center" wrapText="1"/>
    </xf>
    <xf numFmtId="0" fontId="69" fillId="0" borderId="59" xfId="0" applyFont="1" applyBorder="1" applyAlignment="1">
      <alignment horizontal="center" vertical="center" wrapText="1"/>
    </xf>
    <xf numFmtId="0" fontId="69" fillId="0" borderId="28" xfId="0" applyFont="1" applyBorder="1" applyAlignment="1">
      <alignment horizontal="center" vertical="center" wrapText="1"/>
    </xf>
    <xf numFmtId="0" fontId="0" fillId="0" borderId="77" xfId="0" applyBorder="1" applyAlignment="1">
      <alignment vertical="center"/>
    </xf>
    <xf numFmtId="0" fontId="16" fillId="0" borderId="77" xfId="0" applyFont="1" applyBorder="1" applyAlignment="1">
      <alignment vertical="center"/>
    </xf>
    <xf numFmtId="43" fontId="70" fillId="35" borderId="90" xfId="0" applyNumberFormat="1" applyFont="1" applyFill="1" applyBorder="1" applyAlignment="1">
      <alignment horizontal="right" vertical="center" wrapText="1"/>
    </xf>
    <xf numFmtId="0" fontId="0" fillId="0" borderId="83" xfId="0" applyBorder="1" applyAlignment="1">
      <alignment vertical="center"/>
    </xf>
    <xf numFmtId="0" fontId="0" fillId="0" borderId="80" xfId="0" applyBorder="1" applyAlignment="1">
      <alignment vertical="center"/>
    </xf>
    <xf numFmtId="44" fontId="0" fillId="0" borderId="0" xfId="0" applyNumberFormat="1" applyAlignment="1">
      <alignment vertical="center"/>
    </xf>
    <xf numFmtId="0" fontId="16" fillId="0" borderId="0" xfId="0" applyFont="1" applyAlignment="1">
      <alignment horizontal="center" wrapText="1"/>
    </xf>
    <xf numFmtId="0" fontId="36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/>
    </xf>
    <xf numFmtId="0" fontId="35" fillId="0" borderId="35" xfId="0" applyFont="1" applyBorder="1" applyAlignment="1">
      <alignment horizontal="center" wrapText="1"/>
    </xf>
    <xf numFmtId="0" fontId="35" fillId="0" borderId="40" xfId="0" applyFont="1" applyBorder="1" applyAlignment="1">
      <alignment horizontal="center" wrapText="1"/>
    </xf>
    <xf numFmtId="0" fontId="35" fillId="0" borderId="36" xfId="0" applyFont="1" applyBorder="1" applyAlignment="1">
      <alignment horizontal="center" wrapText="1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49" fillId="37" borderId="0" xfId="57" applyFont="1" applyFill="1" applyAlignment="1">
      <alignment horizontal="left" vertical="top" wrapText="1"/>
    </xf>
    <xf numFmtId="0" fontId="49" fillId="0" borderId="0" xfId="57" applyFont="1" applyAlignment="1">
      <alignment horizontal="left" wrapText="1"/>
    </xf>
    <xf numFmtId="0" fontId="41" fillId="37" borderId="52" xfId="56" applyFont="1" applyFill="1" applyBorder="1" applyAlignment="1">
      <alignment horizontal="left"/>
    </xf>
    <xf numFmtId="0" fontId="41" fillId="37" borderId="37" xfId="56" applyFont="1" applyFill="1" applyBorder="1" applyAlignment="1">
      <alignment horizontal="left"/>
    </xf>
    <xf numFmtId="0" fontId="41" fillId="37" borderId="53" xfId="56" applyFont="1" applyFill="1" applyBorder="1" applyAlignment="1">
      <alignment horizontal="left"/>
    </xf>
    <xf numFmtId="0" fontId="38" fillId="37" borderId="37" xfId="57" applyFont="1" applyFill="1" applyBorder="1" applyAlignment="1">
      <alignment horizontal="left" vertical="center" wrapText="1"/>
    </xf>
    <xf numFmtId="0" fontId="38" fillId="37" borderId="53" xfId="57" applyFont="1" applyFill="1" applyBorder="1" applyAlignment="1">
      <alignment horizontal="left" vertical="center" wrapText="1"/>
    </xf>
    <xf numFmtId="0" fontId="41" fillId="37" borderId="46" xfId="56" applyFont="1" applyFill="1" applyBorder="1" applyAlignment="1">
      <alignment horizontal="left" wrapText="1"/>
    </xf>
    <xf numFmtId="0" fontId="41" fillId="37" borderId="19" xfId="56" applyFont="1" applyFill="1" applyBorder="1" applyAlignment="1">
      <alignment horizontal="left" wrapText="1"/>
    </xf>
    <xf numFmtId="0" fontId="34" fillId="0" borderId="39" xfId="57" applyFont="1" applyBorder="1" applyAlignment="1">
      <alignment horizontal="center" vertical="top" wrapText="1"/>
    </xf>
    <xf numFmtId="0" fontId="34" fillId="0" borderId="19" xfId="57" applyFont="1" applyBorder="1" applyAlignment="1">
      <alignment horizontal="center" vertical="top" wrapText="1"/>
    </xf>
    <xf numFmtId="0" fontId="31" fillId="37" borderId="0" xfId="57" applyFont="1" applyFill="1" applyAlignment="1">
      <alignment horizontal="left" vertical="top" wrapText="1"/>
    </xf>
    <xf numFmtId="0" fontId="29" fillId="37" borderId="0" xfId="57" applyFont="1" applyFill="1" applyAlignment="1">
      <alignment horizontal="left" vertical="top" wrapText="1"/>
    </xf>
    <xf numFmtId="37" fontId="34" fillId="35" borderId="39" xfId="60" applyNumberFormat="1" applyFont="1" applyFill="1" applyBorder="1" applyAlignment="1" applyProtection="1">
      <alignment horizontal="center"/>
    </xf>
    <xf numFmtId="37" fontId="34" fillId="35" borderId="46" xfId="60" applyNumberFormat="1" applyFont="1" applyFill="1" applyBorder="1" applyAlignment="1" applyProtection="1">
      <alignment horizontal="center"/>
    </xf>
    <xf numFmtId="37" fontId="34" fillId="35" borderId="19" xfId="60" applyNumberFormat="1" applyFont="1" applyFill="1" applyBorder="1" applyAlignment="1" applyProtection="1">
      <alignment horizontal="center"/>
    </xf>
    <xf numFmtId="37" fontId="34" fillId="35" borderId="13" xfId="60" applyNumberFormat="1" applyFont="1" applyFill="1" applyBorder="1" applyAlignment="1" applyProtection="1">
      <alignment horizontal="center" vertical="center" wrapText="1"/>
    </xf>
    <xf numFmtId="0" fontId="41" fillId="37" borderId="44" xfId="56" applyFont="1" applyFill="1" applyBorder="1" applyAlignment="1">
      <alignment horizontal="left" wrapText="1"/>
    </xf>
    <xf numFmtId="0" fontId="41" fillId="37" borderId="45" xfId="56" applyFont="1" applyFill="1" applyBorder="1" applyAlignment="1">
      <alignment horizontal="left" wrapText="1"/>
    </xf>
    <xf numFmtId="0" fontId="41" fillId="37" borderId="41" xfId="56" applyFont="1" applyFill="1" applyBorder="1" applyAlignment="1">
      <alignment horizontal="left" wrapText="1"/>
    </xf>
    <xf numFmtId="0" fontId="43" fillId="37" borderId="52" xfId="56" applyFont="1" applyFill="1" applyBorder="1" applyAlignment="1">
      <alignment horizontal="center" vertical="center"/>
    </xf>
    <xf numFmtId="0" fontId="43" fillId="37" borderId="37" xfId="56" applyFont="1" applyFill="1" applyBorder="1" applyAlignment="1">
      <alignment horizontal="center" vertical="center"/>
    </xf>
    <xf numFmtId="0" fontId="43" fillId="37" borderId="53" xfId="56" applyFont="1" applyFill="1" applyBorder="1" applyAlignment="1">
      <alignment horizontal="center" vertical="center"/>
    </xf>
    <xf numFmtId="0" fontId="41" fillId="37" borderId="52" xfId="56" applyFont="1" applyFill="1" applyBorder="1" applyAlignment="1">
      <alignment horizontal="left" wrapText="1"/>
    </xf>
    <xf numFmtId="0" fontId="41" fillId="37" borderId="37" xfId="56" applyFont="1" applyFill="1" applyBorder="1" applyAlignment="1">
      <alignment horizontal="left" wrapText="1"/>
    </xf>
    <xf numFmtId="0" fontId="41" fillId="37" borderId="53" xfId="56" applyFont="1" applyFill="1" applyBorder="1" applyAlignment="1">
      <alignment horizontal="left" wrapText="1"/>
    </xf>
    <xf numFmtId="0" fontId="38" fillId="37" borderId="52" xfId="57" applyFont="1" applyFill="1" applyBorder="1" applyAlignment="1">
      <alignment horizontal="left" vertical="center" wrapText="1"/>
    </xf>
    <xf numFmtId="37" fontId="34" fillId="35" borderId="44" xfId="60" applyNumberFormat="1" applyFont="1" applyFill="1" applyBorder="1" applyAlignment="1" applyProtection="1">
      <alignment horizontal="center" vertical="center" wrapText="1"/>
    </xf>
    <xf numFmtId="37" fontId="34" fillId="35" borderId="45" xfId="60" applyNumberFormat="1" applyFont="1" applyFill="1" applyBorder="1" applyAlignment="1" applyProtection="1">
      <alignment horizontal="center" vertical="center"/>
    </xf>
    <xf numFmtId="37" fontId="34" fillId="35" borderId="41" xfId="60" applyNumberFormat="1" applyFont="1" applyFill="1" applyBorder="1" applyAlignment="1" applyProtection="1">
      <alignment horizontal="center" vertical="center"/>
    </xf>
    <xf numFmtId="37" fontId="34" fillId="35" borderId="42" xfId="60" applyNumberFormat="1" applyFont="1" applyFill="1" applyBorder="1" applyAlignment="1" applyProtection="1">
      <alignment horizontal="center" vertical="center"/>
    </xf>
    <xf numFmtId="37" fontId="34" fillId="35" borderId="0" xfId="60" applyNumberFormat="1" applyFont="1" applyFill="1" applyBorder="1" applyAlignment="1" applyProtection="1">
      <alignment horizontal="center" vertical="center"/>
    </xf>
    <xf numFmtId="37" fontId="34" fillId="35" borderId="20" xfId="60" applyNumberFormat="1" applyFont="1" applyFill="1" applyBorder="1" applyAlignment="1" applyProtection="1">
      <alignment horizontal="center" vertical="center"/>
    </xf>
    <xf numFmtId="37" fontId="34" fillId="35" borderId="51" xfId="60" applyNumberFormat="1" applyFont="1" applyFill="1" applyBorder="1" applyAlignment="1" applyProtection="1">
      <alignment horizontal="center" vertical="center"/>
    </xf>
    <xf numFmtId="37" fontId="34" fillId="35" borderId="49" xfId="60" applyNumberFormat="1" applyFont="1" applyFill="1" applyBorder="1" applyAlignment="1" applyProtection="1">
      <alignment horizontal="center" vertical="center"/>
    </xf>
    <xf numFmtId="37" fontId="34" fillId="35" borderId="47" xfId="60" applyNumberFormat="1" applyFont="1" applyFill="1" applyBorder="1" applyAlignment="1" applyProtection="1">
      <alignment horizontal="center" vertical="center"/>
    </xf>
    <xf numFmtId="0" fontId="38" fillId="37" borderId="42" xfId="57" applyFont="1" applyFill="1" applyBorder="1" applyAlignment="1">
      <alignment horizontal="left" vertical="center" wrapText="1"/>
    </xf>
    <xf numFmtId="0" fontId="38" fillId="37" borderId="0" xfId="57" applyFont="1" applyFill="1" applyAlignment="1">
      <alignment horizontal="left" vertical="center" wrapText="1"/>
    </xf>
    <xf numFmtId="0" fontId="38" fillId="37" borderId="20" xfId="57" applyFont="1" applyFill="1" applyBorder="1" applyAlignment="1">
      <alignment horizontal="left" vertical="center" wrapText="1"/>
    </xf>
    <xf numFmtId="0" fontId="33" fillId="0" borderId="49" xfId="56" applyFont="1" applyBorder="1" applyAlignment="1">
      <alignment horizontal="right" vertical="center"/>
    </xf>
    <xf numFmtId="37" fontId="34" fillId="35" borderId="44" xfId="60" applyNumberFormat="1" applyFont="1" applyFill="1" applyBorder="1" applyAlignment="1" applyProtection="1">
      <alignment horizontal="center"/>
    </xf>
    <xf numFmtId="37" fontId="34" fillId="35" borderId="45" xfId="60" applyNumberFormat="1" applyFont="1" applyFill="1" applyBorder="1" applyAlignment="1" applyProtection="1">
      <alignment horizontal="center"/>
    </xf>
    <xf numFmtId="37" fontId="34" fillId="35" borderId="41" xfId="60" applyNumberFormat="1" applyFont="1" applyFill="1" applyBorder="1" applyAlignment="1" applyProtection="1">
      <alignment horizontal="center"/>
    </xf>
    <xf numFmtId="37" fontId="34" fillId="35" borderId="42" xfId="60" applyNumberFormat="1" applyFont="1" applyFill="1" applyBorder="1" applyAlignment="1" applyProtection="1">
      <alignment horizontal="center"/>
    </xf>
    <xf numFmtId="37" fontId="34" fillId="35" borderId="0" xfId="60" applyNumberFormat="1" applyFont="1" applyFill="1" applyBorder="1" applyAlignment="1" applyProtection="1">
      <alignment horizontal="center"/>
    </xf>
    <xf numFmtId="37" fontId="34" fillId="35" borderId="20" xfId="60" applyNumberFormat="1" applyFont="1" applyFill="1" applyBorder="1" applyAlignment="1" applyProtection="1">
      <alignment horizontal="center"/>
    </xf>
    <xf numFmtId="37" fontId="34" fillId="35" borderId="51" xfId="60" applyNumberFormat="1" applyFont="1" applyFill="1" applyBorder="1" applyAlignment="1" applyProtection="1">
      <alignment horizontal="center"/>
    </xf>
    <xf numFmtId="37" fontId="34" fillId="35" borderId="49" xfId="60" applyNumberFormat="1" applyFont="1" applyFill="1" applyBorder="1" applyAlignment="1" applyProtection="1">
      <alignment horizontal="center"/>
    </xf>
    <xf numFmtId="37" fontId="34" fillId="35" borderId="47" xfId="60" applyNumberFormat="1" applyFont="1" applyFill="1" applyBorder="1" applyAlignment="1" applyProtection="1">
      <alignment horizontal="center"/>
    </xf>
    <xf numFmtId="0" fontId="41" fillId="37" borderId="46" xfId="56" applyFont="1" applyFill="1" applyBorder="1" applyAlignment="1">
      <alignment horizontal="left" vertical="center" wrapText="1"/>
    </xf>
    <xf numFmtId="0" fontId="41" fillId="37" borderId="19" xfId="56" applyFont="1" applyFill="1" applyBorder="1" applyAlignment="1">
      <alignment horizontal="left" vertical="center" wrapText="1"/>
    </xf>
    <xf numFmtId="167" fontId="41" fillId="37" borderId="18" xfId="58" applyNumberFormat="1" applyFont="1" applyFill="1" applyBorder="1" applyAlignment="1" applyProtection="1">
      <alignment horizontal="center" vertical="center"/>
    </xf>
    <xf numFmtId="167" fontId="41" fillId="37" borderId="16" xfId="58" applyNumberFormat="1" applyFont="1" applyFill="1" applyBorder="1" applyAlignment="1" applyProtection="1">
      <alignment horizontal="center" vertical="center"/>
    </xf>
    <xf numFmtId="167" fontId="41" fillId="37" borderId="18" xfId="43" applyNumberFormat="1" applyFont="1" applyFill="1" applyBorder="1" applyAlignment="1" applyProtection="1">
      <alignment horizontal="center" vertical="center"/>
    </xf>
    <xf numFmtId="167" fontId="41" fillId="37" borderId="16" xfId="43" applyNumberFormat="1" applyFont="1" applyFill="1" applyBorder="1" applyAlignment="1" applyProtection="1">
      <alignment horizontal="center" vertical="center"/>
    </xf>
    <xf numFmtId="37" fontId="62" fillId="35" borderId="44" xfId="60" applyNumberFormat="1" applyFont="1" applyFill="1" applyBorder="1" applyAlignment="1" applyProtection="1">
      <alignment horizontal="center"/>
    </xf>
    <xf numFmtId="37" fontId="62" fillId="35" borderId="45" xfId="60" applyNumberFormat="1" applyFont="1" applyFill="1" applyBorder="1" applyAlignment="1" applyProtection="1">
      <alignment horizontal="center"/>
    </xf>
    <xf numFmtId="37" fontId="62" fillId="35" borderId="41" xfId="60" applyNumberFormat="1" applyFont="1" applyFill="1" applyBorder="1" applyAlignment="1" applyProtection="1">
      <alignment horizontal="center"/>
    </xf>
    <xf numFmtId="37" fontId="62" fillId="35" borderId="42" xfId="60" applyNumberFormat="1" applyFont="1" applyFill="1" applyBorder="1" applyAlignment="1" applyProtection="1">
      <alignment horizontal="center"/>
    </xf>
    <xf numFmtId="37" fontId="62" fillId="35" borderId="0" xfId="60" applyNumberFormat="1" applyFont="1" applyFill="1" applyBorder="1" applyAlignment="1" applyProtection="1">
      <alignment horizontal="center"/>
    </xf>
    <xf numFmtId="37" fontId="62" fillId="35" borderId="20" xfId="60" applyNumberFormat="1" applyFont="1" applyFill="1" applyBorder="1" applyAlignment="1" applyProtection="1">
      <alignment horizontal="center"/>
    </xf>
    <xf numFmtId="37" fontId="62" fillId="35" borderId="51" xfId="60" applyNumberFormat="1" applyFont="1" applyFill="1" applyBorder="1" applyAlignment="1" applyProtection="1">
      <alignment horizontal="center"/>
    </xf>
    <xf numFmtId="37" fontId="62" fillId="35" borderId="49" xfId="60" applyNumberFormat="1" applyFont="1" applyFill="1" applyBorder="1" applyAlignment="1" applyProtection="1">
      <alignment horizontal="center"/>
    </xf>
    <xf numFmtId="37" fontId="62" fillId="35" borderId="47" xfId="60" applyNumberFormat="1" applyFont="1" applyFill="1" applyBorder="1" applyAlignment="1" applyProtection="1">
      <alignment horizontal="center"/>
    </xf>
    <xf numFmtId="0" fontId="27" fillId="35" borderId="62" xfId="46" applyFont="1" applyFill="1" applyBorder="1" applyAlignment="1">
      <alignment horizontal="center" vertical="center" wrapText="1"/>
    </xf>
    <xf numFmtId="0" fontId="27" fillId="35" borderId="65" xfId="46" applyFont="1" applyFill="1" applyBorder="1" applyAlignment="1">
      <alignment horizontal="center" vertical="center" wrapText="1"/>
    </xf>
    <xf numFmtId="0" fontId="19" fillId="39" borderId="35" xfId="0" applyFont="1" applyFill="1" applyBorder="1" applyAlignment="1">
      <alignment horizontal="center" vertical="center" wrapText="1"/>
    </xf>
    <xf numFmtId="0" fontId="19" fillId="39" borderId="36" xfId="0" applyFont="1" applyFill="1" applyBorder="1" applyAlignment="1">
      <alignment horizontal="center" vertical="center" wrapText="1"/>
    </xf>
    <xf numFmtId="0" fontId="19" fillId="35" borderId="31" xfId="0" applyFont="1" applyFill="1" applyBorder="1" applyAlignment="1">
      <alignment horizontal="center" vertical="center" wrapText="1"/>
    </xf>
    <xf numFmtId="0" fontId="19" fillId="35" borderId="32" xfId="0" applyFont="1" applyFill="1" applyBorder="1" applyAlignment="1">
      <alignment horizontal="center" vertical="center" wrapText="1"/>
    </xf>
    <xf numFmtId="0" fontId="27" fillId="35" borderId="26" xfId="94" applyFont="1" applyFill="1" applyBorder="1" applyAlignment="1">
      <alignment horizontal="center"/>
    </xf>
    <xf numFmtId="0" fontId="27" fillId="35" borderId="27" xfId="94" applyFont="1" applyFill="1" applyBorder="1" applyAlignment="1">
      <alignment horizontal="center"/>
    </xf>
    <xf numFmtId="0" fontId="27" fillId="35" borderId="28" xfId="94" applyFont="1" applyFill="1" applyBorder="1" applyAlignment="1">
      <alignment horizontal="center"/>
    </xf>
    <xf numFmtId="0" fontId="63" fillId="35" borderId="10" xfId="94" applyFont="1" applyFill="1" applyBorder="1" applyAlignment="1">
      <alignment horizontal="center"/>
    </xf>
    <xf numFmtId="0" fontId="63" fillId="35" borderId="0" xfId="94" applyFont="1" applyFill="1" applyBorder="1" applyAlignment="1">
      <alignment horizontal="center"/>
    </xf>
    <xf numFmtId="0" fontId="63" fillId="35" borderId="29" xfId="94" applyFont="1" applyFill="1" applyBorder="1" applyAlignment="1">
      <alignment horizontal="center"/>
    </xf>
    <xf numFmtId="0" fontId="64" fillId="35" borderId="10" xfId="46" applyFont="1" applyFill="1" applyBorder="1" applyAlignment="1">
      <alignment horizontal="center" vertical="center"/>
    </xf>
    <xf numFmtId="0" fontId="64" fillId="35" borderId="0" xfId="46" applyFont="1" applyFill="1" applyBorder="1" applyAlignment="1">
      <alignment horizontal="center" vertical="center"/>
    </xf>
    <xf numFmtId="0" fontId="64" fillId="35" borderId="29" xfId="46" applyFont="1" applyFill="1" applyBorder="1" applyAlignment="1">
      <alignment horizontal="center" vertical="center"/>
    </xf>
    <xf numFmtId="0" fontId="65" fillId="35" borderId="10" xfId="46" applyFont="1" applyFill="1" applyBorder="1" applyAlignment="1">
      <alignment horizontal="center" vertical="center"/>
    </xf>
    <xf numFmtId="0" fontId="65" fillId="35" borderId="0" xfId="46" applyFont="1" applyFill="1" applyBorder="1" applyAlignment="1">
      <alignment horizontal="center" vertical="center"/>
    </xf>
    <xf numFmtId="0" fontId="65" fillId="35" borderId="29" xfId="46" applyFont="1" applyFill="1" applyBorder="1" applyAlignment="1">
      <alignment horizontal="center" vertical="center"/>
    </xf>
    <xf numFmtId="0" fontId="65" fillId="35" borderId="55" xfId="46" applyFont="1" applyFill="1" applyBorder="1" applyAlignment="1">
      <alignment horizontal="center" vertical="center"/>
    </xf>
    <xf numFmtId="0" fontId="65" fillId="35" borderId="30" xfId="46" applyFont="1" applyFill="1" applyBorder="1" applyAlignment="1">
      <alignment horizontal="center" vertical="center"/>
    </xf>
    <xf numFmtId="0" fontId="65" fillId="35" borderId="56" xfId="46" applyFont="1" applyFill="1" applyBorder="1" applyAlignment="1">
      <alignment horizontal="center" vertical="center"/>
    </xf>
    <xf numFmtId="0" fontId="27" fillId="35" borderId="59" xfId="46" applyFont="1" applyFill="1" applyBorder="1" applyAlignment="1">
      <alignment horizontal="center" vertical="center" wrapText="1"/>
    </xf>
    <xf numFmtId="0" fontId="27" fillId="35" borderId="63" xfId="46" applyFont="1" applyFill="1" applyBorder="1" applyAlignment="1">
      <alignment horizontal="center" vertical="center" wrapText="1"/>
    </xf>
    <xf numFmtId="0" fontId="27" fillId="35" borderId="60" xfId="46" applyFont="1" applyFill="1" applyBorder="1" applyAlignment="1">
      <alignment horizontal="center" vertical="center" wrapText="1"/>
    </xf>
    <xf numFmtId="0" fontId="27" fillId="35" borderId="64" xfId="46" applyFont="1" applyFill="1" applyBorder="1" applyAlignment="1">
      <alignment horizontal="center" vertical="center" wrapText="1"/>
    </xf>
    <xf numFmtId="10" fontId="27" fillId="35" borderId="59" xfId="46" applyNumberFormat="1" applyFont="1" applyFill="1" applyBorder="1" applyAlignment="1">
      <alignment horizontal="center" vertical="center" wrapText="1"/>
    </xf>
    <xf numFmtId="10" fontId="27" fillId="35" borderId="63" xfId="46" applyNumberFormat="1" applyFont="1" applyFill="1" applyBorder="1" applyAlignment="1">
      <alignment horizontal="center" vertical="center" wrapText="1"/>
    </xf>
    <xf numFmtId="0" fontId="27" fillId="35" borderId="61" xfId="46" applyFont="1" applyFill="1" applyBorder="1" applyAlignment="1">
      <alignment horizontal="center" vertical="center" wrapText="1"/>
    </xf>
    <xf numFmtId="0" fontId="70" fillId="0" borderId="57" xfId="0" applyFont="1" applyBorder="1" applyAlignment="1">
      <alignment horizontal="left" vertical="center"/>
    </xf>
    <xf numFmtId="0" fontId="70" fillId="35" borderId="26" xfId="0" applyFont="1" applyFill="1" applyBorder="1" applyAlignment="1">
      <alignment horizontal="center" vertical="center"/>
    </xf>
    <xf numFmtId="0" fontId="70" fillId="35" borderId="27" xfId="0" applyFont="1" applyFill="1" applyBorder="1" applyAlignment="1">
      <alignment horizontal="center" vertical="center"/>
    </xf>
    <xf numFmtId="0" fontId="70" fillId="35" borderId="28" xfId="0" applyFont="1" applyFill="1" applyBorder="1" applyAlignment="1">
      <alignment horizontal="center" vertical="center"/>
    </xf>
    <xf numFmtId="0" fontId="33" fillId="35" borderId="72" xfId="0" applyFont="1" applyFill="1" applyBorder="1" applyAlignment="1">
      <alignment horizontal="center" vertical="center"/>
    </xf>
    <xf numFmtId="0" fontId="33" fillId="35" borderId="10" xfId="0" applyFont="1" applyFill="1" applyBorder="1" applyAlignment="1">
      <alignment horizontal="center" vertical="center"/>
    </xf>
    <xf numFmtId="0" fontId="33" fillId="35" borderId="0" xfId="0" applyFont="1" applyFill="1" applyBorder="1" applyAlignment="1">
      <alignment horizontal="center" vertical="center"/>
    </xf>
    <xf numFmtId="0" fontId="33" fillId="35" borderId="29" xfId="0" applyFont="1" applyFill="1" applyBorder="1" applyAlignment="1">
      <alignment horizontal="center" vertical="center"/>
    </xf>
    <xf numFmtId="0" fontId="33" fillId="35" borderId="55" xfId="0" applyFont="1" applyFill="1" applyBorder="1" applyAlignment="1">
      <alignment horizontal="center" vertical="center"/>
    </xf>
    <xf numFmtId="0" fontId="33" fillId="35" borderId="30" xfId="0" applyFont="1" applyFill="1" applyBorder="1" applyAlignment="1">
      <alignment horizontal="center" vertical="center"/>
    </xf>
    <xf numFmtId="0" fontId="33" fillId="35" borderId="56" xfId="0" applyFont="1" applyFill="1" applyBorder="1" applyAlignment="1">
      <alignment horizontal="center" vertical="center"/>
    </xf>
    <xf numFmtId="0" fontId="69" fillId="35" borderId="26" xfId="0" applyFont="1" applyFill="1" applyBorder="1" applyAlignment="1">
      <alignment horizontal="center" vertical="center" wrapText="1"/>
    </xf>
    <xf numFmtId="0" fontId="69" fillId="35" borderId="27" xfId="0" applyFont="1" applyFill="1" applyBorder="1" applyAlignment="1">
      <alignment horizontal="center" vertical="center" wrapText="1"/>
    </xf>
    <xf numFmtId="0" fontId="69" fillId="35" borderId="28" xfId="0" applyFont="1" applyFill="1" applyBorder="1" applyAlignment="1">
      <alignment horizontal="center" vertical="center" wrapText="1"/>
    </xf>
    <xf numFmtId="0" fontId="69" fillId="35" borderId="10" xfId="0" applyFont="1" applyFill="1" applyBorder="1" applyAlignment="1">
      <alignment horizontal="center" vertical="center" wrapText="1"/>
    </xf>
    <xf numFmtId="0" fontId="69" fillId="35" borderId="0" xfId="0" applyFont="1" applyFill="1" applyBorder="1" applyAlignment="1">
      <alignment horizontal="center" vertical="center" wrapText="1"/>
    </xf>
    <xf numFmtId="0" fontId="69" fillId="35" borderId="29" xfId="0" applyFont="1" applyFill="1" applyBorder="1" applyAlignment="1">
      <alignment horizontal="center" vertical="center" wrapText="1"/>
    </xf>
    <xf numFmtId="0" fontId="69" fillId="35" borderId="55" xfId="0" applyFont="1" applyFill="1" applyBorder="1" applyAlignment="1">
      <alignment horizontal="center" vertical="center" wrapText="1"/>
    </xf>
    <xf numFmtId="0" fontId="69" fillId="35" borderId="30" xfId="0" applyFont="1" applyFill="1" applyBorder="1" applyAlignment="1">
      <alignment horizontal="center" vertical="center" wrapText="1"/>
    </xf>
    <xf numFmtId="0" fontId="69" fillId="35" borderId="56" xfId="0" applyFont="1" applyFill="1" applyBorder="1" applyAlignment="1">
      <alignment horizontal="center" vertical="center" wrapText="1"/>
    </xf>
    <xf numFmtId="0" fontId="69" fillId="35" borderId="57" xfId="0" applyFont="1" applyFill="1" applyBorder="1" applyAlignment="1">
      <alignment horizontal="center" vertical="center" wrapText="1"/>
    </xf>
    <xf numFmtId="0" fontId="69" fillId="0" borderId="74" xfId="0" applyFont="1" applyBorder="1" applyAlignment="1">
      <alignment horizontal="justify" vertical="center" wrapText="1"/>
    </xf>
    <xf numFmtId="0" fontId="69" fillId="0" borderId="75" xfId="0" applyFont="1" applyBorder="1" applyAlignment="1">
      <alignment horizontal="justify" vertical="center" wrapText="1"/>
    </xf>
    <xf numFmtId="0" fontId="69" fillId="0" borderId="76" xfId="0" applyFont="1" applyBorder="1" applyAlignment="1">
      <alignment horizontal="left" vertical="center" wrapText="1"/>
    </xf>
    <xf numFmtId="0" fontId="67" fillId="0" borderId="78" xfId="0" applyFont="1" applyBorder="1" applyAlignment="1">
      <alignment horizontal="left" vertical="center"/>
    </xf>
    <xf numFmtId="0" fontId="67" fillId="0" borderId="76" xfId="0" applyFont="1" applyBorder="1" applyAlignment="1">
      <alignment horizontal="left" vertical="center"/>
    </xf>
    <xf numFmtId="0" fontId="67" fillId="0" borderId="37" xfId="0" applyFont="1" applyBorder="1" applyAlignment="1">
      <alignment horizontal="left" vertical="center" wrapText="1"/>
    </xf>
    <xf numFmtId="0" fontId="67" fillId="0" borderId="78" xfId="0" applyFont="1" applyBorder="1" applyAlignment="1">
      <alignment horizontal="left" vertical="center" wrapText="1"/>
    </xf>
    <xf numFmtId="0" fontId="33" fillId="35" borderId="55" xfId="0" applyFont="1" applyFill="1" applyBorder="1" applyAlignment="1">
      <alignment horizontal="center" vertical="center" wrapText="1"/>
    </xf>
    <xf numFmtId="0" fontId="33" fillId="35" borderId="30" xfId="0" applyFont="1" applyFill="1" applyBorder="1" applyAlignment="1">
      <alignment horizontal="center" vertical="center" wrapText="1"/>
    </xf>
    <xf numFmtId="0" fontId="33" fillId="35" borderId="56" xfId="0" applyFont="1" applyFill="1" applyBorder="1" applyAlignment="1">
      <alignment horizontal="center" vertical="center" wrapText="1"/>
    </xf>
    <xf numFmtId="0" fontId="67" fillId="35" borderId="26" xfId="0" applyFont="1" applyFill="1" applyBorder="1" applyAlignment="1">
      <alignment horizontal="center" vertical="center"/>
    </xf>
    <xf numFmtId="0" fontId="67" fillId="35" borderId="27" xfId="0" applyFont="1" applyFill="1" applyBorder="1" applyAlignment="1">
      <alignment horizontal="center" vertical="center"/>
    </xf>
    <xf numFmtId="0" fontId="67" fillId="35" borderId="28" xfId="0" applyFont="1" applyFill="1" applyBorder="1" applyAlignment="1">
      <alignment horizontal="center" vertical="center"/>
    </xf>
    <xf numFmtId="0" fontId="69" fillId="35" borderId="10" xfId="0" applyFont="1" applyFill="1" applyBorder="1" applyAlignment="1">
      <alignment horizontal="center" vertical="center"/>
    </xf>
    <xf numFmtId="0" fontId="69" fillId="35" borderId="0" xfId="0" applyFont="1" applyFill="1" applyBorder="1" applyAlignment="1">
      <alignment horizontal="center" vertical="center"/>
    </xf>
    <xf numFmtId="0" fontId="69" fillId="35" borderId="29" xfId="0" applyFont="1" applyFill="1" applyBorder="1" applyAlignment="1">
      <alignment horizontal="center" vertical="center"/>
    </xf>
    <xf numFmtId="0" fontId="33" fillId="35" borderId="10" xfId="0" applyFont="1" applyFill="1" applyBorder="1" applyAlignment="1">
      <alignment horizontal="center" vertical="center" wrapText="1"/>
    </xf>
    <xf numFmtId="0" fontId="33" fillId="35" borderId="0" xfId="0" applyFont="1" applyFill="1" applyBorder="1" applyAlignment="1">
      <alignment horizontal="center" vertical="center" wrapText="1"/>
    </xf>
    <xf numFmtId="0" fontId="33" fillId="35" borderId="29" xfId="0" applyFont="1" applyFill="1" applyBorder="1" applyAlignment="1">
      <alignment horizontal="center" vertical="center" wrapText="1"/>
    </xf>
    <xf numFmtId="0" fontId="70" fillId="0" borderId="35" xfId="0" applyFont="1" applyBorder="1" applyAlignment="1">
      <alignment horizontal="left" vertical="center" wrapText="1"/>
    </xf>
    <xf numFmtId="0" fontId="70" fillId="0" borderId="36" xfId="0" applyFont="1" applyBorder="1" applyAlignment="1">
      <alignment horizontal="left" vertical="center" wrapText="1"/>
    </xf>
    <xf numFmtId="0" fontId="71" fillId="0" borderId="75" xfId="0" applyFont="1" applyBorder="1" applyAlignment="1">
      <alignment horizontal="left" vertical="center" wrapText="1"/>
    </xf>
    <xf numFmtId="43" fontId="29" fillId="0" borderId="83" xfId="0" applyNumberFormat="1" applyFont="1" applyBorder="1" applyAlignment="1">
      <alignment horizontal="left" vertical="center" wrapText="1"/>
    </xf>
    <xf numFmtId="43" fontId="29" fillId="0" borderId="84" xfId="0" applyNumberFormat="1" applyFont="1" applyBorder="1" applyAlignment="1">
      <alignment horizontal="left" vertical="center" wrapText="1"/>
    </xf>
    <xf numFmtId="43" fontId="29" fillId="0" borderId="10" xfId="0" applyNumberFormat="1" applyFont="1" applyBorder="1" applyAlignment="1">
      <alignment horizontal="left" vertical="center" wrapText="1"/>
    </xf>
    <xf numFmtId="43" fontId="29" fillId="0" borderId="29" xfId="0" applyNumberFormat="1" applyFont="1" applyBorder="1" applyAlignment="1">
      <alignment horizontal="left" vertical="center" wrapText="1"/>
    </xf>
    <xf numFmtId="43" fontId="29" fillId="0" borderId="77" xfId="0" applyNumberFormat="1" applyFont="1" applyBorder="1" applyAlignment="1">
      <alignment horizontal="left" vertical="center" wrapText="1"/>
    </xf>
    <xf numFmtId="43" fontId="29" fillId="0" borderId="78" xfId="0" applyNumberFormat="1" applyFont="1" applyBorder="1" applyAlignment="1">
      <alignment horizontal="left" vertical="center" wrapText="1"/>
    </xf>
    <xf numFmtId="0" fontId="70" fillId="0" borderId="35" xfId="0" applyFont="1" applyBorder="1" applyAlignment="1">
      <alignment horizontal="center" vertical="center" wrapText="1"/>
    </xf>
    <xf numFmtId="0" fontId="70" fillId="0" borderId="36" xfId="0" applyFont="1" applyBorder="1" applyAlignment="1">
      <alignment horizontal="center" vertical="center" wrapText="1"/>
    </xf>
    <xf numFmtId="0" fontId="27" fillId="35" borderId="59" xfId="44" applyFont="1" applyFill="1" applyBorder="1" applyAlignment="1">
      <alignment horizontal="center" vertical="center"/>
    </xf>
    <xf numFmtId="0" fontId="27" fillId="35" borderId="72" xfId="44" applyFont="1" applyFill="1" applyBorder="1" applyAlignment="1">
      <alignment horizontal="center" vertical="center"/>
    </xf>
    <xf numFmtId="0" fontId="27" fillId="35" borderId="63" xfId="44" applyFont="1" applyFill="1" applyBorder="1" applyAlignment="1">
      <alignment horizontal="center" vertical="center"/>
    </xf>
    <xf numFmtId="0" fontId="77" fillId="35" borderId="87" xfId="44" applyFont="1" applyFill="1" applyBorder="1" applyAlignment="1">
      <alignment horizontal="center"/>
    </xf>
    <xf numFmtId="0" fontId="77" fillId="35" borderId="71" xfId="44" applyFont="1" applyFill="1" applyBorder="1" applyAlignment="1">
      <alignment horizontal="center"/>
    </xf>
    <xf numFmtId="0" fontId="79" fillId="35" borderId="26" xfId="94" applyFont="1" applyFill="1" applyBorder="1" applyAlignment="1">
      <alignment horizontal="center"/>
    </xf>
    <xf numFmtId="0" fontId="79" fillId="35" borderId="27" xfId="94" applyFont="1" applyFill="1" applyBorder="1" applyAlignment="1">
      <alignment horizontal="center"/>
    </xf>
    <xf numFmtId="0" fontId="79" fillId="35" borderId="28" xfId="94" applyFont="1" applyFill="1" applyBorder="1" applyAlignment="1">
      <alignment horizontal="center"/>
    </xf>
    <xf numFmtId="0" fontId="62" fillId="35" borderId="85" xfId="44" applyFont="1" applyFill="1" applyBorder="1" applyAlignment="1">
      <alignment horizontal="center" vertical="center"/>
    </xf>
    <xf numFmtId="0" fontId="62" fillId="35" borderId="38" xfId="44" applyFont="1" applyFill="1" applyBorder="1" applyAlignment="1">
      <alignment horizontal="center" vertical="center"/>
    </xf>
    <xf numFmtId="0" fontId="62" fillId="35" borderId="86" xfId="44" applyFont="1" applyFill="1" applyBorder="1" applyAlignment="1">
      <alignment horizontal="center" vertical="center"/>
    </xf>
    <xf numFmtId="0" fontId="76" fillId="35" borderId="38" xfId="45" applyFont="1" applyFill="1" applyBorder="1" applyAlignment="1">
      <alignment horizontal="center" vertical="center"/>
    </xf>
    <xf numFmtId="0" fontId="76" fillId="35" borderId="86" xfId="45" applyFont="1" applyFill="1" applyBorder="1" applyAlignment="1">
      <alignment horizontal="center" vertical="center"/>
    </xf>
    <xf numFmtId="0" fontId="62" fillId="35" borderId="10" xfId="44" applyFont="1" applyFill="1" applyBorder="1" applyAlignment="1">
      <alignment horizontal="center" vertical="center"/>
    </xf>
    <xf numFmtId="0" fontId="62" fillId="35" borderId="0" xfId="44" applyFont="1" applyFill="1" applyBorder="1" applyAlignment="1">
      <alignment horizontal="center" vertical="center"/>
    </xf>
    <xf numFmtId="0" fontId="62" fillId="35" borderId="29" xfId="44" applyFont="1" applyFill="1" applyBorder="1" applyAlignment="1">
      <alignment horizontal="center" vertical="center"/>
    </xf>
    <xf numFmtId="0" fontId="62" fillId="35" borderId="55" xfId="46" applyFont="1" applyFill="1" applyBorder="1" applyAlignment="1">
      <alignment horizontal="center" vertical="center"/>
    </xf>
    <xf numFmtId="0" fontId="62" fillId="35" borderId="30" xfId="46" applyFont="1" applyFill="1" applyBorder="1" applyAlignment="1">
      <alignment horizontal="center" vertical="center"/>
    </xf>
    <xf numFmtId="0" fontId="62" fillId="35" borderId="56" xfId="46" applyFont="1" applyFill="1" applyBorder="1" applyAlignment="1">
      <alignment horizontal="center" vertical="center"/>
    </xf>
    <xf numFmtId="43" fontId="29" fillId="0" borderId="80" xfId="0" applyNumberFormat="1" applyFont="1" applyBorder="1" applyAlignment="1">
      <alignment horizontal="left" vertical="center" wrapText="1"/>
    </xf>
    <xf numFmtId="43" fontId="29" fillId="0" borderId="82" xfId="0" applyNumberFormat="1" applyFont="1" applyBorder="1" applyAlignment="1">
      <alignment horizontal="left" vertical="center" wrapText="1"/>
    </xf>
    <xf numFmtId="0" fontId="70" fillId="0" borderId="77" xfId="0" applyFont="1" applyBorder="1" applyAlignment="1">
      <alignment horizontal="left" vertical="center" wrapText="1"/>
    </xf>
    <xf numFmtId="0" fontId="70" fillId="0" borderId="78" xfId="0" applyFont="1" applyBorder="1" applyAlignment="1">
      <alignment horizontal="left" vertical="center" wrapText="1"/>
    </xf>
    <xf numFmtId="43" fontId="69" fillId="0" borderId="83" xfId="0" applyNumberFormat="1" applyFont="1" applyBorder="1" applyAlignment="1">
      <alignment horizontal="center" vertical="center" wrapText="1"/>
    </xf>
    <xf numFmtId="43" fontId="69" fillId="0" borderId="84" xfId="0" applyNumberFormat="1" applyFont="1" applyBorder="1" applyAlignment="1">
      <alignment horizontal="center" vertical="center" wrapText="1"/>
    </xf>
    <xf numFmtId="43" fontId="29" fillId="0" borderId="92" xfId="0" applyNumberFormat="1" applyFont="1" applyBorder="1" applyAlignment="1">
      <alignment horizontal="center" vertical="center" wrapText="1"/>
    </xf>
    <xf numFmtId="43" fontId="29" fillId="0" borderId="93" xfId="0" applyNumberFormat="1" applyFont="1" applyBorder="1" applyAlignment="1">
      <alignment horizontal="center" vertical="center" wrapText="1"/>
    </xf>
    <xf numFmtId="43" fontId="69" fillId="0" borderId="73" xfId="0" applyNumberFormat="1" applyFont="1" applyBorder="1" applyAlignment="1">
      <alignment horizontal="center" vertical="center" wrapText="1"/>
    </xf>
    <xf numFmtId="43" fontId="69" fillId="0" borderId="74" xfId="0" applyNumberFormat="1" applyFont="1" applyBorder="1" applyAlignment="1">
      <alignment horizontal="center" vertical="center" wrapText="1"/>
    </xf>
    <xf numFmtId="0" fontId="70" fillId="0" borderId="95" xfId="0" applyFont="1" applyBorder="1" applyAlignment="1">
      <alignment horizontal="left" vertical="center" wrapText="1"/>
    </xf>
    <xf numFmtId="0" fontId="80" fillId="35" borderId="35" xfId="0" applyFont="1" applyFill="1" applyBorder="1" applyAlignment="1">
      <alignment horizontal="center" vertical="center" wrapText="1"/>
    </xf>
    <xf numFmtId="0" fontId="80" fillId="35" borderId="40" xfId="0" applyFont="1" applyFill="1" applyBorder="1" applyAlignment="1">
      <alignment horizontal="center" vertical="center" wrapText="1"/>
    </xf>
    <xf numFmtId="0" fontId="80" fillId="35" borderId="36" xfId="0" applyFont="1" applyFill="1" applyBorder="1" applyAlignment="1">
      <alignment horizontal="center" vertical="center" wrapText="1"/>
    </xf>
    <xf numFmtId="0" fontId="65" fillId="35" borderId="35" xfId="46" applyFont="1" applyFill="1" applyBorder="1" applyAlignment="1">
      <alignment horizontal="center" vertical="center" wrapText="1"/>
    </xf>
    <xf numFmtId="0" fontId="65" fillId="35" borderId="40" xfId="46" applyFont="1" applyFill="1" applyBorder="1" applyAlignment="1">
      <alignment horizontal="center" vertical="center" wrapText="1"/>
    </xf>
    <xf numFmtId="0" fontId="65" fillId="35" borderId="36" xfId="46" applyFont="1" applyFill="1" applyBorder="1" applyAlignment="1">
      <alignment horizontal="center" vertical="center" wrapText="1"/>
    </xf>
    <xf numFmtId="0" fontId="69" fillId="0" borderId="10" xfId="0" applyFont="1" applyBorder="1" applyAlignment="1">
      <alignment horizontal="center" vertical="center" wrapText="1"/>
    </xf>
    <xf numFmtId="0" fontId="69" fillId="0" borderId="29" xfId="0" applyFont="1" applyBorder="1" applyAlignment="1">
      <alignment horizontal="center" vertical="center" wrapText="1"/>
    </xf>
    <xf numFmtId="0" fontId="69" fillId="0" borderId="55" xfId="0" applyFont="1" applyBorder="1" applyAlignment="1">
      <alignment horizontal="center" vertical="center" wrapText="1"/>
    </xf>
    <xf numFmtId="0" fontId="69" fillId="0" borderId="56" xfId="0" applyFont="1" applyBorder="1" applyAlignment="1">
      <alignment horizontal="center" vertical="center" wrapText="1"/>
    </xf>
    <xf numFmtId="0" fontId="69" fillId="0" borderId="63" xfId="0" applyFont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horizontal="center" wrapText="1"/>
    </xf>
    <xf numFmtId="0" fontId="18" fillId="33" borderId="22" xfId="0" applyFont="1" applyFill="1" applyBorder="1" applyAlignment="1">
      <alignment horizontal="center" wrapText="1"/>
    </xf>
    <xf numFmtId="0" fontId="0" fillId="33" borderId="14" xfId="0" applyFill="1" applyBorder="1" applyAlignment="1">
      <alignment horizontal="center" wrapText="1"/>
    </xf>
    <xf numFmtId="0" fontId="0" fillId="33" borderId="21" xfId="0" applyFill="1" applyBorder="1" applyAlignment="1">
      <alignment horizontal="center" wrapText="1"/>
    </xf>
    <xf numFmtId="0" fontId="0" fillId="33" borderId="22" xfId="0" applyFill="1" applyBorder="1" applyAlignment="1">
      <alignment horizontal="center" wrapText="1"/>
    </xf>
    <xf numFmtId="0" fontId="73" fillId="0" borderId="37" xfId="0" applyFont="1" applyBorder="1" applyAlignment="1">
      <alignment horizontal="left" vertical="center" wrapText="1"/>
    </xf>
    <xf numFmtId="43" fontId="73" fillId="0" borderId="77" xfId="0" applyNumberFormat="1" applyFont="1" applyBorder="1" applyAlignment="1">
      <alignment horizontal="left" vertical="center" wrapText="1"/>
    </xf>
    <xf numFmtId="43" fontId="73" fillId="0" borderId="78" xfId="0" applyNumberFormat="1" applyFont="1" applyBorder="1" applyAlignment="1">
      <alignment horizontal="left" vertical="center" wrapText="1"/>
    </xf>
    <xf numFmtId="0" fontId="81" fillId="0" borderId="78" xfId="0" applyFont="1" applyBorder="1" applyAlignment="1">
      <alignment horizontal="left" vertical="center" wrapText="1"/>
    </xf>
    <xf numFmtId="43" fontId="81" fillId="0" borderId="77" xfId="0" applyNumberFormat="1" applyFont="1" applyBorder="1" applyAlignment="1">
      <alignment horizontal="left" vertical="center" wrapText="1"/>
    </xf>
    <xf numFmtId="43" fontId="81" fillId="0" borderId="78" xfId="0" applyNumberFormat="1" applyFont="1" applyBorder="1" applyAlignment="1">
      <alignment horizontal="left" vertical="center" wrapText="1"/>
    </xf>
    <xf numFmtId="43" fontId="81" fillId="0" borderId="77" xfId="0" applyNumberFormat="1" applyFont="1" applyBorder="1" applyAlignment="1">
      <alignment horizontal="center" vertical="center" wrapText="1"/>
    </xf>
    <xf numFmtId="43" fontId="81" fillId="0" borderId="78" xfId="0" applyNumberFormat="1" applyFont="1" applyBorder="1" applyAlignment="1">
      <alignment horizontal="center" vertical="center" wrapText="1"/>
    </xf>
    <xf numFmtId="0" fontId="73" fillId="0" borderId="78" xfId="0" applyFont="1" applyBorder="1" applyAlignment="1">
      <alignment horizontal="left" vertical="center" wrapText="1"/>
    </xf>
    <xf numFmtId="0" fontId="82" fillId="0" borderId="77" xfId="0" applyFont="1" applyBorder="1" applyAlignment="1">
      <alignment horizontal="left" vertical="center" wrapText="1"/>
    </xf>
    <xf numFmtId="0" fontId="82" fillId="0" borderId="95" xfId="0" applyFont="1" applyBorder="1" applyAlignment="1">
      <alignment horizontal="left" vertical="center" wrapText="1"/>
    </xf>
    <xf numFmtId="43" fontId="82" fillId="35" borderId="94" xfId="0" applyNumberFormat="1" applyFont="1" applyFill="1" applyBorder="1" applyAlignment="1">
      <alignment horizontal="left" vertical="center" wrapText="1"/>
    </xf>
    <xf numFmtId="0" fontId="83" fillId="0" borderId="0" xfId="0" applyFont="1"/>
    <xf numFmtId="0" fontId="83" fillId="0" borderId="77" xfId="0" applyFont="1" applyBorder="1" applyAlignment="1">
      <alignment vertical="center"/>
    </xf>
    <xf numFmtId="0" fontId="82" fillId="0" borderId="78" xfId="0" applyFont="1" applyBorder="1" applyAlignment="1">
      <alignment horizontal="center" vertical="center" wrapText="1"/>
    </xf>
    <xf numFmtId="43" fontId="82" fillId="0" borderId="73" xfId="0" applyNumberFormat="1" applyFont="1" applyBorder="1" applyAlignment="1">
      <alignment horizontal="center" vertical="center" wrapText="1"/>
    </xf>
    <xf numFmtId="43" fontId="82" fillId="0" borderId="74" xfId="0" applyNumberFormat="1" applyFont="1" applyBorder="1" applyAlignment="1">
      <alignment horizontal="center" vertical="center" wrapText="1"/>
    </xf>
    <xf numFmtId="43" fontId="82" fillId="0" borderId="88" xfId="0" applyNumberFormat="1" applyFont="1" applyBorder="1" applyAlignment="1">
      <alignment horizontal="center" vertical="center" wrapText="1"/>
    </xf>
    <xf numFmtId="0" fontId="82" fillId="0" borderId="78" xfId="0" applyFont="1" applyBorder="1" applyAlignment="1">
      <alignment horizontal="left" vertical="center" wrapText="1"/>
    </xf>
    <xf numFmtId="43" fontId="82" fillId="35" borderId="57" xfId="0" applyNumberFormat="1" applyFont="1" applyFill="1" applyBorder="1" applyAlignment="1">
      <alignment horizontal="left" vertical="center" wrapText="1"/>
    </xf>
    <xf numFmtId="43" fontId="82" fillId="35" borderId="57" xfId="0" applyNumberFormat="1" applyFont="1" applyFill="1" applyBorder="1" applyAlignment="1">
      <alignment horizontal="center" vertical="center" wrapText="1"/>
    </xf>
    <xf numFmtId="43" fontId="81" fillId="0" borderId="82" xfId="0" applyNumberFormat="1" applyFont="1" applyBorder="1" applyAlignment="1">
      <alignment horizontal="center" vertical="center" wrapText="1"/>
    </xf>
    <xf numFmtId="43" fontId="81" fillId="0" borderId="79" xfId="0" applyNumberFormat="1" applyFont="1" applyBorder="1" applyAlignment="1">
      <alignment horizontal="center" vertical="center" wrapText="1"/>
    </xf>
    <xf numFmtId="43" fontId="81" fillId="0" borderId="72" xfId="0" applyNumberFormat="1" applyFont="1" applyBorder="1" applyAlignment="1">
      <alignment horizontal="center" vertical="center" wrapText="1"/>
    </xf>
    <xf numFmtId="43" fontId="81" fillId="0" borderId="76" xfId="0" applyNumberFormat="1" applyFont="1" applyBorder="1" applyAlignment="1">
      <alignment horizontal="center" vertical="center" wrapText="1"/>
    </xf>
    <xf numFmtId="0" fontId="16" fillId="0" borderId="80" xfId="0" applyFont="1" applyBorder="1" applyAlignment="1">
      <alignment vertical="center"/>
    </xf>
    <xf numFmtId="0" fontId="29" fillId="0" borderId="82" xfId="0" applyFont="1" applyBorder="1" applyAlignment="1">
      <alignment horizontal="left" vertical="center" wrapText="1"/>
    </xf>
    <xf numFmtId="0" fontId="16" fillId="0" borderId="73" xfId="0" applyFont="1" applyBorder="1" applyAlignment="1">
      <alignment vertical="center"/>
    </xf>
    <xf numFmtId="0" fontId="81" fillId="0" borderId="74" xfId="0" applyFont="1" applyBorder="1" applyAlignment="1">
      <alignment horizontal="left" vertical="center" wrapText="1"/>
    </xf>
    <xf numFmtId="43" fontId="81" fillId="0" borderId="73" xfId="0" applyNumberFormat="1" applyFont="1" applyBorder="1" applyAlignment="1">
      <alignment horizontal="left" vertical="center" wrapText="1"/>
    </xf>
    <xf numFmtId="43" fontId="81" fillId="0" borderId="74" xfId="0" applyNumberFormat="1" applyFont="1" applyBorder="1" applyAlignment="1">
      <alignment horizontal="left" vertical="center" wrapText="1"/>
    </xf>
    <xf numFmtId="43" fontId="81" fillId="0" borderId="28" xfId="0" applyNumberFormat="1" applyFont="1" applyBorder="1" applyAlignment="1">
      <alignment horizontal="center" vertical="center" wrapText="1"/>
    </xf>
    <xf numFmtId="43" fontId="82" fillId="35" borderId="96" xfId="0" applyNumberFormat="1" applyFont="1" applyFill="1" applyBorder="1" applyAlignment="1">
      <alignment horizontal="center" vertical="center" wrapText="1"/>
    </xf>
    <xf numFmtId="0" fontId="0" fillId="0" borderId="92" xfId="0" applyBorder="1" applyAlignment="1">
      <alignment vertical="center"/>
    </xf>
    <xf numFmtId="0" fontId="81" fillId="0" borderId="93" xfId="0" applyFont="1" applyBorder="1" applyAlignment="1">
      <alignment horizontal="left" vertical="center" wrapText="1"/>
    </xf>
    <xf numFmtId="43" fontId="81" fillId="0" borderId="92" xfId="0" applyNumberFormat="1" applyFont="1" applyBorder="1" applyAlignment="1">
      <alignment horizontal="left" vertical="center" wrapText="1"/>
    </xf>
    <xf numFmtId="43" fontId="81" fillId="0" borderId="93" xfId="0" applyNumberFormat="1" applyFont="1" applyBorder="1" applyAlignment="1">
      <alignment horizontal="left" vertical="center" wrapText="1"/>
    </xf>
    <xf numFmtId="43" fontId="81" fillId="0" borderId="89" xfId="0" applyNumberFormat="1" applyFont="1" applyBorder="1" applyAlignment="1">
      <alignment horizontal="center" vertical="center" wrapText="1"/>
    </xf>
  </cellXfs>
  <cellStyles count="9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61"/>
    <cellStyle name="Hipervínculo 2" xfId="62"/>
    <cellStyle name="Incorrecto" xfId="8" builtinId="27" customBuiltin="1"/>
    <cellStyle name="Millares" xfId="1" builtinId="3"/>
    <cellStyle name="Millares 2" xfId="47"/>
    <cellStyle name="Millares 2 2" xfId="55"/>
    <cellStyle name="Millares 2 2 2" xfId="63"/>
    <cellStyle name="Millares 2 3" xfId="59"/>
    <cellStyle name="Millares 3" xfId="64"/>
    <cellStyle name="Millares 4" xfId="65"/>
    <cellStyle name="Millares 4 2" xfId="66"/>
    <cellStyle name="Millares 5" xfId="67"/>
    <cellStyle name="Millares 5 2" xfId="60"/>
    <cellStyle name="Moneda" xfId="43" builtinId="4"/>
    <cellStyle name="Moneda 2" xfId="68"/>
    <cellStyle name="Moneda 2 2" xfId="48"/>
    <cellStyle name="Moneda 3" xfId="58"/>
    <cellStyle name="Neutral" xfId="9" builtinId="28" customBuiltin="1"/>
    <cellStyle name="Normal" xfId="0" builtinId="0"/>
    <cellStyle name="Normal 10" xfId="69"/>
    <cellStyle name="Normal 10 2" xfId="57"/>
    <cellStyle name="Normal 11" xfId="70"/>
    <cellStyle name="Normal 15" xfId="45"/>
    <cellStyle name="Normal 2" xfId="49"/>
    <cellStyle name="Normal 2 13" xfId="71"/>
    <cellStyle name="Normal 2 2" xfId="46"/>
    <cellStyle name="Normal 2 3" xfId="72"/>
    <cellStyle name="Normal 3" xfId="50"/>
    <cellStyle name="Normal 3 2" xfId="73"/>
    <cellStyle name="Normal 4" xfId="74"/>
    <cellStyle name="Normal 5" xfId="75"/>
    <cellStyle name="Normal 6" xfId="76"/>
    <cellStyle name="Normal 6 2" xfId="77"/>
    <cellStyle name="Normal 6 3" xfId="78"/>
    <cellStyle name="Normal 6 3 2 2" xfId="79"/>
    <cellStyle name="Normal 6 4" xfId="44"/>
    <cellStyle name="Normal 6 4 2" xfId="80"/>
    <cellStyle name="Normal 6 4 2 2" xfId="81"/>
    <cellStyle name="Normal 6 6" xfId="82"/>
    <cellStyle name="Normal 6 6 2" xfId="51"/>
    <cellStyle name="Normal 7" xfId="83"/>
    <cellStyle name="Normal 7 2" xfId="52"/>
    <cellStyle name="Normal 7 2 2" xfId="84"/>
    <cellStyle name="Normal 7 2 2 2" xfId="85"/>
    <cellStyle name="Normal 7 3" xfId="86"/>
    <cellStyle name="Normal 7 3 2" xfId="87"/>
    <cellStyle name="Normal 7 4" xfId="88"/>
    <cellStyle name="Normal 8" xfId="89"/>
    <cellStyle name="Normal 9" xfId="90"/>
    <cellStyle name="Normal 9 2" xfId="91"/>
    <cellStyle name="Normal 9 3" xfId="56"/>
    <cellStyle name="Normal_Formatos aspecto Financiero 2 2" xfId="94"/>
    <cellStyle name="Notas" xfId="16" builtinId="10" customBuiltin="1"/>
    <cellStyle name="Porcentaje" xfId="54" builtinId="5"/>
    <cellStyle name="Porcentaje 2" xfId="92"/>
    <cellStyle name="Porcentaje 3" xfId="93"/>
    <cellStyle name="Porcentual 2" xfId="53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s-MX" sz="1600" b="1">
                <a:effectLst/>
              </a:rPr>
              <a:t>COMPARATIVO DEL INGRESO – GASTO ENE-JUN</a:t>
            </a:r>
            <a:r>
              <a:rPr lang="es-MX" sz="1600" b="1" baseline="0">
                <a:effectLst/>
              </a:rPr>
              <a:t> 2020</a:t>
            </a:r>
            <a:endParaRPr lang="es-MX" sz="2000">
              <a:effectLst/>
            </a:endParaRPr>
          </a:p>
        </c:rich>
      </c:tx>
      <c:layout>
        <c:manualLayout>
          <c:xMode val="edge"/>
          <c:yMode val="edge"/>
          <c:x val="0.14251619517089451"/>
          <c:y val="1.4732963935063672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'graf.ene-jun'!$A$10:$A$12</c:f>
              <c:strCache>
                <c:ptCount val="3"/>
                <c:pt idx="0">
                  <c:v>Ingreso Estimado /  Gasto Autorizado</c:v>
                </c:pt>
                <c:pt idx="1">
                  <c:v>Ingreso Devengado (Facturado) / Gasto Ejercido </c:v>
                </c:pt>
                <c:pt idx="2">
                  <c:v>Ingreso Recaudado /  Gasto Pagado</c:v>
                </c:pt>
              </c:strCache>
            </c:strRef>
          </c:cat>
          <c:val>
            <c:numRef>
              <c:f>'graf.ene-jun'!$B$10:$B$12</c:f>
              <c:numCache>
                <c:formatCode>#,##0.00</c:formatCode>
                <c:ptCount val="3"/>
                <c:pt idx="0">
                  <c:v>529043246.3599999</c:v>
                </c:pt>
                <c:pt idx="1">
                  <c:v>399193228.28999996</c:v>
                </c:pt>
                <c:pt idx="2">
                  <c:v>285837858.82999998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35-4CD7-9950-C984487D1F1D}"/>
            </c:ext>
          </c:extLst>
        </c:ser>
        <c:ser>
          <c:idx val="1"/>
          <c:order val="1"/>
          <c:invertIfNegative val="0"/>
          <c:cat>
            <c:strRef>
              <c:f>'graf.ene-jun'!$A$10:$A$12</c:f>
              <c:strCache>
                <c:ptCount val="3"/>
                <c:pt idx="0">
                  <c:v>Ingreso Estimado /  Gasto Autorizado</c:v>
                </c:pt>
                <c:pt idx="1">
                  <c:v>Ingreso Devengado (Facturado) / Gasto Ejercido </c:v>
                </c:pt>
                <c:pt idx="2">
                  <c:v>Ingreso Recaudado /  Gasto Pagado</c:v>
                </c:pt>
              </c:strCache>
            </c:strRef>
          </c:cat>
          <c:val>
            <c:numRef>
              <c:f>'graf.ene-jun'!$C$10:$C$12</c:f>
              <c:numCache>
                <c:formatCode>#,##0.00</c:formatCode>
                <c:ptCount val="3"/>
                <c:pt idx="0">
                  <c:v>529043246.3599999</c:v>
                </c:pt>
                <c:pt idx="1">
                  <c:v>445369758.76999998</c:v>
                </c:pt>
                <c:pt idx="2">
                  <c:v>280870247.41000003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A35-4CD7-9950-C984487D1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203732992"/>
        <c:axId val="28766144"/>
        <c:axId val="0"/>
      </c:bar3DChart>
      <c:catAx>
        <c:axId val="20373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8766144"/>
        <c:crosses val="autoZero"/>
        <c:auto val="1"/>
        <c:lblAlgn val="ctr"/>
        <c:lblOffset val="100"/>
        <c:noMultiLvlLbl val="0"/>
      </c:catAx>
      <c:valAx>
        <c:axId val="28766144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2037329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1047750</xdr:colOff>
      <xdr:row>13</xdr:row>
      <xdr:rowOff>0</xdr:rowOff>
    </xdr:from>
    <xdr:to>
      <xdr:col>8</xdr:col>
      <xdr:colOff>104775</xdr:colOff>
      <xdr:row>35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247650</xdr:rowOff>
    </xdr:from>
    <xdr:to>
      <xdr:col>0</xdr:col>
      <xdr:colOff>923925</xdr:colOff>
      <xdr:row>2</xdr:row>
      <xdr:rowOff>161925</xdr:rowOff>
    </xdr:to>
    <xdr:pic>
      <xdr:nvPicPr>
        <xdr:cNvPr id="3" name="4 Imagen" descr="C:\Users\PARTICULAR\Downloads\descarga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47650"/>
          <a:ext cx="885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152399</xdr:colOff>
      <xdr:row>0</xdr:row>
      <xdr:rowOff>201707</xdr:rowOff>
    </xdr:from>
    <xdr:to>
      <xdr:col>7</xdr:col>
      <xdr:colOff>1028698</xdr:colOff>
      <xdr:row>2</xdr:row>
      <xdr:rowOff>114301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4" y="201707"/>
          <a:ext cx="876299" cy="674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1495425</xdr:colOff>
      <xdr:row>48</xdr:row>
      <xdr:rowOff>0</xdr:rowOff>
    </xdr:from>
    <xdr:to>
      <xdr:col>5</xdr:col>
      <xdr:colOff>685800</xdr:colOff>
      <xdr:row>48</xdr:row>
      <xdr:rowOff>28575</xdr:rowOff>
    </xdr:to>
    <xdr:sp macro="" textlink="">
      <xdr:nvSpPr>
        <xdr:cNvPr id="2" name="Text Box 8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543175" y="11144250"/>
          <a:ext cx="1981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Luna Vazquez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Encargado de Despacho de la Direcciòn Comercial</a:t>
          </a:r>
        </a:p>
      </xdr:txBody>
    </xdr:sp>
    <xdr:clientData/>
  </xdr:twoCellAnchor>
  <xdr:twoCellAnchor>
    <xdr:from>
      <xdr:col>8</xdr:col>
      <xdr:colOff>342900</xdr:colOff>
      <xdr:row>48</xdr:row>
      <xdr:rowOff>0</xdr:rowOff>
    </xdr:from>
    <xdr:to>
      <xdr:col>10</xdr:col>
      <xdr:colOff>723899</xdr:colOff>
      <xdr:row>48</xdr:row>
      <xdr:rowOff>47625</xdr:rowOff>
    </xdr:to>
    <xdr:sp macro="" textlink="">
      <xdr:nvSpPr>
        <xdr:cNvPr id="3" name="Text Box 8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7277100" y="11144250"/>
          <a:ext cx="2466974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Inés Organiz Navarrete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 Despacho de la Contraloria General</a:t>
          </a:r>
        </a:p>
      </xdr:txBody>
    </xdr:sp>
    <xdr:clientData/>
  </xdr:twoCellAnchor>
  <xdr:twoCellAnchor>
    <xdr:from>
      <xdr:col>2</xdr:col>
      <xdr:colOff>0</xdr:colOff>
      <xdr:row>49</xdr:row>
      <xdr:rowOff>26092</xdr:rowOff>
    </xdr:from>
    <xdr:to>
      <xdr:col>3</xdr:col>
      <xdr:colOff>1181100</xdr:colOff>
      <xdr:row>55</xdr:row>
      <xdr:rowOff>73716</xdr:rowOff>
    </xdr:to>
    <xdr:sp macro="" textlink="">
      <xdr:nvSpPr>
        <xdr:cNvPr id="4" name="Text Box 9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85750" y="11360842"/>
          <a:ext cx="1943100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C.P. Norma Guatemala Mayo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Jefa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1251088</xdr:colOff>
      <xdr:row>49</xdr:row>
      <xdr:rowOff>26091</xdr:rowOff>
    </xdr:from>
    <xdr:to>
      <xdr:col>5</xdr:col>
      <xdr:colOff>403363</xdr:colOff>
      <xdr:row>55</xdr:row>
      <xdr:rowOff>73715</xdr:rowOff>
    </xdr:to>
    <xdr:sp macro="" textlink="">
      <xdr:nvSpPr>
        <xdr:cNvPr id="5" name="Text Box 9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2298838" y="11360841"/>
          <a:ext cx="1943100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Marlene Estrada Lozano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 Despacho  Direcciòn de Finanzas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626993</xdr:colOff>
      <xdr:row>49</xdr:row>
      <xdr:rowOff>7041</xdr:rowOff>
    </xdr:from>
    <xdr:to>
      <xdr:col>7</xdr:col>
      <xdr:colOff>560318</xdr:colOff>
      <xdr:row>55</xdr:row>
      <xdr:rowOff>54665</xdr:rowOff>
    </xdr:to>
    <xdr:sp macro="" textlink="">
      <xdr:nvSpPr>
        <xdr:cNvPr id="6" name="Text Box 9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65568" y="11341791"/>
          <a:ext cx="2009775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Ing. Leonel Galindo González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486189</xdr:colOff>
      <xdr:row>49</xdr:row>
      <xdr:rowOff>0</xdr:rowOff>
    </xdr:from>
    <xdr:to>
      <xdr:col>9</xdr:col>
      <xdr:colOff>280366</xdr:colOff>
      <xdr:row>55</xdr:row>
      <xdr:rowOff>47624</xdr:rowOff>
    </xdr:to>
    <xdr:sp macro="" textlink="">
      <xdr:nvSpPr>
        <xdr:cNvPr id="7" name="Text Box 9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401214" y="11334750"/>
          <a:ext cx="1861102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Adalì Cruz Lòpez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1495425</xdr:colOff>
      <xdr:row>48</xdr:row>
      <xdr:rowOff>0</xdr:rowOff>
    </xdr:from>
    <xdr:to>
      <xdr:col>5</xdr:col>
      <xdr:colOff>685800</xdr:colOff>
      <xdr:row>48</xdr:row>
      <xdr:rowOff>28575</xdr:rowOff>
    </xdr:to>
    <xdr:sp macro="" textlink="">
      <xdr:nvSpPr>
        <xdr:cNvPr id="2" name="Text Box 8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543175" y="11144250"/>
          <a:ext cx="1981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Luna Vazquez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Encargado de Despacho de la Direcciòn Comercial</a:t>
          </a:r>
        </a:p>
      </xdr:txBody>
    </xdr:sp>
    <xdr:clientData/>
  </xdr:twoCellAnchor>
  <xdr:twoCellAnchor>
    <xdr:from>
      <xdr:col>8</xdr:col>
      <xdr:colOff>342900</xdr:colOff>
      <xdr:row>48</xdr:row>
      <xdr:rowOff>0</xdr:rowOff>
    </xdr:from>
    <xdr:to>
      <xdr:col>10</xdr:col>
      <xdr:colOff>723899</xdr:colOff>
      <xdr:row>48</xdr:row>
      <xdr:rowOff>47625</xdr:rowOff>
    </xdr:to>
    <xdr:sp macro="" textlink="">
      <xdr:nvSpPr>
        <xdr:cNvPr id="3" name="Text Box 8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7277100" y="11144250"/>
          <a:ext cx="2466974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Inés Organiz Navarrete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 Despacho de la Contraloria General</a:t>
          </a:r>
        </a:p>
      </xdr:txBody>
    </xdr:sp>
    <xdr:clientData/>
  </xdr:twoCellAnchor>
  <xdr:twoCellAnchor>
    <xdr:from>
      <xdr:col>2</xdr:col>
      <xdr:colOff>0</xdr:colOff>
      <xdr:row>49</xdr:row>
      <xdr:rowOff>26092</xdr:rowOff>
    </xdr:from>
    <xdr:to>
      <xdr:col>3</xdr:col>
      <xdr:colOff>1181100</xdr:colOff>
      <xdr:row>55</xdr:row>
      <xdr:rowOff>73716</xdr:rowOff>
    </xdr:to>
    <xdr:sp macro="" textlink="">
      <xdr:nvSpPr>
        <xdr:cNvPr id="4" name="Text Box 9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85750" y="11360842"/>
          <a:ext cx="1943100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C.P. Norma Guatemala Mayo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Jefa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1251088</xdr:colOff>
      <xdr:row>49</xdr:row>
      <xdr:rowOff>26091</xdr:rowOff>
    </xdr:from>
    <xdr:to>
      <xdr:col>5</xdr:col>
      <xdr:colOff>542925</xdr:colOff>
      <xdr:row>55</xdr:row>
      <xdr:rowOff>73715</xdr:rowOff>
    </xdr:to>
    <xdr:sp macro="" textlink="">
      <xdr:nvSpPr>
        <xdr:cNvPr id="5" name="Text Box 9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298838" y="11360841"/>
          <a:ext cx="2082662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Marlene Estrada Lozano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 la Direcciòn de Finanzas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874643</xdr:colOff>
      <xdr:row>49</xdr:row>
      <xdr:rowOff>7041</xdr:rowOff>
    </xdr:from>
    <xdr:to>
      <xdr:col>7</xdr:col>
      <xdr:colOff>1000125</xdr:colOff>
      <xdr:row>55</xdr:row>
      <xdr:rowOff>54665</xdr:rowOff>
    </xdr:to>
    <xdr:sp macro="" textlink="">
      <xdr:nvSpPr>
        <xdr:cNvPr id="6" name="Text Box 9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713218" y="11341791"/>
          <a:ext cx="2201932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Ing. José Ramón Aysa Neme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171864</xdr:colOff>
      <xdr:row>48</xdr:row>
      <xdr:rowOff>180975</xdr:rowOff>
    </xdr:from>
    <xdr:to>
      <xdr:col>9</xdr:col>
      <xdr:colOff>985216</xdr:colOff>
      <xdr:row>55</xdr:row>
      <xdr:rowOff>38099</xdr:rowOff>
    </xdr:to>
    <xdr:sp macro="" textlink="">
      <xdr:nvSpPr>
        <xdr:cNvPr id="7" name="Text Box 9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7106064" y="11325225"/>
          <a:ext cx="1861102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Adalì Cruz Lòpez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523874</xdr:colOff>
      <xdr:row>319</xdr:row>
      <xdr:rowOff>123825</xdr:rowOff>
    </xdr:from>
    <xdr:to>
      <xdr:col>1</xdr:col>
      <xdr:colOff>2219324</xdr:colOff>
      <xdr:row>328</xdr:row>
      <xdr:rowOff>152399</xdr:rowOff>
    </xdr:to>
    <xdr:sp macro="" textlink="">
      <xdr:nvSpPr>
        <xdr:cNvPr id="2" name="Text Box 9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523874" y="68827650"/>
          <a:ext cx="2495550" cy="174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1114425</xdr:colOff>
      <xdr:row>315</xdr:row>
      <xdr:rowOff>247650</xdr:rowOff>
    </xdr:from>
    <xdr:to>
      <xdr:col>6</xdr:col>
      <xdr:colOff>304800</xdr:colOff>
      <xdr:row>325</xdr:row>
      <xdr:rowOff>133350</xdr:rowOff>
    </xdr:to>
    <xdr:sp macro="" textlink="">
      <xdr:nvSpPr>
        <xdr:cNvPr id="3" name="Text Box 8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372225" y="68608575"/>
          <a:ext cx="28956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 sz="1000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 sz="1000">
            <a:effectLst/>
          </a:endParaRPr>
        </a:p>
      </xdr:txBody>
    </xdr:sp>
    <xdr:clientData/>
  </xdr:twoCellAnchor>
  <xdr:twoCellAnchor>
    <xdr:from>
      <xdr:col>0</xdr:col>
      <xdr:colOff>733425</xdr:colOff>
      <xdr:row>326</xdr:row>
      <xdr:rowOff>114300</xdr:rowOff>
    </xdr:from>
    <xdr:to>
      <xdr:col>1</xdr:col>
      <xdr:colOff>2352675</xdr:colOff>
      <xdr:row>333</xdr:row>
      <xdr:rowOff>133350</xdr:rowOff>
    </xdr:to>
    <xdr:sp macro="" textlink="">
      <xdr:nvSpPr>
        <xdr:cNvPr id="4" name="Text Box 9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733425" y="70151625"/>
          <a:ext cx="241935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   </a:t>
          </a:r>
          <a:r>
            <a:rPr kumimoji="0" lang="es-MX" sz="10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C.P. Antonio Lorenzo Rojas Marcial</a:t>
          </a: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923925</xdr:colOff>
      <xdr:row>326</xdr:row>
      <xdr:rowOff>76200</xdr:rowOff>
    </xdr:from>
    <xdr:to>
      <xdr:col>6</xdr:col>
      <xdr:colOff>533400</xdr:colOff>
      <xdr:row>332</xdr:row>
      <xdr:rowOff>0</xdr:rowOff>
    </xdr:to>
    <xdr:sp macro="" textlink="">
      <xdr:nvSpPr>
        <xdr:cNvPr id="6" name="Text Box 9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181725" y="70113525"/>
          <a:ext cx="33147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49</xdr:row>
      <xdr:rowOff>104775</xdr:rowOff>
    </xdr:from>
    <xdr:to>
      <xdr:col>3</xdr:col>
      <xdr:colOff>419100</xdr:colOff>
      <xdr:row>55</xdr:row>
      <xdr:rowOff>47625</xdr:rowOff>
    </xdr:to>
    <xdr:sp macro="" textlink="">
      <xdr:nvSpPr>
        <xdr:cNvPr id="2" name="Text Box 9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61924" y="10706100"/>
          <a:ext cx="2514601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57150</xdr:colOff>
      <xdr:row>57</xdr:row>
      <xdr:rowOff>161925</xdr:rowOff>
    </xdr:from>
    <xdr:to>
      <xdr:col>6</xdr:col>
      <xdr:colOff>152399</xdr:colOff>
      <xdr:row>64</xdr:row>
      <xdr:rowOff>171451</xdr:rowOff>
    </xdr:to>
    <xdr:sp macro="" textlink="">
      <xdr:nvSpPr>
        <xdr:cNvPr id="4" name="Text Box 9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419475" y="12401550"/>
          <a:ext cx="2209799" cy="1343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28575</xdr:colOff>
      <xdr:row>57</xdr:row>
      <xdr:rowOff>152400</xdr:rowOff>
    </xdr:from>
    <xdr:to>
      <xdr:col>3</xdr:col>
      <xdr:colOff>561975</xdr:colOff>
      <xdr:row>64</xdr:row>
      <xdr:rowOff>142875</xdr:rowOff>
    </xdr:to>
    <xdr:sp macro="" textlink="">
      <xdr:nvSpPr>
        <xdr:cNvPr id="5" name="Text Box 9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42875" y="12392025"/>
          <a:ext cx="26765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857250</xdr:colOff>
      <xdr:row>48</xdr:row>
      <xdr:rowOff>114300</xdr:rowOff>
    </xdr:from>
    <xdr:to>
      <xdr:col>6</xdr:col>
      <xdr:colOff>276225</xdr:colOff>
      <xdr:row>55</xdr:row>
      <xdr:rowOff>38100</xdr:rowOff>
    </xdr:to>
    <xdr:sp macro="" textlink="">
      <xdr:nvSpPr>
        <xdr:cNvPr id="6" name="Text Box 8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3114675" y="10525125"/>
          <a:ext cx="26384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 sz="1000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 sz="1000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9114</xdr:colOff>
      <xdr:row>30</xdr:row>
      <xdr:rowOff>147425</xdr:rowOff>
    </xdr:from>
    <xdr:to>
      <xdr:col>2</xdr:col>
      <xdr:colOff>548723</xdr:colOff>
      <xdr:row>39</xdr:row>
      <xdr:rowOff>175999</xdr:rowOff>
    </xdr:to>
    <xdr:sp macro="" textlink="">
      <xdr:nvSpPr>
        <xdr:cNvPr id="2" name="Text Box 9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9114" y="6586325"/>
          <a:ext cx="2435084" cy="174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936856</xdr:colOff>
      <xdr:row>29</xdr:row>
      <xdr:rowOff>142875</xdr:rowOff>
    </xdr:from>
    <xdr:to>
      <xdr:col>5</xdr:col>
      <xdr:colOff>238125</xdr:colOff>
      <xdr:row>37</xdr:row>
      <xdr:rowOff>47625</xdr:rowOff>
    </xdr:to>
    <xdr:sp macro="" textlink="">
      <xdr:nvSpPr>
        <xdr:cNvPr id="3" name="Text Box 8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2832331" y="6391275"/>
          <a:ext cx="251119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9526</xdr:colOff>
      <xdr:row>40</xdr:row>
      <xdr:rowOff>178497</xdr:rowOff>
    </xdr:from>
    <xdr:to>
      <xdr:col>5</xdr:col>
      <xdr:colOff>114300</xdr:colOff>
      <xdr:row>46</xdr:row>
      <xdr:rowOff>180975</xdr:rowOff>
    </xdr:to>
    <xdr:sp macro="" textlink="">
      <xdr:nvSpPr>
        <xdr:cNvPr id="4" name="Text Box 9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2981326" y="8522397"/>
          <a:ext cx="2238374" cy="11454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47215</xdr:colOff>
      <xdr:row>40</xdr:row>
      <xdr:rowOff>182208</xdr:rowOff>
    </xdr:from>
    <xdr:to>
      <xdr:col>2</xdr:col>
      <xdr:colOff>676276</xdr:colOff>
      <xdr:row>47</xdr:row>
      <xdr:rowOff>172683</xdr:rowOff>
    </xdr:to>
    <xdr:sp macro="" textlink="">
      <xdr:nvSpPr>
        <xdr:cNvPr id="5" name="Text Box 9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47215" y="8526108"/>
          <a:ext cx="2524536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85725</xdr:rowOff>
    </xdr:from>
    <xdr:to>
      <xdr:col>2</xdr:col>
      <xdr:colOff>781050</xdr:colOff>
      <xdr:row>33</xdr:row>
      <xdr:rowOff>28575</xdr:rowOff>
    </xdr:to>
    <xdr:sp macro="" textlink="">
      <xdr:nvSpPr>
        <xdr:cNvPr id="2" name="Text Box 9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0" y="5867400"/>
          <a:ext cx="27051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904874</xdr:colOff>
      <xdr:row>25</xdr:row>
      <xdr:rowOff>76199</xdr:rowOff>
    </xdr:from>
    <xdr:to>
      <xdr:col>5</xdr:col>
      <xdr:colOff>276224</xdr:colOff>
      <xdr:row>31</xdr:row>
      <xdr:rowOff>171450</xdr:rowOff>
    </xdr:to>
    <xdr:sp macro="" textlink="">
      <xdr:nvSpPr>
        <xdr:cNvPr id="3" name="Text Box 8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2828924" y="5667374"/>
          <a:ext cx="2695575" cy="1238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66675</xdr:colOff>
      <xdr:row>35</xdr:row>
      <xdr:rowOff>38100</xdr:rowOff>
    </xdr:from>
    <xdr:to>
      <xdr:col>5</xdr:col>
      <xdr:colOff>171450</xdr:colOff>
      <xdr:row>41</xdr:row>
      <xdr:rowOff>66676</xdr:rowOff>
    </xdr:to>
    <xdr:sp macro="" textlink="">
      <xdr:nvSpPr>
        <xdr:cNvPr id="4" name="Text Box 9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3067050" y="7534275"/>
          <a:ext cx="2352675" cy="1171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35</xdr:row>
      <xdr:rowOff>57150</xdr:rowOff>
    </xdr:from>
    <xdr:to>
      <xdr:col>2</xdr:col>
      <xdr:colOff>933450</xdr:colOff>
      <xdr:row>41</xdr:row>
      <xdr:rowOff>47625</xdr:rowOff>
    </xdr:to>
    <xdr:sp macro="" textlink="">
      <xdr:nvSpPr>
        <xdr:cNvPr id="5" name="Text Box 9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0" y="7553325"/>
          <a:ext cx="28575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371475</xdr:rowOff>
    </xdr:from>
    <xdr:to>
      <xdr:col>1</xdr:col>
      <xdr:colOff>323850</xdr:colOff>
      <xdr:row>37</xdr:row>
      <xdr:rowOff>123825</xdr:rowOff>
    </xdr:to>
    <xdr:sp macro="" textlink="">
      <xdr:nvSpPr>
        <xdr:cNvPr id="2" name="Text Box 9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0" y="6086475"/>
          <a:ext cx="26098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781049</xdr:colOff>
      <xdr:row>29</xdr:row>
      <xdr:rowOff>123825</xdr:rowOff>
    </xdr:from>
    <xdr:to>
      <xdr:col>4</xdr:col>
      <xdr:colOff>104775</xdr:colOff>
      <xdr:row>37</xdr:row>
      <xdr:rowOff>76200</xdr:rowOff>
    </xdr:to>
    <xdr:sp macro="" textlink="">
      <xdr:nvSpPr>
        <xdr:cNvPr id="3" name="Text Box 8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3067049" y="5838825"/>
          <a:ext cx="2457451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>
            <a:effectLst/>
          </a:endParaRPr>
        </a:p>
      </xdr:txBody>
    </xdr:sp>
    <xdr:clientData/>
  </xdr:twoCellAnchor>
  <xdr:twoCellAnchor>
    <xdr:from>
      <xdr:col>1</xdr:col>
      <xdr:colOff>847725</xdr:colOff>
      <xdr:row>40</xdr:row>
      <xdr:rowOff>47626</xdr:rowOff>
    </xdr:from>
    <xdr:to>
      <xdr:col>4</xdr:col>
      <xdr:colOff>266699</xdr:colOff>
      <xdr:row>48</xdr:row>
      <xdr:rowOff>9526</xdr:rowOff>
    </xdr:to>
    <xdr:sp macro="" textlink="">
      <xdr:nvSpPr>
        <xdr:cNvPr id="4" name="Text Box 9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3133725" y="7781926"/>
          <a:ext cx="2552699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40</xdr:row>
      <xdr:rowOff>0</xdr:rowOff>
    </xdr:from>
    <xdr:to>
      <xdr:col>1</xdr:col>
      <xdr:colOff>561975</xdr:colOff>
      <xdr:row>48</xdr:row>
      <xdr:rowOff>28575</xdr:rowOff>
    </xdr:to>
    <xdr:sp macro="" textlink="">
      <xdr:nvSpPr>
        <xdr:cNvPr id="5" name="Text Box 9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0" y="7734300"/>
          <a:ext cx="28479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95</xdr:row>
      <xdr:rowOff>22412</xdr:rowOff>
    </xdr:from>
    <xdr:to>
      <xdr:col>1</xdr:col>
      <xdr:colOff>1943101</xdr:colOff>
      <xdr:row>101</xdr:row>
      <xdr:rowOff>79562</xdr:rowOff>
    </xdr:to>
    <xdr:sp macro="" textlink="">
      <xdr:nvSpPr>
        <xdr:cNvPr id="2" name="Text Box 9">
          <a:extLst>
            <a:ext uri="{FF2B5EF4-FFF2-40B4-BE49-F238E27FC236}">
              <a16:creationId xmlns="" xmlns:a16="http://schemas.microsoft.com/office/drawing/2014/main" id="{88C1352B-9CFA-46B4-A8FF-8F73A34D87A2}"/>
            </a:ext>
          </a:extLst>
        </xdr:cNvPr>
        <xdr:cNvSpPr txBox="1">
          <a:spLocks noChangeArrowheads="1"/>
        </xdr:cNvSpPr>
      </xdr:nvSpPr>
      <xdr:spPr bwMode="auto">
        <a:xfrm>
          <a:off x="190500" y="44494637"/>
          <a:ext cx="1981201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970709</xdr:colOff>
      <xdr:row>93</xdr:row>
      <xdr:rowOff>158749</xdr:rowOff>
    </xdr:from>
    <xdr:to>
      <xdr:col>4</xdr:col>
      <xdr:colOff>1301750</xdr:colOff>
      <xdr:row>101</xdr:row>
      <xdr:rowOff>6349</xdr:rowOff>
    </xdr:to>
    <xdr:sp macro="" textlink="">
      <xdr:nvSpPr>
        <xdr:cNvPr id="3" name="Text Box 8">
          <a:extLst>
            <a:ext uri="{FF2B5EF4-FFF2-40B4-BE49-F238E27FC236}">
              <a16:creationId xmlns="" xmlns:a16="http://schemas.microsoft.com/office/drawing/2014/main" id="{46331818-09E1-4A36-8783-B7E42DA7B00B}"/>
            </a:ext>
          </a:extLst>
        </xdr:cNvPr>
        <xdr:cNvSpPr txBox="1">
          <a:spLocks noChangeArrowheads="1"/>
        </xdr:cNvSpPr>
      </xdr:nvSpPr>
      <xdr:spPr bwMode="auto">
        <a:xfrm>
          <a:off x="4161584" y="44249974"/>
          <a:ext cx="3093291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 sz="1000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 sz="1000">
            <a:effectLst/>
          </a:endParaRPr>
        </a:p>
      </xdr:txBody>
    </xdr:sp>
    <xdr:clientData/>
  </xdr:twoCellAnchor>
  <xdr:twoCellAnchor>
    <xdr:from>
      <xdr:col>0</xdr:col>
      <xdr:colOff>100852</xdr:colOff>
      <xdr:row>102</xdr:row>
      <xdr:rowOff>123265</xdr:rowOff>
    </xdr:from>
    <xdr:to>
      <xdr:col>1</xdr:col>
      <xdr:colOff>2015377</xdr:colOff>
      <xdr:row>109</xdr:row>
      <xdr:rowOff>113740</xdr:rowOff>
    </xdr:to>
    <xdr:sp macro="" textlink="">
      <xdr:nvSpPr>
        <xdr:cNvPr id="4" name="Text Box 9">
          <a:extLst>
            <a:ext uri="{FF2B5EF4-FFF2-40B4-BE49-F238E27FC236}">
              <a16:creationId xmlns="" xmlns:a16="http://schemas.microsoft.com/office/drawing/2014/main" id="{DC6D22B0-F5FE-4A25-93A2-99C9C789DD60}"/>
            </a:ext>
          </a:extLst>
        </xdr:cNvPr>
        <xdr:cNvSpPr txBox="1">
          <a:spLocks noChangeArrowheads="1"/>
        </xdr:cNvSpPr>
      </xdr:nvSpPr>
      <xdr:spPr bwMode="auto">
        <a:xfrm>
          <a:off x="100852" y="45928990"/>
          <a:ext cx="21431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1059889</xdr:colOff>
      <xdr:row>102</xdr:row>
      <xdr:rowOff>177426</xdr:rowOff>
    </xdr:from>
    <xdr:to>
      <xdr:col>4</xdr:col>
      <xdr:colOff>1297453</xdr:colOff>
      <xdr:row>109</xdr:row>
      <xdr:rowOff>186952</xdr:rowOff>
    </xdr:to>
    <xdr:sp macro="" textlink="">
      <xdr:nvSpPr>
        <xdr:cNvPr id="5" name="Text Box 9">
          <a:extLst>
            <a:ext uri="{FF2B5EF4-FFF2-40B4-BE49-F238E27FC236}">
              <a16:creationId xmlns="" xmlns:a16="http://schemas.microsoft.com/office/drawing/2014/main" id="{FC17B057-DC8D-40F5-97A5-F9F746074FB4}"/>
            </a:ext>
          </a:extLst>
        </xdr:cNvPr>
        <xdr:cNvSpPr txBox="1">
          <a:spLocks noChangeArrowheads="1"/>
        </xdr:cNvSpPr>
      </xdr:nvSpPr>
      <xdr:spPr bwMode="auto">
        <a:xfrm>
          <a:off x="4250764" y="45983151"/>
          <a:ext cx="2999814" cy="1343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ESUPUESTOS\Desktop\PORTAL%20DE%20CAPAMA%204TO%20TRIMESTRE%202025\V.%20INFORMACION%20PRESUPUESTAL\Endeudamiento%20N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PI"/>
      <sheetName val="EAEP"/>
      <sheetName val="BALANZA"/>
      <sheetName val="ANALITICO"/>
      <sheetName val="REAI"/>
      <sheetName val="1 COG"/>
      <sheetName val="2 FLUJO DE FONDOS"/>
      <sheetName val="3 IP-7 ENDEUD NETO"/>
      <sheetName val="4 IP-8 INT DE LA DEUDA"/>
      <sheetName val="5 CTAS ORDEN 8000"/>
      <sheetName val="6 GRAFICOS"/>
      <sheetName val="8 CEPGC-02"/>
      <sheetName val="9 CIPC-01"/>
      <sheetName val="12 FNM02 ACUM"/>
      <sheetName val="13 PROG Y PROY DE INV"/>
      <sheetName val="14 C. PROG."/>
      <sheetName val="15 C. FUNC."/>
      <sheetName val="16 C.ECON "/>
      <sheetName val="17 C.admin. Sector"/>
      <sheetName val="18 C.XOBJ GTO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1">
          <cell r="H11" t="str">
            <v>Concepto</v>
          </cell>
          <cell r="J11" t="str">
            <v>Amp./Red.</v>
          </cell>
          <cell r="K11" t="str">
            <v>Aumentos</v>
          </cell>
          <cell r="L11" t="str">
            <v>Disminuciones</v>
          </cell>
        </row>
        <row r="12">
          <cell r="H12" t="str">
            <v>SUELDOS SINDICALIZADOS</v>
          </cell>
          <cell r="J12">
            <v>0</v>
          </cell>
          <cell r="K12">
            <v>146332.43</v>
          </cell>
          <cell r="L12">
            <v>224866.62</v>
          </cell>
        </row>
        <row r="13">
          <cell r="H13" t="str">
            <v>SOBRESUELDO VIDA CARA</v>
          </cell>
          <cell r="J13">
            <v>0</v>
          </cell>
          <cell r="K13">
            <v>106757.09</v>
          </cell>
          <cell r="L13">
            <v>200708.96</v>
          </cell>
        </row>
        <row r="14">
          <cell r="H14" t="str">
            <v>SUELDOS FUNCIONARIOS</v>
          </cell>
          <cell r="J14">
            <v>0</v>
          </cell>
          <cell r="K14">
            <v>335907.21</v>
          </cell>
          <cell r="L14">
            <v>614771.55000000005</v>
          </cell>
        </row>
        <row r="15">
          <cell r="H15" t="str">
            <v>SUELDOS CONTRATO MANUAL</v>
          </cell>
          <cell r="J15">
            <v>0</v>
          </cell>
          <cell r="K15">
            <v>72943.09</v>
          </cell>
          <cell r="L15">
            <v>15724.81</v>
          </cell>
        </row>
        <row r="16">
          <cell r="H16" t="str">
            <v>SUELDOS EVENTUAL</v>
          </cell>
          <cell r="J16">
            <v>0</v>
          </cell>
          <cell r="K16">
            <v>4182</v>
          </cell>
          <cell r="L16">
            <v>0</v>
          </cell>
        </row>
        <row r="17">
          <cell r="H17" t="str">
            <v>QUINQUENIOS POR ANTIGÜEDAD</v>
          </cell>
          <cell r="J17">
            <v>0</v>
          </cell>
          <cell r="K17">
            <v>9415</v>
          </cell>
          <cell r="L17">
            <v>8820</v>
          </cell>
        </row>
        <row r="18">
          <cell r="H18" t="str">
            <v>PRIMA VACACIONAL</v>
          </cell>
          <cell r="J18">
            <v>0</v>
          </cell>
          <cell r="K18">
            <v>0</v>
          </cell>
          <cell r="L18">
            <v>0</v>
          </cell>
        </row>
        <row r="19">
          <cell r="H19" t="str">
            <v>PRIMA DOMINICAL</v>
          </cell>
          <cell r="J19">
            <v>0</v>
          </cell>
          <cell r="K19">
            <v>32843.339999999997</v>
          </cell>
          <cell r="L19">
            <v>47440.38</v>
          </cell>
        </row>
        <row r="20">
          <cell r="H20" t="str">
            <v>AGUINALDO</v>
          </cell>
          <cell r="J20">
            <v>0</v>
          </cell>
          <cell r="K20">
            <v>0</v>
          </cell>
          <cell r="L20">
            <v>0.03</v>
          </cell>
        </row>
        <row r="21">
          <cell r="H21" t="str">
            <v>COMPENSACIONES</v>
          </cell>
          <cell r="J21">
            <v>0</v>
          </cell>
          <cell r="K21">
            <v>119504.75</v>
          </cell>
          <cell r="L21">
            <v>154001.94</v>
          </cell>
        </row>
        <row r="22">
          <cell r="H22" t="str">
            <v>APORTACIONES ISSSTE CUOTA FEDERAL</v>
          </cell>
          <cell r="J22">
            <v>0</v>
          </cell>
          <cell r="K22">
            <v>16862.2</v>
          </cell>
          <cell r="L22">
            <v>16309.62</v>
          </cell>
        </row>
        <row r="23">
          <cell r="H23" t="str">
            <v>APORTACION ISSSPEG CUOTA GUERRERO</v>
          </cell>
          <cell r="J23">
            <v>0</v>
          </cell>
          <cell r="K23">
            <v>50504.62</v>
          </cell>
          <cell r="L23">
            <v>48295.360000000001</v>
          </cell>
        </row>
        <row r="24">
          <cell r="H24" t="str">
            <v>CUOTA IMSS APORTACION EMPRESA</v>
          </cell>
          <cell r="J24">
            <v>0</v>
          </cell>
          <cell r="K24">
            <v>34674.54</v>
          </cell>
          <cell r="L24">
            <v>40599.25</v>
          </cell>
        </row>
        <row r="25">
          <cell r="H25" t="str">
            <v>FINIQUITOS E INDEMNIZACIONES</v>
          </cell>
          <cell r="J25">
            <v>0</v>
          </cell>
          <cell r="K25">
            <v>0</v>
          </cell>
          <cell r="L25">
            <v>43200</v>
          </cell>
        </row>
        <row r="26">
          <cell r="H26" t="str">
            <v>PERMISOS ECONOMICOS</v>
          </cell>
          <cell r="J26">
            <v>0</v>
          </cell>
          <cell r="K26">
            <v>0</v>
          </cell>
          <cell r="L26">
            <v>0.04</v>
          </cell>
        </row>
        <row r="27">
          <cell r="H27" t="str">
            <v>VACACIONES</v>
          </cell>
          <cell r="J27">
            <v>0</v>
          </cell>
          <cell r="K27">
            <v>0</v>
          </cell>
          <cell r="L27">
            <v>5184</v>
          </cell>
        </row>
        <row r="28">
          <cell r="H28" t="str">
            <v>I.S.R. FUNCIONARIOS</v>
          </cell>
          <cell r="J28">
            <v>0</v>
          </cell>
          <cell r="K28">
            <v>0</v>
          </cell>
          <cell r="L28">
            <v>52087.96</v>
          </cell>
        </row>
        <row r="29">
          <cell r="H29" t="str">
            <v>I.S.R. EMPLEADOS</v>
          </cell>
          <cell r="J29">
            <v>0</v>
          </cell>
          <cell r="K29">
            <v>0</v>
          </cell>
          <cell r="L29">
            <v>4908.38</v>
          </cell>
        </row>
        <row r="30">
          <cell r="H30" t="str">
            <v>DESPENSA</v>
          </cell>
          <cell r="J30">
            <v>0</v>
          </cell>
          <cell r="K30">
            <v>19905</v>
          </cell>
          <cell r="L30">
            <v>26850</v>
          </cell>
        </row>
        <row r="31">
          <cell r="H31" t="str">
            <v>PRESTACIONES CONTRACTUALES (PS)</v>
          </cell>
          <cell r="J31">
            <v>0</v>
          </cell>
          <cell r="K31">
            <v>39225</v>
          </cell>
          <cell r="L31">
            <v>46170</v>
          </cell>
        </row>
        <row r="32">
          <cell r="H32" t="str">
            <v>BECAS DE ESTUDIO</v>
          </cell>
          <cell r="J32">
            <v>0</v>
          </cell>
          <cell r="K32">
            <v>600</v>
          </cell>
          <cell r="L32">
            <v>600</v>
          </cell>
        </row>
        <row r="33">
          <cell r="H33" t="str">
            <v>BONO DEL DIA DEL BUROCRATA</v>
          </cell>
          <cell r="J33">
            <v>0</v>
          </cell>
          <cell r="K33">
            <v>35900</v>
          </cell>
          <cell r="L33">
            <v>43000</v>
          </cell>
        </row>
        <row r="34">
          <cell r="H34" t="str">
            <v>BONO DEL DIA DE LA MADRE</v>
          </cell>
          <cell r="J34">
            <v>0</v>
          </cell>
          <cell r="K34">
            <v>0</v>
          </cell>
          <cell r="L34">
            <v>300</v>
          </cell>
        </row>
        <row r="35">
          <cell r="H35" t="str">
            <v>BONO DEL DIA DEL PADRE</v>
          </cell>
          <cell r="J35">
            <v>0</v>
          </cell>
          <cell r="K35">
            <v>0</v>
          </cell>
          <cell r="L35">
            <v>400</v>
          </cell>
        </row>
        <row r="36">
          <cell r="H36" t="str">
            <v>ESTIMULOS</v>
          </cell>
          <cell r="J36">
            <v>0</v>
          </cell>
          <cell r="K36">
            <v>276690.40999999997</v>
          </cell>
          <cell r="L36">
            <v>342968.99</v>
          </cell>
        </row>
        <row r="37">
          <cell r="H37" t="str">
            <v>MATERIALES Y SUMINISTROS PARA OFICINA</v>
          </cell>
          <cell r="J37">
            <v>0</v>
          </cell>
          <cell r="K37">
            <v>27290.14</v>
          </cell>
          <cell r="L37">
            <v>30971.33</v>
          </cell>
        </row>
        <row r="38">
          <cell r="H38" t="str">
            <v>EQUIPOS MENORES DE OFICINA</v>
          </cell>
          <cell r="J38">
            <v>0</v>
          </cell>
          <cell r="K38">
            <v>6484.07</v>
          </cell>
          <cell r="L38">
            <v>17783.509999999998</v>
          </cell>
        </row>
        <row r="39">
          <cell r="H39" t="str">
            <v>MATERIALES Y UTILES PARA ENGARGOLAR</v>
          </cell>
          <cell r="J39">
            <v>0</v>
          </cell>
          <cell r="K39">
            <v>5000</v>
          </cell>
          <cell r="L39">
            <v>6000</v>
          </cell>
        </row>
        <row r="40">
          <cell r="H40" t="str">
            <v>MATERIAL DE COMPUTO</v>
          </cell>
          <cell r="J40">
            <v>0</v>
          </cell>
          <cell r="K40">
            <v>18673.52</v>
          </cell>
          <cell r="L40">
            <v>6946.49</v>
          </cell>
        </row>
        <row r="41">
          <cell r="H41" t="str">
            <v>EQ. MENOR DE TECNO. INFORMACION Y COMUNI</v>
          </cell>
          <cell r="J41">
            <v>0</v>
          </cell>
          <cell r="K41">
            <v>12866.07</v>
          </cell>
          <cell r="L41">
            <v>48866.07</v>
          </cell>
        </row>
        <row r="42">
          <cell r="H42" t="str">
            <v>ASEO Y LIMPIEZA</v>
          </cell>
          <cell r="J42">
            <v>0</v>
          </cell>
          <cell r="K42">
            <v>133.63</v>
          </cell>
          <cell r="L42">
            <v>0</v>
          </cell>
        </row>
        <row r="43">
          <cell r="H43" t="str">
            <v>PRODUCTOS ALIMENTICIOS</v>
          </cell>
          <cell r="J43">
            <v>0</v>
          </cell>
          <cell r="K43">
            <v>66101.41</v>
          </cell>
          <cell r="L43">
            <v>7670.18</v>
          </cell>
        </row>
        <row r="44">
          <cell r="H44" t="str">
            <v>COMBUSTIBLES</v>
          </cell>
          <cell r="J44">
            <v>0</v>
          </cell>
          <cell r="K44">
            <v>506693.11</v>
          </cell>
          <cell r="L44">
            <v>136096.82999999999</v>
          </cell>
        </row>
        <row r="45">
          <cell r="H45" t="str">
            <v>LUBRICANTES</v>
          </cell>
          <cell r="J45">
            <v>0</v>
          </cell>
          <cell r="K45">
            <v>1163.8</v>
          </cell>
          <cell r="L45">
            <v>1163.8</v>
          </cell>
        </row>
        <row r="46">
          <cell r="H46" t="str">
            <v>UNIFORMES</v>
          </cell>
          <cell r="J46">
            <v>0</v>
          </cell>
          <cell r="K46">
            <v>768.11</v>
          </cell>
          <cell r="L46">
            <v>0</v>
          </cell>
        </row>
        <row r="47">
          <cell r="H47" t="str">
            <v>PRENDAS DE SEGURIDAD</v>
          </cell>
          <cell r="J47">
            <v>0</v>
          </cell>
          <cell r="K47">
            <v>46551.72</v>
          </cell>
          <cell r="L47">
            <v>0</v>
          </cell>
        </row>
        <row r="48">
          <cell r="H48" t="str">
            <v>REFACC Y ACCS DE EQPO DE COMPUTO</v>
          </cell>
          <cell r="J48">
            <v>0</v>
          </cell>
          <cell r="K48">
            <v>8430.7199999999993</v>
          </cell>
          <cell r="L48">
            <v>11240.96</v>
          </cell>
        </row>
        <row r="49">
          <cell r="H49" t="str">
            <v>NEUMATICOS</v>
          </cell>
          <cell r="J49">
            <v>0</v>
          </cell>
          <cell r="K49">
            <v>33620.68</v>
          </cell>
          <cell r="L49">
            <v>0</v>
          </cell>
        </row>
        <row r="50">
          <cell r="H50" t="str">
            <v>REFACC Y ACCESORIOS DE EQPO DE TRANSPORT</v>
          </cell>
          <cell r="J50">
            <v>0</v>
          </cell>
          <cell r="K50">
            <v>9322.2099999999991</v>
          </cell>
          <cell r="L50">
            <v>5812</v>
          </cell>
        </row>
        <row r="51">
          <cell r="H51" t="str">
            <v>TELEFONOS</v>
          </cell>
          <cell r="J51">
            <v>0</v>
          </cell>
          <cell r="K51">
            <v>37421.82</v>
          </cell>
          <cell r="L51">
            <v>17223.16</v>
          </cell>
        </row>
        <row r="52">
          <cell r="H52" t="str">
            <v>INTERNET</v>
          </cell>
          <cell r="J52">
            <v>0</v>
          </cell>
          <cell r="K52">
            <v>114498.24000000001</v>
          </cell>
          <cell r="L52">
            <v>106845</v>
          </cell>
        </row>
        <row r="53">
          <cell r="H53" t="str">
            <v>CORREOS</v>
          </cell>
          <cell r="J53">
            <v>0</v>
          </cell>
          <cell r="K53">
            <v>385.5</v>
          </cell>
          <cell r="L53">
            <v>0</v>
          </cell>
        </row>
        <row r="54">
          <cell r="H54" t="str">
            <v>SERVICIOS DE APOYO ADMINISTRATIVO, FOTOC</v>
          </cell>
          <cell r="J54">
            <v>0</v>
          </cell>
          <cell r="K54">
            <v>15550.81</v>
          </cell>
          <cell r="L54">
            <v>28750.81</v>
          </cell>
        </row>
        <row r="55">
          <cell r="H55" t="str">
            <v>MANTO Y REPARACION DE EQUIPO DE TRANS,</v>
          </cell>
          <cell r="J55">
            <v>0</v>
          </cell>
          <cell r="K55">
            <v>90500.1</v>
          </cell>
          <cell r="L55">
            <v>18066.71</v>
          </cell>
        </row>
        <row r="56">
          <cell r="H56" t="str">
            <v>SUSCRIPCIONES Y CUOTAS</v>
          </cell>
          <cell r="J56">
            <v>0</v>
          </cell>
          <cell r="K56">
            <v>7584.44</v>
          </cell>
          <cell r="L56">
            <v>8444.75</v>
          </cell>
        </row>
        <row r="57">
          <cell r="H57" t="str">
            <v>PASAJES LOCALES</v>
          </cell>
          <cell r="J57">
            <v>0</v>
          </cell>
          <cell r="K57">
            <v>8020.35</v>
          </cell>
          <cell r="L57">
            <v>19385.509999999998</v>
          </cell>
        </row>
        <row r="58">
          <cell r="H58" t="str">
            <v>PEAJES LOCALES</v>
          </cell>
          <cell r="J58">
            <v>0</v>
          </cell>
          <cell r="K58">
            <v>11339.71</v>
          </cell>
          <cell r="L58">
            <v>12682.77</v>
          </cell>
        </row>
        <row r="59">
          <cell r="H59" t="str">
            <v>PASAJES FORANEOS (AUTOBUS)</v>
          </cell>
          <cell r="J59">
            <v>0</v>
          </cell>
          <cell r="K59">
            <v>6237.06</v>
          </cell>
          <cell r="L59">
            <v>8022.39</v>
          </cell>
        </row>
        <row r="60">
          <cell r="H60" t="str">
            <v>PEAJE FORANEOS</v>
          </cell>
          <cell r="J60">
            <v>0</v>
          </cell>
          <cell r="K60">
            <v>9000</v>
          </cell>
          <cell r="L60">
            <v>16200</v>
          </cell>
        </row>
        <row r="61">
          <cell r="H61" t="str">
            <v>ALIMENTACION</v>
          </cell>
          <cell r="J61">
            <v>0</v>
          </cell>
          <cell r="K61">
            <v>14572.91</v>
          </cell>
          <cell r="L61">
            <v>25119.47</v>
          </cell>
        </row>
        <row r="62">
          <cell r="H62" t="str">
            <v>HOSPEDAJE</v>
          </cell>
          <cell r="J62">
            <v>0</v>
          </cell>
          <cell r="K62">
            <v>10500</v>
          </cell>
          <cell r="L62">
            <v>14700</v>
          </cell>
        </row>
        <row r="63">
          <cell r="H63" t="str">
            <v>PARA FUNERALES</v>
          </cell>
          <cell r="J63">
            <v>0</v>
          </cell>
          <cell r="K63">
            <v>30743.48</v>
          </cell>
          <cell r="L63">
            <v>24346.92</v>
          </cell>
        </row>
        <row r="64">
          <cell r="H64" t="str">
            <v>INDEMNIZACIONES POR DAÑOS A TERCEROS</v>
          </cell>
          <cell r="J64">
            <v>0</v>
          </cell>
          <cell r="K64">
            <v>15000</v>
          </cell>
          <cell r="L64">
            <v>0</v>
          </cell>
        </row>
        <row r="65">
          <cell r="H65" t="str">
            <v>15% PRO-TURISMO</v>
          </cell>
          <cell r="J65">
            <v>0</v>
          </cell>
          <cell r="K65">
            <v>29265.48</v>
          </cell>
          <cell r="L65">
            <v>33530.400000000001</v>
          </cell>
        </row>
        <row r="66">
          <cell r="H66" t="str">
            <v>15% ECOLOGIA</v>
          </cell>
          <cell r="J66">
            <v>0</v>
          </cell>
          <cell r="K66">
            <v>30230.1</v>
          </cell>
          <cell r="L66">
            <v>34495.019999999997</v>
          </cell>
        </row>
        <row r="67">
          <cell r="H67" t="str">
            <v>2% S/NOMINAS</v>
          </cell>
          <cell r="J67">
            <v>0</v>
          </cell>
          <cell r="K67">
            <v>310992.27</v>
          </cell>
          <cell r="L67">
            <v>367124.52</v>
          </cell>
        </row>
        <row r="68">
          <cell r="H68" t="str">
            <v>15% EDUCACION Y ASISTENCIA SOCIAL</v>
          </cell>
          <cell r="J68">
            <v>0</v>
          </cell>
          <cell r="K68">
            <v>30230.1</v>
          </cell>
          <cell r="L68">
            <v>34495.019999999997</v>
          </cell>
        </row>
        <row r="69">
          <cell r="H69" t="str">
            <v>OTROS SERVICIOS GENERALES</v>
          </cell>
          <cell r="J69">
            <v>0</v>
          </cell>
          <cell r="K69">
            <v>13480.08</v>
          </cell>
          <cell r="L69">
            <v>21530.080000000002</v>
          </cell>
        </row>
        <row r="70">
          <cell r="H70" t="str">
            <v>AYUDAS DIVERSAS</v>
          </cell>
          <cell r="J70">
            <v>0</v>
          </cell>
          <cell r="K70">
            <v>17000</v>
          </cell>
          <cell r="L70">
            <v>13000</v>
          </cell>
        </row>
        <row r="71">
          <cell r="H71" t="str">
            <v>Mobiliario y Equipo de Computo</v>
          </cell>
          <cell r="J71">
            <v>0</v>
          </cell>
          <cell r="K71">
            <v>25861</v>
          </cell>
          <cell r="L71">
            <v>0</v>
          </cell>
        </row>
        <row r="72">
          <cell r="H72" t="str">
            <v>SIST. DE AIRE Y ACOND. Y CALEFACCION</v>
          </cell>
          <cell r="J72">
            <v>0</v>
          </cell>
          <cell r="K72">
            <v>6914.34</v>
          </cell>
          <cell r="L72">
            <v>15178.82</v>
          </cell>
        </row>
        <row r="73">
          <cell r="H73" t="str">
            <v>SUELDOS SINDICALIZADOS</v>
          </cell>
          <cell r="J73">
            <v>0</v>
          </cell>
          <cell r="K73">
            <v>213607.29</v>
          </cell>
          <cell r="L73">
            <v>11022.34</v>
          </cell>
        </row>
        <row r="74">
          <cell r="H74" t="str">
            <v>SOBRESUELDO VIDA CARA</v>
          </cell>
          <cell r="J74">
            <v>0</v>
          </cell>
          <cell r="K74">
            <v>202277.75</v>
          </cell>
          <cell r="L74">
            <v>2000</v>
          </cell>
        </row>
        <row r="75">
          <cell r="H75" t="str">
            <v>SUELDOS FUNCIONARIOS</v>
          </cell>
          <cell r="J75">
            <v>0</v>
          </cell>
          <cell r="K75">
            <v>54077.440000000002</v>
          </cell>
          <cell r="L75">
            <v>17682.009999999998</v>
          </cell>
        </row>
        <row r="76">
          <cell r="H76" t="str">
            <v>SUELDOS CONTRATO MANUAL</v>
          </cell>
          <cell r="J76">
            <v>0</v>
          </cell>
          <cell r="K76">
            <v>157736.17000000001</v>
          </cell>
          <cell r="L76">
            <v>7225.17</v>
          </cell>
        </row>
        <row r="77">
          <cell r="H77" t="str">
            <v>QUINQUENIOS POR ANTIGÜEDAD</v>
          </cell>
          <cell r="J77">
            <v>0</v>
          </cell>
          <cell r="K77">
            <v>20220</v>
          </cell>
          <cell r="L77">
            <v>0</v>
          </cell>
        </row>
        <row r="78">
          <cell r="H78" t="str">
            <v>PRIMA VACACIONAL</v>
          </cell>
          <cell r="J78">
            <v>0</v>
          </cell>
          <cell r="K78">
            <v>5638.88</v>
          </cell>
          <cell r="L78">
            <v>0</v>
          </cell>
        </row>
        <row r="79">
          <cell r="H79" t="str">
            <v>PRIMA DOMINICAL</v>
          </cell>
          <cell r="J79">
            <v>0</v>
          </cell>
          <cell r="K79">
            <v>91.01</v>
          </cell>
          <cell r="L79">
            <v>0</v>
          </cell>
        </row>
        <row r="80">
          <cell r="H80" t="str">
            <v>AGUINALDO</v>
          </cell>
          <cell r="J80">
            <v>0</v>
          </cell>
          <cell r="K80">
            <v>0.02</v>
          </cell>
          <cell r="L80">
            <v>0</v>
          </cell>
        </row>
        <row r="81">
          <cell r="H81" t="str">
            <v>COMPENSACIONES</v>
          </cell>
          <cell r="J81">
            <v>0</v>
          </cell>
          <cell r="K81">
            <v>101675.62</v>
          </cell>
          <cell r="L81">
            <v>0</v>
          </cell>
        </row>
        <row r="82">
          <cell r="H82" t="str">
            <v>APORTACIONES ISSSTE CUOTA FEDERAL</v>
          </cell>
          <cell r="J82">
            <v>0</v>
          </cell>
          <cell r="K82">
            <v>22088.52</v>
          </cell>
          <cell r="L82">
            <v>16505.43</v>
          </cell>
        </row>
        <row r="83">
          <cell r="H83" t="str">
            <v>APORTACION ISSSPEG CUOTA GUERRERO</v>
          </cell>
          <cell r="J83">
            <v>0</v>
          </cell>
          <cell r="K83">
            <v>75564.289999999994</v>
          </cell>
          <cell r="L83">
            <v>35231.519999999997</v>
          </cell>
        </row>
        <row r="84">
          <cell r="H84" t="str">
            <v>CUOTA IMSS APORTACION EMPRESA</v>
          </cell>
          <cell r="J84">
            <v>0</v>
          </cell>
          <cell r="K84">
            <v>74341.7</v>
          </cell>
          <cell r="L84">
            <v>87203.13</v>
          </cell>
        </row>
        <row r="85">
          <cell r="H85" t="str">
            <v>FINIQUITOS E INDEMNIZACIONES</v>
          </cell>
          <cell r="J85">
            <v>0</v>
          </cell>
          <cell r="K85">
            <v>0</v>
          </cell>
          <cell r="L85">
            <v>24000</v>
          </cell>
        </row>
        <row r="86">
          <cell r="H86" t="str">
            <v>PERMISOS ECONOMICOS</v>
          </cell>
          <cell r="J86">
            <v>0</v>
          </cell>
          <cell r="K86">
            <v>2515.9299999999998</v>
          </cell>
          <cell r="L86">
            <v>0</v>
          </cell>
        </row>
        <row r="87">
          <cell r="H87" t="str">
            <v>VACACIONES</v>
          </cell>
          <cell r="J87">
            <v>0</v>
          </cell>
          <cell r="K87">
            <v>0</v>
          </cell>
          <cell r="L87">
            <v>2880</v>
          </cell>
        </row>
        <row r="88">
          <cell r="H88" t="str">
            <v>I.S.R. FUNCIONARIOS</v>
          </cell>
          <cell r="J88">
            <v>0</v>
          </cell>
          <cell r="K88">
            <v>0</v>
          </cell>
          <cell r="L88">
            <v>4444.42</v>
          </cell>
        </row>
        <row r="89">
          <cell r="H89" t="str">
            <v>I.S.R. EMPLEADOS</v>
          </cell>
          <cell r="J89">
            <v>0</v>
          </cell>
          <cell r="K89">
            <v>7296.66</v>
          </cell>
          <cell r="L89">
            <v>0</v>
          </cell>
        </row>
        <row r="90">
          <cell r="H90" t="str">
            <v>DESPENSA</v>
          </cell>
          <cell r="J90">
            <v>0</v>
          </cell>
          <cell r="K90">
            <v>4035</v>
          </cell>
          <cell r="L90">
            <v>3780</v>
          </cell>
        </row>
        <row r="91">
          <cell r="H91" t="str">
            <v>PRESTACIONES CONTRACTUALES (PS)</v>
          </cell>
          <cell r="J91">
            <v>0</v>
          </cell>
          <cell r="K91">
            <v>6255</v>
          </cell>
          <cell r="L91">
            <v>6000</v>
          </cell>
        </row>
        <row r="92">
          <cell r="H92" t="str">
            <v>BECAS DE ESTUDIO</v>
          </cell>
          <cell r="J92">
            <v>0</v>
          </cell>
          <cell r="K92">
            <v>5300</v>
          </cell>
          <cell r="L92">
            <v>10600</v>
          </cell>
        </row>
        <row r="93">
          <cell r="H93" t="str">
            <v>BONO DEL DIA DEL BUROCRATA</v>
          </cell>
          <cell r="J93">
            <v>0</v>
          </cell>
          <cell r="K93">
            <v>18600</v>
          </cell>
          <cell r="L93">
            <v>16000</v>
          </cell>
        </row>
        <row r="94">
          <cell r="H94" t="str">
            <v>BONO DEL DIA DE LA MADRE</v>
          </cell>
          <cell r="J94">
            <v>0</v>
          </cell>
          <cell r="K94">
            <v>0</v>
          </cell>
          <cell r="L94">
            <v>300</v>
          </cell>
        </row>
        <row r="95">
          <cell r="H95" t="str">
            <v>ESTIMULOS</v>
          </cell>
          <cell r="J95">
            <v>0</v>
          </cell>
          <cell r="K95">
            <v>60500</v>
          </cell>
          <cell r="L95">
            <v>0</v>
          </cell>
        </row>
        <row r="96">
          <cell r="H96" t="str">
            <v>MATERIALES Y SUMINISTROS PARA OFICINA</v>
          </cell>
          <cell r="J96">
            <v>0</v>
          </cell>
          <cell r="K96">
            <v>8773.44</v>
          </cell>
          <cell r="L96">
            <v>6734.01</v>
          </cell>
        </row>
        <row r="97">
          <cell r="H97" t="str">
            <v>EQUIPOS MENORES DE OFICINA</v>
          </cell>
          <cell r="J97">
            <v>0</v>
          </cell>
          <cell r="K97">
            <v>7909.6</v>
          </cell>
          <cell r="L97">
            <v>15819.2</v>
          </cell>
        </row>
        <row r="98">
          <cell r="H98" t="str">
            <v>MATERIAL DE COMPUTO</v>
          </cell>
          <cell r="J98">
            <v>0</v>
          </cell>
          <cell r="K98">
            <v>12669.6</v>
          </cell>
          <cell r="L98">
            <v>7646.4</v>
          </cell>
        </row>
        <row r="99">
          <cell r="H99" t="str">
            <v>COMBUSTIBLES</v>
          </cell>
          <cell r="J99">
            <v>0</v>
          </cell>
          <cell r="K99">
            <v>3008.04</v>
          </cell>
          <cell r="L99">
            <v>14716.08</v>
          </cell>
        </row>
        <row r="100">
          <cell r="H100" t="str">
            <v>PASAJES LOCALES</v>
          </cell>
          <cell r="J100">
            <v>0</v>
          </cell>
          <cell r="K100">
            <v>19938</v>
          </cell>
          <cell r="L100">
            <v>34622</v>
          </cell>
        </row>
        <row r="101">
          <cell r="H101" t="str">
            <v>15% PRO-TURISMO</v>
          </cell>
          <cell r="J101">
            <v>0</v>
          </cell>
          <cell r="K101">
            <v>3146.45</v>
          </cell>
          <cell r="L101">
            <v>733.66</v>
          </cell>
        </row>
        <row r="102">
          <cell r="H102" t="str">
            <v>15% ECOLOGIA</v>
          </cell>
          <cell r="J102">
            <v>0</v>
          </cell>
          <cell r="K102">
            <v>3146.45</v>
          </cell>
          <cell r="L102">
            <v>733.66</v>
          </cell>
        </row>
        <row r="103">
          <cell r="H103" t="str">
            <v>2% S/NOMINAS</v>
          </cell>
          <cell r="J103">
            <v>0</v>
          </cell>
          <cell r="K103">
            <v>126437.69</v>
          </cell>
          <cell r="L103">
            <v>141651.96</v>
          </cell>
        </row>
        <row r="104">
          <cell r="H104" t="str">
            <v>15% EDUCACION Y ASISTENCIA SOCIAL</v>
          </cell>
          <cell r="J104">
            <v>0</v>
          </cell>
          <cell r="K104">
            <v>3146.45</v>
          </cell>
          <cell r="L104">
            <v>733.66</v>
          </cell>
        </row>
        <row r="105">
          <cell r="H105" t="str">
            <v>SIST. DE AIRE Y ACOND. Y CALEFACCION</v>
          </cell>
          <cell r="J105">
            <v>0</v>
          </cell>
          <cell r="K105">
            <v>2556.81</v>
          </cell>
          <cell r="L105">
            <v>3693.17</v>
          </cell>
        </row>
        <row r="106">
          <cell r="H106" t="str">
            <v>SUELDOS SINDICALIZADOS</v>
          </cell>
          <cell r="J106">
            <v>0</v>
          </cell>
          <cell r="K106">
            <v>36505.1</v>
          </cell>
          <cell r="L106">
            <v>3248.97</v>
          </cell>
        </row>
        <row r="107">
          <cell r="H107" t="str">
            <v>SOBRESUELDO VIDA CARA</v>
          </cell>
          <cell r="J107">
            <v>0</v>
          </cell>
          <cell r="K107">
            <v>33256.129999999997</v>
          </cell>
          <cell r="L107">
            <v>0</v>
          </cell>
        </row>
        <row r="108">
          <cell r="H108" t="str">
            <v>SUELDOS CONTRATO MANUAL</v>
          </cell>
          <cell r="J108">
            <v>0</v>
          </cell>
          <cell r="K108">
            <v>78912.7</v>
          </cell>
          <cell r="L108">
            <v>127047.76</v>
          </cell>
        </row>
        <row r="109">
          <cell r="H109" t="str">
            <v>QUINQUENIOS POR ANTIGÜEDAD</v>
          </cell>
          <cell r="J109">
            <v>0</v>
          </cell>
          <cell r="K109">
            <v>4035</v>
          </cell>
          <cell r="L109">
            <v>3780</v>
          </cell>
        </row>
        <row r="110">
          <cell r="H110" t="str">
            <v>PRIMA VACACIONAL</v>
          </cell>
          <cell r="J110">
            <v>0</v>
          </cell>
          <cell r="K110">
            <v>1087.6500000000001</v>
          </cell>
          <cell r="L110">
            <v>0</v>
          </cell>
        </row>
        <row r="111">
          <cell r="H111" t="str">
            <v>AGUINALDO</v>
          </cell>
          <cell r="J111">
            <v>0</v>
          </cell>
          <cell r="K111">
            <v>0</v>
          </cell>
          <cell r="L111">
            <v>0</v>
          </cell>
        </row>
        <row r="112">
          <cell r="H112" t="str">
            <v>COMPENSACIONES</v>
          </cell>
          <cell r="J112">
            <v>0</v>
          </cell>
          <cell r="K112">
            <v>1125.3599999999999</v>
          </cell>
          <cell r="L112">
            <v>1875.6</v>
          </cell>
        </row>
        <row r="113">
          <cell r="H113" t="str">
            <v>APORTACIONES ISSSTE CUOTA FEDERAL</v>
          </cell>
          <cell r="J113">
            <v>0</v>
          </cell>
          <cell r="K113">
            <v>6273.96</v>
          </cell>
          <cell r="L113">
            <v>11642.85</v>
          </cell>
        </row>
        <row r="114">
          <cell r="H114" t="str">
            <v>APORTACION ISSSPEG CUOTA GUERRERO</v>
          </cell>
          <cell r="J114">
            <v>0</v>
          </cell>
          <cell r="K114">
            <v>17803.28</v>
          </cell>
          <cell r="L114">
            <v>21278.6</v>
          </cell>
        </row>
        <row r="115">
          <cell r="H115" t="str">
            <v>CUOTA IMSS APORTACION EMPRESA</v>
          </cell>
          <cell r="J115">
            <v>0</v>
          </cell>
          <cell r="K115">
            <v>20250.650000000001</v>
          </cell>
          <cell r="L115">
            <v>30495.61</v>
          </cell>
        </row>
        <row r="116">
          <cell r="H116" t="str">
            <v>FINIQUITOS E INDEMNIZACIONES</v>
          </cell>
          <cell r="J116">
            <v>0</v>
          </cell>
          <cell r="K116">
            <v>0</v>
          </cell>
          <cell r="L116">
            <v>9600</v>
          </cell>
        </row>
        <row r="117">
          <cell r="H117" t="str">
            <v>PERMISOS ECONOMICOS</v>
          </cell>
          <cell r="J117">
            <v>0</v>
          </cell>
          <cell r="K117">
            <v>2452.4</v>
          </cell>
          <cell r="L117">
            <v>0</v>
          </cell>
        </row>
        <row r="118">
          <cell r="H118" t="str">
            <v>VACACIONES</v>
          </cell>
          <cell r="J118">
            <v>0</v>
          </cell>
          <cell r="K118">
            <v>0</v>
          </cell>
          <cell r="L118">
            <v>1152</v>
          </cell>
        </row>
        <row r="119">
          <cell r="H119" t="str">
            <v>I.S.R. EMPLEADOS</v>
          </cell>
          <cell r="J119">
            <v>0</v>
          </cell>
          <cell r="K119">
            <v>0</v>
          </cell>
          <cell r="L119">
            <v>2910.18</v>
          </cell>
        </row>
        <row r="120">
          <cell r="H120" t="str">
            <v>DESPENSA</v>
          </cell>
          <cell r="J120">
            <v>0</v>
          </cell>
          <cell r="K120">
            <v>1345</v>
          </cell>
          <cell r="L120">
            <v>1260</v>
          </cell>
        </row>
        <row r="121">
          <cell r="H121" t="str">
            <v>PRESTACIONES CONTRACTUALES (PS)</v>
          </cell>
          <cell r="J121">
            <v>0</v>
          </cell>
          <cell r="K121">
            <v>2085</v>
          </cell>
          <cell r="L121">
            <v>2000</v>
          </cell>
        </row>
        <row r="122">
          <cell r="H122" t="str">
            <v>BONO DEL DIA DEL BUROCRATA</v>
          </cell>
          <cell r="J122">
            <v>0</v>
          </cell>
          <cell r="K122">
            <v>6600</v>
          </cell>
          <cell r="L122">
            <v>6800</v>
          </cell>
        </row>
        <row r="123">
          <cell r="H123" t="str">
            <v>BONO DEL DIA DE LA MADRE</v>
          </cell>
          <cell r="J123">
            <v>0</v>
          </cell>
          <cell r="K123">
            <v>0</v>
          </cell>
          <cell r="L123">
            <v>100</v>
          </cell>
        </row>
        <row r="124">
          <cell r="H124" t="str">
            <v>15% PRO-TURISMO</v>
          </cell>
          <cell r="J124">
            <v>0</v>
          </cell>
          <cell r="K124">
            <v>6175.44</v>
          </cell>
          <cell r="L124">
            <v>7078.57</v>
          </cell>
        </row>
        <row r="125">
          <cell r="H125" t="str">
            <v>15% ECOLOGIA</v>
          </cell>
          <cell r="J125">
            <v>0</v>
          </cell>
          <cell r="K125">
            <v>6175.44</v>
          </cell>
          <cell r="L125">
            <v>7078.57</v>
          </cell>
        </row>
        <row r="126">
          <cell r="H126" t="str">
            <v>2% S/NOMINAS</v>
          </cell>
          <cell r="J126">
            <v>0</v>
          </cell>
          <cell r="K126">
            <v>280433.89</v>
          </cell>
          <cell r="L126">
            <v>334921.38</v>
          </cell>
        </row>
        <row r="127">
          <cell r="H127" t="str">
            <v>15% EDUCACION Y ASISTENCIA SOCIAL</v>
          </cell>
          <cell r="J127">
            <v>0</v>
          </cell>
          <cell r="K127">
            <v>6175.44</v>
          </cell>
          <cell r="L127">
            <v>7078.57</v>
          </cell>
        </row>
        <row r="128">
          <cell r="H128" t="str">
            <v>SUELDOS SINDICALIZADOS</v>
          </cell>
          <cell r="J128">
            <v>0</v>
          </cell>
          <cell r="K128">
            <v>741485.72</v>
          </cell>
          <cell r="L128">
            <v>16152.9</v>
          </cell>
        </row>
        <row r="129">
          <cell r="H129" t="str">
            <v>SOBRESUELDO VIDA CARA</v>
          </cell>
          <cell r="J129">
            <v>0</v>
          </cell>
          <cell r="K129">
            <v>680238.66</v>
          </cell>
          <cell r="L129">
            <v>3000</v>
          </cell>
        </row>
        <row r="130">
          <cell r="H130" t="str">
            <v>SUELDOS FUNCIONARIOS</v>
          </cell>
          <cell r="J130">
            <v>0</v>
          </cell>
          <cell r="K130">
            <v>22418.65</v>
          </cell>
          <cell r="L130">
            <v>26476.48</v>
          </cell>
        </row>
        <row r="131">
          <cell r="H131" t="str">
            <v>SUELDOS CONTRATO MANUAL</v>
          </cell>
          <cell r="J131">
            <v>0</v>
          </cell>
          <cell r="K131">
            <v>132532.72</v>
          </cell>
          <cell r="L131">
            <v>5000</v>
          </cell>
        </row>
        <row r="132">
          <cell r="H132" t="str">
            <v>SUELDOS EVENTUAL</v>
          </cell>
          <cell r="J132">
            <v>0</v>
          </cell>
          <cell r="K132">
            <v>463917.77</v>
          </cell>
          <cell r="L132">
            <v>663200.51</v>
          </cell>
        </row>
        <row r="133">
          <cell r="H133" t="str">
            <v>QUINQUENIOS POR ANTIGÜEDAD</v>
          </cell>
          <cell r="J133">
            <v>0</v>
          </cell>
          <cell r="K133">
            <v>16480</v>
          </cell>
          <cell r="L133">
            <v>0</v>
          </cell>
        </row>
        <row r="134">
          <cell r="H134" t="str">
            <v>PRIMA VACACIONAL</v>
          </cell>
          <cell r="J134">
            <v>0</v>
          </cell>
          <cell r="K134">
            <v>17170.55</v>
          </cell>
          <cell r="L134">
            <v>0</v>
          </cell>
        </row>
        <row r="135">
          <cell r="H135" t="str">
            <v>PRIMA DOMINICAL</v>
          </cell>
          <cell r="J135">
            <v>0</v>
          </cell>
          <cell r="K135">
            <v>7180.38</v>
          </cell>
          <cell r="L135">
            <v>10371.66</v>
          </cell>
        </row>
        <row r="136">
          <cell r="H136" t="str">
            <v>AGUINALDO</v>
          </cell>
          <cell r="J136">
            <v>0</v>
          </cell>
          <cell r="K136">
            <v>0</v>
          </cell>
          <cell r="L136">
            <v>0</v>
          </cell>
        </row>
        <row r="137">
          <cell r="H137" t="str">
            <v>COMPENSACIONES</v>
          </cell>
          <cell r="J137">
            <v>0</v>
          </cell>
          <cell r="K137">
            <v>11345.64</v>
          </cell>
          <cell r="L137">
            <v>24277.69</v>
          </cell>
        </row>
        <row r="138">
          <cell r="H138" t="str">
            <v>APORTACIONES ISSSTE CUOTA FEDERAL</v>
          </cell>
          <cell r="J138">
            <v>0</v>
          </cell>
          <cell r="K138">
            <v>38618.53</v>
          </cell>
          <cell r="L138">
            <v>39038.5</v>
          </cell>
        </row>
        <row r="139">
          <cell r="H139" t="str">
            <v>APORTACION ISSSPEG CUOTA GUERRERO</v>
          </cell>
          <cell r="J139">
            <v>0</v>
          </cell>
          <cell r="K139">
            <v>121143.84</v>
          </cell>
          <cell r="L139">
            <v>86823.84</v>
          </cell>
        </row>
        <row r="140">
          <cell r="H140" t="str">
            <v>CUOTA IMSS APORTACION EMPRESA</v>
          </cell>
          <cell r="J140">
            <v>0</v>
          </cell>
          <cell r="K140">
            <v>69474.73</v>
          </cell>
          <cell r="L140">
            <v>89638.71</v>
          </cell>
        </row>
        <row r="141">
          <cell r="H141" t="str">
            <v>FINIQUITOS E INDEMNIZACIONES</v>
          </cell>
          <cell r="J141">
            <v>0</v>
          </cell>
          <cell r="K141">
            <v>0</v>
          </cell>
          <cell r="L141">
            <v>43200</v>
          </cell>
        </row>
        <row r="142">
          <cell r="H142" t="str">
            <v>PERMISOS ECONOMICOS</v>
          </cell>
          <cell r="J142">
            <v>0</v>
          </cell>
          <cell r="K142">
            <v>40533.46</v>
          </cell>
          <cell r="L142">
            <v>0</v>
          </cell>
        </row>
        <row r="143">
          <cell r="H143" t="str">
            <v>VACACIONES</v>
          </cell>
          <cell r="J143">
            <v>0</v>
          </cell>
          <cell r="K143">
            <v>0</v>
          </cell>
          <cell r="L143">
            <v>5184</v>
          </cell>
        </row>
        <row r="144">
          <cell r="H144" t="str">
            <v>I.S.R. FUNCIONARIOS</v>
          </cell>
          <cell r="J144">
            <v>0</v>
          </cell>
          <cell r="K144">
            <v>0</v>
          </cell>
          <cell r="L144">
            <v>6900.7</v>
          </cell>
        </row>
        <row r="145">
          <cell r="H145" t="str">
            <v>I.S.R. EMPLEADOS</v>
          </cell>
          <cell r="J145">
            <v>0</v>
          </cell>
          <cell r="K145">
            <v>11438.06</v>
          </cell>
          <cell r="L145">
            <v>0</v>
          </cell>
        </row>
        <row r="146">
          <cell r="H146" t="str">
            <v>DESPENSA</v>
          </cell>
          <cell r="J146">
            <v>0</v>
          </cell>
          <cell r="K146">
            <v>5380</v>
          </cell>
          <cell r="L146">
            <v>5040</v>
          </cell>
        </row>
        <row r="147">
          <cell r="H147" t="str">
            <v>PRESTACIONES CONTRACTUALES (PS)</v>
          </cell>
          <cell r="J147">
            <v>0</v>
          </cell>
          <cell r="K147">
            <v>8340</v>
          </cell>
          <cell r="L147">
            <v>8000</v>
          </cell>
        </row>
        <row r="148">
          <cell r="H148" t="str">
            <v>BECAS DE ESTUDIO</v>
          </cell>
          <cell r="J148">
            <v>0</v>
          </cell>
          <cell r="K148">
            <v>2000</v>
          </cell>
          <cell r="L148">
            <v>0</v>
          </cell>
        </row>
        <row r="149">
          <cell r="H149" t="str">
            <v>BONO DEL DIA DEL BUROCRATA</v>
          </cell>
          <cell r="J149">
            <v>0</v>
          </cell>
          <cell r="K149">
            <v>32800</v>
          </cell>
          <cell r="L149">
            <v>36800</v>
          </cell>
        </row>
        <row r="150">
          <cell r="H150" t="str">
            <v>BONO DEL DIA DE LA MADRE</v>
          </cell>
          <cell r="J150">
            <v>0</v>
          </cell>
          <cell r="K150">
            <v>0</v>
          </cell>
          <cell r="L150">
            <v>300</v>
          </cell>
        </row>
        <row r="151">
          <cell r="H151" t="str">
            <v>BONO DEL DIA DEL PADRE</v>
          </cell>
          <cell r="J151">
            <v>0</v>
          </cell>
          <cell r="K151">
            <v>2000</v>
          </cell>
          <cell r="L151">
            <v>0</v>
          </cell>
        </row>
        <row r="152">
          <cell r="H152" t="str">
            <v>ESTIMULOS</v>
          </cell>
          <cell r="J152">
            <v>0</v>
          </cell>
          <cell r="K152">
            <v>73738.080000000002</v>
          </cell>
          <cell r="L152">
            <v>100418.37</v>
          </cell>
        </row>
        <row r="153">
          <cell r="H153" t="str">
            <v>MATERIALES Y SUMINISTROS PARA OFICINA</v>
          </cell>
          <cell r="J153">
            <v>0</v>
          </cell>
          <cell r="K153">
            <v>11561.53</v>
          </cell>
          <cell r="L153">
            <v>17886.36</v>
          </cell>
        </row>
        <row r="154">
          <cell r="H154" t="str">
            <v>MATERIAL DE COMPUTO</v>
          </cell>
          <cell r="J154">
            <v>0</v>
          </cell>
          <cell r="K154">
            <v>5501.43</v>
          </cell>
          <cell r="L154">
            <v>7946.51</v>
          </cell>
        </row>
        <row r="155">
          <cell r="H155" t="str">
            <v>PRODUCTOS ALIMENTICIOS</v>
          </cell>
          <cell r="J155">
            <v>0</v>
          </cell>
          <cell r="K155">
            <v>1838.77</v>
          </cell>
          <cell r="L155">
            <v>1117.32</v>
          </cell>
        </row>
        <row r="156">
          <cell r="H156" t="str">
            <v>COMBUSTIBLES</v>
          </cell>
          <cell r="J156">
            <v>0</v>
          </cell>
          <cell r="K156">
            <v>44885.09</v>
          </cell>
          <cell r="L156">
            <v>40366.870000000003</v>
          </cell>
        </row>
        <row r="157">
          <cell r="H157" t="str">
            <v>REFACC Y ACCS DE EQPO DE COMPUTO</v>
          </cell>
          <cell r="J157">
            <v>0</v>
          </cell>
          <cell r="K157">
            <v>5935.11</v>
          </cell>
          <cell r="L157">
            <v>8745.35</v>
          </cell>
        </row>
        <row r="158">
          <cell r="H158" t="str">
            <v>REFACC Y ACCESORIOS DE EQPO DE TRANSPORT</v>
          </cell>
          <cell r="J158">
            <v>0</v>
          </cell>
          <cell r="K158">
            <v>20459.75</v>
          </cell>
          <cell r="L158">
            <v>16943.560000000001</v>
          </cell>
        </row>
        <row r="159">
          <cell r="H159" t="str">
            <v>MANTO Y REPARACION DE EQUIPO DE TRANS,</v>
          </cell>
          <cell r="J159">
            <v>0</v>
          </cell>
          <cell r="K159">
            <v>21968.52</v>
          </cell>
          <cell r="L159">
            <v>34521.96</v>
          </cell>
        </row>
        <row r="160">
          <cell r="H160" t="str">
            <v>PASAJES LOCALES</v>
          </cell>
          <cell r="J160">
            <v>0</v>
          </cell>
          <cell r="K160">
            <v>32790.36</v>
          </cell>
          <cell r="L160">
            <v>56790.36</v>
          </cell>
        </row>
        <row r="161">
          <cell r="H161" t="str">
            <v>15% PRO-TURISMO</v>
          </cell>
          <cell r="J161">
            <v>0</v>
          </cell>
          <cell r="K161">
            <v>7560.3</v>
          </cell>
          <cell r="L161">
            <v>6113.74</v>
          </cell>
        </row>
        <row r="162">
          <cell r="H162" t="str">
            <v>15% ECOLOGIA</v>
          </cell>
          <cell r="J162">
            <v>0</v>
          </cell>
          <cell r="K162">
            <v>7560.3</v>
          </cell>
          <cell r="L162">
            <v>6113.74</v>
          </cell>
        </row>
        <row r="163">
          <cell r="H163" t="str">
            <v>2% S/NOMINAS</v>
          </cell>
          <cell r="J163">
            <v>0</v>
          </cell>
          <cell r="K163">
            <v>108436.77</v>
          </cell>
          <cell r="L163">
            <v>115192.31</v>
          </cell>
        </row>
        <row r="164">
          <cell r="H164" t="str">
            <v>15% EDUCACION Y ASISTENCIA SOCIAL</v>
          </cell>
          <cell r="J164">
            <v>0</v>
          </cell>
          <cell r="K164">
            <v>7560.3</v>
          </cell>
          <cell r="L164">
            <v>6113.74</v>
          </cell>
        </row>
        <row r="165">
          <cell r="H165" t="str">
            <v>SIST. DE AIRE Y ACOND. Y CALEFACCION</v>
          </cell>
          <cell r="J165">
            <v>0</v>
          </cell>
          <cell r="K165">
            <v>5346.09</v>
          </cell>
          <cell r="L165">
            <v>7722.13</v>
          </cell>
        </row>
        <row r="166">
          <cell r="H166" t="str">
            <v>SUELDOS SINDICALIZADOS</v>
          </cell>
          <cell r="J166">
            <v>0</v>
          </cell>
          <cell r="K166">
            <v>98080.74</v>
          </cell>
          <cell r="L166">
            <v>3544.74</v>
          </cell>
        </row>
        <row r="167">
          <cell r="H167" t="str">
            <v>SOBRESUELDO VIDA CARA</v>
          </cell>
          <cell r="J167">
            <v>0</v>
          </cell>
          <cell r="K167">
            <v>93823.2</v>
          </cell>
          <cell r="L167">
            <v>0</v>
          </cell>
        </row>
        <row r="168">
          <cell r="H168" t="str">
            <v>SUELDOS FUNCIONARIOS</v>
          </cell>
          <cell r="J168">
            <v>0</v>
          </cell>
          <cell r="K168">
            <v>525171.23</v>
          </cell>
          <cell r="L168">
            <v>732334.24</v>
          </cell>
        </row>
        <row r="169">
          <cell r="H169" t="str">
            <v>SUELDOS CONTRATO MANUAL</v>
          </cell>
          <cell r="J169">
            <v>0</v>
          </cell>
          <cell r="K169">
            <v>660396.09</v>
          </cell>
          <cell r="L169">
            <v>856144.63</v>
          </cell>
        </row>
        <row r="170">
          <cell r="H170" t="str">
            <v>PRIMA VACACIONAL</v>
          </cell>
          <cell r="J170">
            <v>0</v>
          </cell>
          <cell r="K170">
            <v>3335.59</v>
          </cell>
          <cell r="L170">
            <v>0.1</v>
          </cell>
        </row>
        <row r="171">
          <cell r="H171" t="str">
            <v>AGUINALDO</v>
          </cell>
          <cell r="J171">
            <v>0</v>
          </cell>
          <cell r="K171">
            <v>29.98</v>
          </cell>
          <cell r="L171">
            <v>29.94</v>
          </cell>
        </row>
        <row r="172">
          <cell r="H172" t="str">
            <v>COMPENSACIONES</v>
          </cell>
          <cell r="J172">
            <v>0</v>
          </cell>
          <cell r="K172">
            <v>99251.46</v>
          </cell>
          <cell r="L172">
            <v>137671.38</v>
          </cell>
        </row>
        <row r="173">
          <cell r="H173" t="str">
            <v>APORTACIONES ISSSTE CUOTA FEDERAL</v>
          </cell>
          <cell r="J173">
            <v>0</v>
          </cell>
          <cell r="K173">
            <v>8444.16</v>
          </cell>
          <cell r="L173">
            <v>0</v>
          </cell>
        </row>
        <row r="174">
          <cell r="H174" t="str">
            <v>APORTACION ISSSPEG CUOTA GUERRERO</v>
          </cell>
          <cell r="J174">
            <v>0</v>
          </cell>
          <cell r="K174">
            <v>33776.32</v>
          </cell>
          <cell r="L174">
            <v>0</v>
          </cell>
        </row>
        <row r="175">
          <cell r="H175" t="str">
            <v>CUOTA IMSS APORTACION EMPRESA</v>
          </cell>
          <cell r="J175">
            <v>0</v>
          </cell>
          <cell r="K175">
            <v>23223.360000000001</v>
          </cell>
          <cell r="L175">
            <v>34422.080000000002</v>
          </cell>
        </row>
        <row r="176">
          <cell r="H176" t="str">
            <v>FINIQUITOS E INDEMNIZACIONES</v>
          </cell>
          <cell r="J176">
            <v>0</v>
          </cell>
          <cell r="K176">
            <v>0</v>
          </cell>
          <cell r="L176">
            <v>9600</v>
          </cell>
        </row>
        <row r="177">
          <cell r="H177" t="str">
            <v>VACACIONES</v>
          </cell>
          <cell r="J177">
            <v>0</v>
          </cell>
          <cell r="K177">
            <v>0</v>
          </cell>
          <cell r="L177">
            <v>1152</v>
          </cell>
        </row>
        <row r="178">
          <cell r="H178" t="str">
            <v>I.S.R. FUNCIONARIOS</v>
          </cell>
          <cell r="J178">
            <v>0</v>
          </cell>
          <cell r="K178">
            <v>0</v>
          </cell>
          <cell r="L178">
            <v>9000</v>
          </cell>
        </row>
        <row r="179">
          <cell r="H179" t="str">
            <v>I.S.R. EMPLEADOS</v>
          </cell>
          <cell r="J179">
            <v>0</v>
          </cell>
          <cell r="K179">
            <v>0</v>
          </cell>
          <cell r="L179">
            <v>12798.76</v>
          </cell>
        </row>
        <row r="180">
          <cell r="H180" t="str">
            <v>DESPENSA</v>
          </cell>
          <cell r="J180">
            <v>0</v>
          </cell>
          <cell r="K180">
            <v>4880</v>
          </cell>
          <cell r="L180">
            <v>0</v>
          </cell>
        </row>
        <row r="181">
          <cell r="H181" t="str">
            <v>PRESTACIONES CONTRACTUALES (PS)</v>
          </cell>
          <cell r="J181">
            <v>0</v>
          </cell>
          <cell r="K181">
            <v>4880</v>
          </cell>
          <cell r="L181">
            <v>0</v>
          </cell>
        </row>
        <row r="182">
          <cell r="H182" t="str">
            <v>BONO DEL DIA DEL BUROCRATA</v>
          </cell>
          <cell r="J182">
            <v>0</v>
          </cell>
          <cell r="K182">
            <v>9700</v>
          </cell>
          <cell r="L182">
            <v>13000</v>
          </cell>
        </row>
        <row r="183">
          <cell r="H183" t="str">
            <v>BONO DEL DIA DEL PADRE</v>
          </cell>
          <cell r="J183">
            <v>0</v>
          </cell>
          <cell r="K183">
            <v>0</v>
          </cell>
          <cell r="L183">
            <v>2300</v>
          </cell>
        </row>
        <row r="184">
          <cell r="H184" t="str">
            <v>PAQUETES ESCOLARES</v>
          </cell>
          <cell r="J184">
            <v>0</v>
          </cell>
          <cell r="K184">
            <v>2000</v>
          </cell>
          <cell r="L184">
            <v>0</v>
          </cell>
        </row>
        <row r="185">
          <cell r="H185" t="str">
            <v>ESTIMULOS</v>
          </cell>
          <cell r="J185">
            <v>0</v>
          </cell>
          <cell r="K185">
            <v>9000</v>
          </cell>
          <cell r="L185">
            <v>0</v>
          </cell>
        </row>
        <row r="186">
          <cell r="H186" t="str">
            <v>15% PRO-TURISMO</v>
          </cell>
          <cell r="J186">
            <v>0</v>
          </cell>
          <cell r="K186">
            <v>14927.78</v>
          </cell>
          <cell r="L186">
            <v>17355.77</v>
          </cell>
        </row>
        <row r="187">
          <cell r="H187" t="str">
            <v>15% ECOLOGIA</v>
          </cell>
          <cell r="J187">
            <v>0</v>
          </cell>
          <cell r="K187">
            <v>14927.78</v>
          </cell>
          <cell r="L187">
            <v>17355.77</v>
          </cell>
        </row>
        <row r="188">
          <cell r="H188" t="str">
            <v>2% S/NOMINAS</v>
          </cell>
          <cell r="J188">
            <v>0</v>
          </cell>
          <cell r="K188">
            <v>66520</v>
          </cell>
          <cell r="L188">
            <v>85206.94</v>
          </cell>
        </row>
        <row r="189">
          <cell r="H189" t="str">
            <v>15% EDUCACION Y ASISTENCIA SOCIAL</v>
          </cell>
          <cell r="J189">
            <v>0</v>
          </cell>
          <cell r="K189">
            <v>14927.78</v>
          </cell>
          <cell r="L189">
            <v>17355.77</v>
          </cell>
        </row>
        <row r="190">
          <cell r="H190" t="str">
            <v>SUELDOS FUNCIONARIOS</v>
          </cell>
          <cell r="J190">
            <v>0</v>
          </cell>
          <cell r="K190">
            <v>67265.25</v>
          </cell>
          <cell r="L190">
            <v>123669.15</v>
          </cell>
        </row>
        <row r="191">
          <cell r="H191" t="str">
            <v>SUELDOS CONTRATO MANUAL</v>
          </cell>
          <cell r="J191">
            <v>0</v>
          </cell>
          <cell r="K191">
            <v>660396.06999999995</v>
          </cell>
          <cell r="L191">
            <v>856144.6</v>
          </cell>
        </row>
        <row r="192">
          <cell r="H192" t="str">
            <v>PRIMA VACACIONAL</v>
          </cell>
          <cell r="J192">
            <v>0</v>
          </cell>
          <cell r="K192">
            <v>0.06</v>
          </cell>
          <cell r="L192">
            <v>0.1</v>
          </cell>
        </row>
        <row r="193">
          <cell r="H193" t="str">
            <v>AGUINALDO</v>
          </cell>
          <cell r="J193">
            <v>0</v>
          </cell>
          <cell r="K193">
            <v>41.53</v>
          </cell>
          <cell r="L193">
            <v>41.49</v>
          </cell>
        </row>
        <row r="194">
          <cell r="H194" t="str">
            <v>COMPENSACIONES</v>
          </cell>
          <cell r="J194">
            <v>0</v>
          </cell>
          <cell r="K194">
            <v>31127.599999999999</v>
          </cell>
          <cell r="L194">
            <v>65552.259999999995</v>
          </cell>
        </row>
        <row r="195">
          <cell r="H195" t="str">
            <v>CUOTA IMSS APORTACION EMPRESA</v>
          </cell>
          <cell r="J195">
            <v>0</v>
          </cell>
          <cell r="K195">
            <v>26879.78</v>
          </cell>
          <cell r="L195">
            <v>47756.02</v>
          </cell>
        </row>
        <row r="196">
          <cell r="H196" t="str">
            <v>FINIQUITOS E INDEMNIZACIONES</v>
          </cell>
          <cell r="J196">
            <v>0</v>
          </cell>
          <cell r="K196">
            <v>0</v>
          </cell>
          <cell r="L196">
            <v>9600</v>
          </cell>
        </row>
        <row r="197">
          <cell r="H197" t="str">
            <v>VACACIONES</v>
          </cell>
          <cell r="J197">
            <v>0</v>
          </cell>
          <cell r="K197">
            <v>0</v>
          </cell>
          <cell r="L197">
            <v>1152</v>
          </cell>
        </row>
        <row r="198">
          <cell r="H198" t="str">
            <v>I.S.R. FUNCIONARIOS</v>
          </cell>
          <cell r="J198">
            <v>0</v>
          </cell>
          <cell r="K198">
            <v>0</v>
          </cell>
          <cell r="L198">
            <v>9000</v>
          </cell>
        </row>
        <row r="199">
          <cell r="H199" t="str">
            <v>I.S.R. EMPLEADOS</v>
          </cell>
          <cell r="J199">
            <v>0</v>
          </cell>
          <cell r="K199">
            <v>0</v>
          </cell>
          <cell r="L199">
            <v>20000</v>
          </cell>
        </row>
        <row r="200">
          <cell r="H200" t="str">
            <v>BONO DEL DIA DEL BUROCRATA</v>
          </cell>
          <cell r="J200">
            <v>0</v>
          </cell>
          <cell r="K200">
            <v>9700</v>
          </cell>
          <cell r="L200">
            <v>13000</v>
          </cell>
        </row>
        <row r="201">
          <cell r="H201" t="str">
            <v>BONO DEL DIA DE LA MADRE</v>
          </cell>
          <cell r="J201">
            <v>0</v>
          </cell>
          <cell r="K201">
            <v>0</v>
          </cell>
          <cell r="L201">
            <v>100</v>
          </cell>
        </row>
        <row r="202">
          <cell r="H202" t="str">
            <v>15% PRO-TURISMO</v>
          </cell>
          <cell r="J202">
            <v>0</v>
          </cell>
          <cell r="K202">
            <v>37193.879999999997</v>
          </cell>
          <cell r="L202">
            <v>44363.34</v>
          </cell>
        </row>
        <row r="203">
          <cell r="H203" t="str">
            <v>15% ECOLOGIA</v>
          </cell>
          <cell r="J203">
            <v>0</v>
          </cell>
          <cell r="K203">
            <v>714.17</v>
          </cell>
          <cell r="L203">
            <v>853.63</v>
          </cell>
        </row>
        <row r="204">
          <cell r="H204" t="str">
            <v>2% S/NOMINAS</v>
          </cell>
          <cell r="J204">
            <v>0</v>
          </cell>
          <cell r="K204">
            <v>53975.65</v>
          </cell>
          <cell r="L204">
            <v>75572.210000000006</v>
          </cell>
        </row>
        <row r="205">
          <cell r="H205" t="str">
            <v>15% EDUCACION Y ASISTENCIA SOCIAL</v>
          </cell>
          <cell r="J205">
            <v>0</v>
          </cell>
          <cell r="K205">
            <v>714.17</v>
          </cell>
          <cell r="L205">
            <v>853.63</v>
          </cell>
        </row>
        <row r="206">
          <cell r="H206" t="str">
            <v>SUELDOS SINDICALIZADOS</v>
          </cell>
          <cell r="J206">
            <v>0</v>
          </cell>
          <cell r="K206">
            <v>208122.94</v>
          </cell>
          <cell r="L206">
            <v>6406.51</v>
          </cell>
        </row>
        <row r="207">
          <cell r="H207" t="str">
            <v>SOBRESUELDO VIDA CARA</v>
          </cell>
          <cell r="J207">
            <v>0</v>
          </cell>
          <cell r="K207">
            <v>202811.31</v>
          </cell>
          <cell r="L207">
            <v>1000</v>
          </cell>
        </row>
        <row r="208">
          <cell r="H208" t="str">
            <v>SUELDOS FUNCIONARIOS</v>
          </cell>
          <cell r="J208">
            <v>0</v>
          </cell>
          <cell r="K208">
            <v>24139.81</v>
          </cell>
          <cell r="L208">
            <v>28533.919999999998</v>
          </cell>
        </row>
        <row r="209">
          <cell r="H209" t="str">
            <v>SUELDOS CONTRATO MANUAL</v>
          </cell>
          <cell r="J209">
            <v>0</v>
          </cell>
          <cell r="K209">
            <v>80024.56</v>
          </cell>
          <cell r="L209">
            <v>131540.41</v>
          </cell>
        </row>
        <row r="210">
          <cell r="H210" t="str">
            <v>SUELDOS EVENTUAL</v>
          </cell>
          <cell r="J210">
            <v>0</v>
          </cell>
          <cell r="K210">
            <v>40696.31</v>
          </cell>
          <cell r="L210">
            <v>82882.03</v>
          </cell>
        </row>
        <row r="211">
          <cell r="H211" t="str">
            <v>QUINQUENIOS POR ANTIGÜEDAD</v>
          </cell>
          <cell r="J211">
            <v>0</v>
          </cell>
          <cell r="K211">
            <v>9855</v>
          </cell>
          <cell r="L211">
            <v>0</v>
          </cell>
        </row>
        <row r="212">
          <cell r="H212" t="str">
            <v>PRIMA VACACIONAL</v>
          </cell>
          <cell r="J212">
            <v>0</v>
          </cell>
          <cell r="K212">
            <v>4743.6899999999996</v>
          </cell>
          <cell r="L212">
            <v>0</v>
          </cell>
        </row>
        <row r="213">
          <cell r="H213" t="str">
            <v>PRIMA DOMINICAL</v>
          </cell>
          <cell r="J213">
            <v>0</v>
          </cell>
          <cell r="K213">
            <v>15412.14</v>
          </cell>
          <cell r="L213">
            <v>22261.98</v>
          </cell>
        </row>
        <row r="214">
          <cell r="H214" t="str">
            <v>AGUINALDO</v>
          </cell>
          <cell r="J214">
            <v>0</v>
          </cell>
          <cell r="K214">
            <v>0</v>
          </cell>
          <cell r="L214">
            <v>0</v>
          </cell>
        </row>
        <row r="215">
          <cell r="H215" t="str">
            <v>HORAS EXTRAS</v>
          </cell>
          <cell r="J215">
            <v>0</v>
          </cell>
          <cell r="K215">
            <v>2075.89</v>
          </cell>
          <cell r="L215">
            <v>0</v>
          </cell>
        </row>
        <row r="216">
          <cell r="H216" t="str">
            <v>COMPENSACIONES</v>
          </cell>
          <cell r="J216">
            <v>0</v>
          </cell>
          <cell r="K216">
            <v>1000</v>
          </cell>
          <cell r="L216">
            <v>1711.6</v>
          </cell>
        </row>
        <row r="217">
          <cell r="H217" t="str">
            <v>APORTACIONES ISSSTE CUOTA FEDERAL</v>
          </cell>
          <cell r="J217">
            <v>0</v>
          </cell>
          <cell r="K217">
            <v>15474.98</v>
          </cell>
          <cell r="L217">
            <v>7179.54</v>
          </cell>
        </row>
        <row r="218">
          <cell r="H218" t="str">
            <v>APORTACION ISSSPEG CUOTA GUERRERO</v>
          </cell>
          <cell r="J218">
            <v>0</v>
          </cell>
          <cell r="K218">
            <v>51607.74</v>
          </cell>
          <cell r="L218">
            <v>15022.16</v>
          </cell>
        </row>
        <row r="219">
          <cell r="H219" t="str">
            <v>CUOTA IMSS APORTACION EMPRESA</v>
          </cell>
          <cell r="J219">
            <v>0</v>
          </cell>
          <cell r="K219">
            <v>35263.519999999997</v>
          </cell>
          <cell r="L219">
            <v>44519.81</v>
          </cell>
        </row>
        <row r="220">
          <cell r="H220" t="str">
            <v>FINIQUITOS E INDEMNIZACIONES</v>
          </cell>
          <cell r="J220">
            <v>0</v>
          </cell>
          <cell r="K220">
            <v>0</v>
          </cell>
          <cell r="L220">
            <v>38400</v>
          </cell>
        </row>
        <row r="221">
          <cell r="H221" t="str">
            <v>PERMISOS ECONOMICOS</v>
          </cell>
          <cell r="J221">
            <v>0</v>
          </cell>
          <cell r="K221">
            <v>9870.01</v>
          </cell>
          <cell r="L221">
            <v>0.03</v>
          </cell>
        </row>
        <row r="222">
          <cell r="H222" t="str">
            <v>VACACIONES</v>
          </cell>
          <cell r="J222">
            <v>0</v>
          </cell>
          <cell r="K222">
            <v>0</v>
          </cell>
          <cell r="L222">
            <v>4608</v>
          </cell>
        </row>
        <row r="223">
          <cell r="H223" t="str">
            <v>I.S.R. FUNCIONARIOS</v>
          </cell>
          <cell r="J223">
            <v>0</v>
          </cell>
          <cell r="K223">
            <v>0</v>
          </cell>
          <cell r="L223">
            <v>9989.4599999999991</v>
          </cell>
        </row>
        <row r="224">
          <cell r="H224" t="str">
            <v>I.S.R. EMPLEADOS</v>
          </cell>
          <cell r="J224">
            <v>0</v>
          </cell>
          <cell r="K224">
            <v>22897.94</v>
          </cell>
          <cell r="L224">
            <v>0</v>
          </cell>
        </row>
        <row r="225">
          <cell r="H225" t="str">
            <v>DESPENSA</v>
          </cell>
          <cell r="J225">
            <v>0</v>
          </cell>
          <cell r="K225">
            <v>7455</v>
          </cell>
          <cell r="L225">
            <v>0</v>
          </cell>
        </row>
        <row r="226">
          <cell r="H226" t="str">
            <v>PRESTACIONES CONTRACTUALES (PS)</v>
          </cell>
          <cell r="J226">
            <v>0</v>
          </cell>
          <cell r="K226">
            <v>7455</v>
          </cell>
          <cell r="L226">
            <v>0</v>
          </cell>
        </row>
        <row r="227">
          <cell r="H227" t="str">
            <v>BECAS DE ESTUDIO</v>
          </cell>
          <cell r="J227">
            <v>0</v>
          </cell>
          <cell r="K227">
            <v>1000</v>
          </cell>
          <cell r="L227">
            <v>0</v>
          </cell>
        </row>
        <row r="228">
          <cell r="H228" t="str">
            <v>BONO DEL DIA DEL BUROCRATA</v>
          </cell>
          <cell r="J228">
            <v>0</v>
          </cell>
          <cell r="K228">
            <v>29500</v>
          </cell>
          <cell r="L228">
            <v>33400</v>
          </cell>
        </row>
        <row r="229">
          <cell r="H229" t="str">
            <v>BONO DEL DIA DE LA MADRE</v>
          </cell>
          <cell r="J229">
            <v>0</v>
          </cell>
          <cell r="K229">
            <v>4900</v>
          </cell>
          <cell r="L229">
            <v>0</v>
          </cell>
        </row>
        <row r="230">
          <cell r="H230" t="str">
            <v>BONO DEL DIA DEL PADRE</v>
          </cell>
          <cell r="J230">
            <v>0</v>
          </cell>
          <cell r="K230">
            <v>0</v>
          </cell>
          <cell r="L230">
            <v>100</v>
          </cell>
        </row>
        <row r="231">
          <cell r="H231" t="str">
            <v>ESTIMULOS</v>
          </cell>
          <cell r="J231">
            <v>0</v>
          </cell>
          <cell r="K231">
            <v>39451.93</v>
          </cell>
          <cell r="L231">
            <v>0</v>
          </cell>
        </row>
        <row r="232">
          <cell r="H232" t="str">
            <v>MATERIALES Y SUMINISTROS PARA OFICINA</v>
          </cell>
          <cell r="J232">
            <v>0</v>
          </cell>
          <cell r="K232">
            <v>25507.45</v>
          </cell>
          <cell r="L232">
            <v>50233.41</v>
          </cell>
        </row>
        <row r="233">
          <cell r="H233" t="str">
            <v>MATERIAL DE COMPUTO</v>
          </cell>
          <cell r="J233">
            <v>0</v>
          </cell>
          <cell r="K233">
            <v>9510.68</v>
          </cell>
          <cell r="L233">
            <v>13753.53</v>
          </cell>
        </row>
        <row r="234">
          <cell r="H234" t="str">
            <v>EQ. MENOR DE TECNO. INFORMACION Y COMUNI</v>
          </cell>
          <cell r="J234">
            <v>0</v>
          </cell>
          <cell r="K234">
            <v>71120.7</v>
          </cell>
          <cell r="L234">
            <v>71120.7</v>
          </cell>
        </row>
        <row r="235">
          <cell r="H235" t="str">
            <v>COMBUSTIBLES</v>
          </cell>
          <cell r="J235">
            <v>0</v>
          </cell>
          <cell r="K235">
            <v>31140.51</v>
          </cell>
          <cell r="L235">
            <v>24242.71</v>
          </cell>
        </row>
        <row r="236">
          <cell r="H236" t="str">
            <v>HERRAMIENTAS MENORES</v>
          </cell>
          <cell r="J236">
            <v>0</v>
          </cell>
          <cell r="K236">
            <v>2438.41</v>
          </cell>
          <cell r="L236">
            <v>0</v>
          </cell>
        </row>
        <row r="237">
          <cell r="H237" t="str">
            <v>REFACC Y ACCS DE EQPO DE COMPUTO</v>
          </cell>
          <cell r="J237">
            <v>0</v>
          </cell>
          <cell r="K237">
            <v>4215.3599999999997</v>
          </cell>
          <cell r="L237">
            <v>7025.6</v>
          </cell>
        </row>
        <row r="238">
          <cell r="H238" t="str">
            <v>REFACC Y ACCESORIOS DE EQPO DE TRANSPORT</v>
          </cell>
          <cell r="J238">
            <v>0</v>
          </cell>
          <cell r="K238">
            <v>12598.77</v>
          </cell>
          <cell r="L238">
            <v>20608.37</v>
          </cell>
        </row>
        <row r="239">
          <cell r="H239" t="str">
            <v>MANTO Y REPARACION DE EQUIPO DE TRANS,</v>
          </cell>
          <cell r="J239">
            <v>0</v>
          </cell>
          <cell r="K239">
            <v>19575.21</v>
          </cell>
          <cell r="L239">
            <v>29617.97</v>
          </cell>
        </row>
        <row r="240">
          <cell r="H240" t="str">
            <v>DIFUSION POR RADIO, TV Y OTROS MED GUBER</v>
          </cell>
          <cell r="J240">
            <v>0</v>
          </cell>
          <cell r="K240">
            <v>140832.64000000001</v>
          </cell>
          <cell r="L240">
            <v>7214.96</v>
          </cell>
        </row>
        <row r="241">
          <cell r="H241" t="str">
            <v>DIF. POR RADIO Y TV P/PROMOVER VTA SERV</v>
          </cell>
          <cell r="J241">
            <v>0</v>
          </cell>
          <cell r="K241">
            <v>221617.5</v>
          </cell>
          <cell r="L241">
            <v>0</v>
          </cell>
        </row>
        <row r="242">
          <cell r="H242" t="str">
            <v>SUSCRIPCIONES Y CUOTAS</v>
          </cell>
          <cell r="J242">
            <v>0</v>
          </cell>
          <cell r="K242">
            <v>5122.82</v>
          </cell>
          <cell r="L242">
            <v>7122.74</v>
          </cell>
        </row>
        <row r="243">
          <cell r="H243" t="str">
            <v>PASAJES LOCALES</v>
          </cell>
          <cell r="J243">
            <v>0</v>
          </cell>
          <cell r="K243">
            <v>80238.97</v>
          </cell>
          <cell r="L243">
            <v>132606.97</v>
          </cell>
        </row>
        <row r="244">
          <cell r="H244" t="str">
            <v>VIATICOS</v>
          </cell>
          <cell r="J244">
            <v>0</v>
          </cell>
          <cell r="K244">
            <v>5215.2299999999996</v>
          </cell>
          <cell r="L244">
            <v>7533.11</v>
          </cell>
        </row>
        <row r="245">
          <cell r="H245" t="str">
            <v>15% PRO-TURISMO</v>
          </cell>
          <cell r="J245">
            <v>0</v>
          </cell>
          <cell r="K245">
            <v>20795.27</v>
          </cell>
          <cell r="L245">
            <v>23258.55</v>
          </cell>
        </row>
        <row r="246">
          <cell r="H246" t="str">
            <v>15% ECOLOGIA</v>
          </cell>
          <cell r="J246">
            <v>0</v>
          </cell>
          <cell r="K246">
            <v>2341.16</v>
          </cell>
          <cell r="L246">
            <v>19.440000000000001</v>
          </cell>
        </row>
        <row r="247">
          <cell r="H247" t="str">
            <v>2% S/NOMINAS</v>
          </cell>
          <cell r="J247">
            <v>0</v>
          </cell>
          <cell r="K247">
            <v>11353.04</v>
          </cell>
          <cell r="L247">
            <v>12274.56</v>
          </cell>
        </row>
        <row r="248">
          <cell r="H248" t="str">
            <v>15% EDUCACION Y ASISTENCIA SOCIAL</v>
          </cell>
          <cell r="J248">
            <v>0</v>
          </cell>
          <cell r="K248">
            <v>2341.16</v>
          </cell>
          <cell r="L248">
            <v>19.440000000000001</v>
          </cell>
        </row>
        <row r="249">
          <cell r="H249" t="str">
            <v>SIST. DE AIRE Y ACOND. Y CALEFACCION</v>
          </cell>
          <cell r="J249">
            <v>0</v>
          </cell>
          <cell r="K249">
            <v>2556.81</v>
          </cell>
          <cell r="L249">
            <v>3693.17</v>
          </cell>
        </row>
        <row r="250">
          <cell r="H250" t="str">
            <v>SUELDOS SINDICALIZADOS</v>
          </cell>
          <cell r="J250">
            <v>0</v>
          </cell>
          <cell r="K250">
            <v>3113281.75</v>
          </cell>
          <cell r="L250">
            <v>145920.5</v>
          </cell>
        </row>
        <row r="251">
          <cell r="H251" t="str">
            <v>SOBRESUELDO VIDA CARA</v>
          </cell>
          <cell r="J251">
            <v>0</v>
          </cell>
          <cell r="K251">
            <v>2451006.59</v>
          </cell>
          <cell r="L251">
            <v>50000</v>
          </cell>
        </row>
        <row r="252">
          <cell r="H252" t="str">
            <v>SUELDOS CONTRATO MANUAL</v>
          </cell>
          <cell r="J252">
            <v>0</v>
          </cell>
          <cell r="K252">
            <v>13922.55</v>
          </cell>
          <cell r="L252">
            <v>0</v>
          </cell>
        </row>
        <row r="253">
          <cell r="H253" t="str">
            <v>QUINQUENIOS POR ANTIGÜEDAD</v>
          </cell>
          <cell r="J253">
            <v>0</v>
          </cell>
          <cell r="K253">
            <v>125390</v>
          </cell>
          <cell r="L253">
            <v>88330</v>
          </cell>
        </row>
        <row r="254">
          <cell r="H254" t="str">
            <v>PRIMA VACACIONAL</v>
          </cell>
          <cell r="J254">
            <v>0</v>
          </cell>
          <cell r="K254">
            <v>78231.23</v>
          </cell>
          <cell r="L254">
            <v>24.9</v>
          </cell>
        </row>
        <row r="255">
          <cell r="H255" t="str">
            <v>PRIMA DOMINICAL</v>
          </cell>
          <cell r="J255">
            <v>0</v>
          </cell>
          <cell r="K255">
            <v>70507</v>
          </cell>
          <cell r="L255">
            <v>92337.44</v>
          </cell>
        </row>
        <row r="256">
          <cell r="H256" t="str">
            <v>AGUINALDO</v>
          </cell>
          <cell r="J256">
            <v>0</v>
          </cell>
          <cell r="K256">
            <v>0.03</v>
          </cell>
          <cell r="L256">
            <v>0.06</v>
          </cell>
        </row>
        <row r="257">
          <cell r="H257" t="str">
            <v>HORAS EXTRAS</v>
          </cell>
          <cell r="J257">
            <v>0</v>
          </cell>
          <cell r="K257">
            <v>195408.34</v>
          </cell>
          <cell r="L257">
            <v>289874.93</v>
          </cell>
        </row>
        <row r="258">
          <cell r="H258" t="str">
            <v>APORTACIONES ISSSTE CUOTA FEDERAL</v>
          </cell>
          <cell r="J258">
            <v>0</v>
          </cell>
          <cell r="K258">
            <v>322796.39</v>
          </cell>
          <cell r="L258">
            <v>222327.22</v>
          </cell>
        </row>
        <row r="259">
          <cell r="H259" t="str">
            <v>APORTACION ISSSPEG CUOTA GUERRERO</v>
          </cell>
          <cell r="J259">
            <v>0</v>
          </cell>
          <cell r="K259">
            <v>974165.56</v>
          </cell>
          <cell r="L259">
            <v>766745.12</v>
          </cell>
        </row>
        <row r="260">
          <cell r="H260" t="str">
            <v>CUOTA IMSS APORTACION EMPRESA</v>
          </cell>
          <cell r="J260">
            <v>0</v>
          </cell>
          <cell r="K260">
            <v>1207.5</v>
          </cell>
          <cell r="L260">
            <v>0</v>
          </cell>
        </row>
        <row r="261">
          <cell r="H261" t="str">
            <v>FINIQUITOS E INDEMNIZACIONES</v>
          </cell>
          <cell r="J261">
            <v>0</v>
          </cell>
          <cell r="K261">
            <v>0</v>
          </cell>
          <cell r="L261">
            <v>196800</v>
          </cell>
        </row>
        <row r="262">
          <cell r="H262" t="str">
            <v>PERMISOS ECONOMICOS</v>
          </cell>
          <cell r="J262">
            <v>0</v>
          </cell>
          <cell r="K262">
            <v>0.01</v>
          </cell>
          <cell r="L262">
            <v>0</v>
          </cell>
        </row>
        <row r="263">
          <cell r="H263" t="str">
            <v>VACACIONES</v>
          </cell>
          <cell r="J263">
            <v>0</v>
          </cell>
          <cell r="K263">
            <v>0</v>
          </cell>
          <cell r="L263">
            <v>23616</v>
          </cell>
        </row>
        <row r="264">
          <cell r="H264" t="str">
            <v>I.S.R. EMPLEADOS</v>
          </cell>
          <cell r="J264">
            <v>0</v>
          </cell>
          <cell r="K264">
            <v>0</v>
          </cell>
          <cell r="L264">
            <v>1523.3</v>
          </cell>
        </row>
        <row r="265">
          <cell r="H265" t="str">
            <v>DESPENSA</v>
          </cell>
          <cell r="J265">
            <v>0</v>
          </cell>
          <cell r="K265">
            <v>110340</v>
          </cell>
          <cell r="L265">
            <v>140310</v>
          </cell>
        </row>
        <row r="266">
          <cell r="H266" t="str">
            <v>PRESTACIONES CONTRACTUALES (PS)</v>
          </cell>
          <cell r="J266">
            <v>0</v>
          </cell>
          <cell r="K266">
            <v>128010</v>
          </cell>
          <cell r="L266">
            <v>157980</v>
          </cell>
        </row>
        <row r="267">
          <cell r="H267" t="str">
            <v>BECAS DE ESTUDIO</v>
          </cell>
          <cell r="J267">
            <v>0</v>
          </cell>
          <cell r="K267">
            <v>5000</v>
          </cell>
          <cell r="L267">
            <v>0</v>
          </cell>
        </row>
        <row r="268">
          <cell r="H268" t="str">
            <v>BONO DEL DIA DEL BUROCRATA</v>
          </cell>
          <cell r="J268">
            <v>0</v>
          </cell>
          <cell r="K268">
            <v>150800</v>
          </cell>
          <cell r="L268">
            <v>170400</v>
          </cell>
        </row>
        <row r="269">
          <cell r="H269" t="str">
            <v>BONO DEL DIA DE LA MADRE</v>
          </cell>
          <cell r="J269">
            <v>0</v>
          </cell>
          <cell r="K269">
            <v>0</v>
          </cell>
          <cell r="L269">
            <v>11800</v>
          </cell>
        </row>
        <row r="270">
          <cell r="H270" t="str">
            <v>BONO DEL DIA DEL PADRE</v>
          </cell>
          <cell r="J270">
            <v>0</v>
          </cell>
          <cell r="K270">
            <v>0</v>
          </cell>
          <cell r="L270">
            <v>6500</v>
          </cell>
        </row>
        <row r="271">
          <cell r="H271" t="str">
            <v>PAQUETES ESCOLARES</v>
          </cell>
          <cell r="J271">
            <v>0</v>
          </cell>
          <cell r="K271">
            <v>400</v>
          </cell>
          <cell r="L271">
            <v>0</v>
          </cell>
        </row>
        <row r="272">
          <cell r="H272" t="str">
            <v>ESTIMULOS</v>
          </cell>
          <cell r="J272">
            <v>0</v>
          </cell>
          <cell r="K272">
            <v>415500</v>
          </cell>
          <cell r="L272">
            <v>528900</v>
          </cell>
        </row>
        <row r="273">
          <cell r="H273" t="str">
            <v>15% PRO-TURISMO</v>
          </cell>
          <cell r="J273">
            <v>0</v>
          </cell>
          <cell r="K273">
            <v>48203.89</v>
          </cell>
          <cell r="L273">
            <v>36649.06</v>
          </cell>
        </row>
        <row r="274">
          <cell r="H274" t="str">
            <v>15% ECOLOGIA</v>
          </cell>
          <cell r="J274">
            <v>0</v>
          </cell>
          <cell r="K274">
            <v>40383.9</v>
          </cell>
          <cell r="L274">
            <v>1904.07</v>
          </cell>
        </row>
        <row r="275">
          <cell r="H275" t="str">
            <v>2% S/NOMINAS</v>
          </cell>
          <cell r="J275">
            <v>0</v>
          </cell>
          <cell r="K275">
            <v>529205.46</v>
          </cell>
          <cell r="L275">
            <v>595170.79</v>
          </cell>
        </row>
        <row r="276">
          <cell r="H276" t="str">
            <v>15% EDUCACION Y ASISTENCIA SOCIAL</v>
          </cell>
          <cell r="J276">
            <v>0</v>
          </cell>
          <cell r="K276">
            <v>40383.9</v>
          </cell>
          <cell r="L276">
            <v>1904.07</v>
          </cell>
        </row>
        <row r="277">
          <cell r="H277" t="str">
            <v>SUELDOS SINDICALIZADOS</v>
          </cell>
          <cell r="J277">
            <v>0</v>
          </cell>
          <cell r="K277">
            <v>911643.21</v>
          </cell>
          <cell r="L277">
            <v>1968102.47</v>
          </cell>
        </row>
        <row r="278">
          <cell r="H278" t="str">
            <v>SOBRESUELDO VIDA CARA</v>
          </cell>
          <cell r="J278">
            <v>0</v>
          </cell>
          <cell r="K278">
            <v>805332.41</v>
          </cell>
          <cell r="L278">
            <v>2022816.3</v>
          </cell>
        </row>
        <row r="279">
          <cell r="H279" t="str">
            <v>SUELDOS CONTRATO MANUAL</v>
          </cell>
          <cell r="J279">
            <v>0</v>
          </cell>
          <cell r="K279">
            <v>258893.74</v>
          </cell>
          <cell r="L279">
            <v>30000</v>
          </cell>
        </row>
        <row r="280">
          <cell r="H280" t="str">
            <v>QUINQUENIOS POR ANTIGÜEDAD</v>
          </cell>
          <cell r="J280">
            <v>0</v>
          </cell>
          <cell r="K280">
            <v>284680</v>
          </cell>
          <cell r="L280">
            <v>69415</v>
          </cell>
        </row>
        <row r="281">
          <cell r="H281" t="str">
            <v>AGUINALDO</v>
          </cell>
          <cell r="J281">
            <v>0</v>
          </cell>
          <cell r="K281">
            <v>38286.15</v>
          </cell>
          <cell r="L281">
            <v>0</v>
          </cell>
        </row>
        <row r="282">
          <cell r="H282" t="str">
            <v>COMPENSACIONES</v>
          </cell>
          <cell r="J282">
            <v>0</v>
          </cell>
          <cell r="K282">
            <v>37229.4</v>
          </cell>
          <cell r="L282">
            <v>3000</v>
          </cell>
        </row>
        <row r="283">
          <cell r="H283" t="str">
            <v>APORTACIONES ISSSTE CUOTA FEDERAL</v>
          </cell>
          <cell r="J283">
            <v>0</v>
          </cell>
          <cell r="K283">
            <v>374310.06</v>
          </cell>
          <cell r="L283">
            <v>33727.589999999997</v>
          </cell>
        </row>
        <row r="284">
          <cell r="H284" t="str">
            <v>APORTACION ISSSPEG CUOTA GUERRERO</v>
          </cell>
          <cell r="J284">
            <v>0</v>
          </cell>
          <cell r="K284">
            <v>1451967.59</v>
          </cell>
          <cell r="L284">
            <v>0</v>
          </cell>
        </row>
        <row r="285">
          <cell r="H285" t="str">
            <v>CUOTA IMSS APORTACION EMPRESA</v>
          </cell>
          <cell r="J285">
            <v>0</v>
          </cell>
          <cell r="K285">
            <v>278310.05</v>
          </cell>
          <cell r="L285">
            <v>0</v>
          </cell>
        </row>
        <row r="286">
          <cell r="H286" t="str">
            <v>FINIQUITOS E INDEMNIZACIONES</v>
          </cell>
          <cell r="J286">
            <v>0</v>
          </cell>
          <cell r="K286">
            <v>478224.01</v>
          </cell>
          <cell r="L286">
            <v>328253.59999999998</v>
          </cell>
        </row>
        <row r="287">
          <cell r="H287" t="str">
            <v>VACACIONES</v>
          </cell>
          <cell r="J287">
            <v>0</v>
          </cell>
          <cell r="K287">
            <v>5371.4</v>
          </cell>
          <cell r="L287">
            <v>0</v>
          </cell>
        </row>
        <row r="288">
          <cell r="H288" t="str">
            <v>I.S.R. EMPLEADOS</v>
          </cell>
          <cell r="J288">
            <v>0</v>
          </cell>
          <cell r="K288">
            <v>469461.82</v>
          </cell>
          <cell r="L288">
            <v>0</v>
          </cell>
        </row>
        <row r="289">
          <cell r="H289" t="str">
            <v>DESPENSA</v>
          </cell>
          <cell r="J289">
            <v>0</v>
          </cell>
          <cell r="K289">
            <v>108620</v>
          </cell>
          <cell r="L289">
            <v>92590</v>
          </cell>
        </row>
        <row r="290">
          <cell r="H290" t="str">
            <v>PRESTACIONES CONTRACTUALES (PS)</v>
          </cell>
          <cell r="J290">
            <v>0</v>
          </cell>
          <cell r="K290">
            <v>108620</v>
          </cell>
          <cell r="L290">
            <v>92590</v>
          </cell>
        </row>
        <row r="291">
          <cell r="H291" t="str">
            <v>BONO DEL DIA DEL BUROCRATA</v>
          </cell>
          <cell r="J291">
            <v>0</v>
          </cell>
          <cell r="K291">
            <v>264400</v>
          </cell>
          <cell r="L291">
            <v>266400</v>
          </cell>
        </row>
        <row r="292">
          <cell r="H292" t="str">
            <v>BONO DEL DIA DE LA MADRE</v>
          </cell>
          <cell r="J292">
            <v>0</v>
          </cell>
          <cell r="K292">
            <v>40000</v>
          </cell>
          <cell r="L292">
            <v>40800</v>
          </cell>
        </row>
        <row r="293">
          <cell r="H293" t="str">
            <v>BONO DEL DIA DEL PADRE</v>
          </cell>
          <cell r="J293">
            <v>0</v>
          </cell>
          <cell r="K293">
            <v>2100</v>
          </cell>
          <cell r="L293">
            <v>12400</v>
          </cell>
        </row>
        <row r="294">
          <cell r="H294" t="str">
            <v>15% PRO-TURISMO</v>
          </cell>
          <cell r="J294">
            <v>0</v>
          </cell>
          <cell r="K294">
            <v>43709.06</v>
          </cell>
          <cell r="L294">
            <v>408.23</v>
          </cell>
        </row>
        <row r="295">
          <cell r="H295" t="str">
            <v>15% ECOLOGIA</v>
          </cell>
          <cell r="J295">
            <v>0</v>
          </cell>
          <cell r="K295">
            <v>58657.279999999999</v>
          </cell>
          <cell r="L295">
            <v>2156.4499999999998</v>
          </cell>
        </row>
        <row r="296">
          <cell r="H296" t="str">
            <v>2% S/NOMINAS</v>
          </cell>
          <cell r="J296">
            <v>0</v>
          </cell>
          <cell r="K296">
            <v>242409.29</v>
          </cell>
          <cell r="L296">
            <v>15740.38</v>
          </cell>
        </row>
        <row r="297">
          <cell r="H297" t="str">
            <v>15% EDUCACION Y ASISTENCIA SOCIAL</v>
          </cell>
          <cell r="J297">
            <v>0</v>
          </cell>
          <cell r="K297">
            <v>56500.83</v>
          </cell>
          <cell r="L297">
            <v>0</v>
          </cell>
        </row>
        <row r="298">
          <cell r="H298" t="str">
            <v>SUELDOS SINDICALIZADOS</v>
          </cell>
          <cell r="J298">
            <v>0</v>
          </cell>
          <cell r="K298">
            <v>123337.26</v>
          </cell>
          <cell r="L298">
            <v>176336.91</v>
          </cell>
        </row>
        <row r="299">
          <cell r="H299" t="str">
            <v>SOBRESUELDO VIDA CARA</v>
          </cell>
          <cell r="J299">
            <v>0</v>
          </cell>
          <cell r="K299">
            <v>110599.67999999999</v>
          </cell>
          <cell r="L299">
            <v>160568.13</v>
          </cell>
        </row>
        <row r="300">
          <cell r="H300" t="str">
            <v>SUELDOS FUNCIONARIOS</v>
          </cell>
          <cell r="J300">
            <v>0</v>
          </cell>
          <cell r="K300">
            <v>817599.61</v>
          </cell>
          <cell r="L300">
            <v>1262882.77</v>
          </cell>
        </row>
        <row r="301">
          <cell r="H301" t="str">
            <v>SUELDOS CONTRATO MANUAL</v>
          </cell>
          <cell r="J301">
            <v>0</v>
          </cell>
          <cell r="K301">
            <v>977014.35</v>
          </cell>
          <cell r="L301">
            <v>1124716.83</v>
          </cell>
        </row>
        <row r="302">
          <cell r="H302" t="str">
            <v>SUELDOS EVENTUAL</v>
          </cell>
          <cell r="J302">
            <v>0</v>
          </cell>
          <cell r="K302">
            <v>6550.5</v>
          </cell>
          <cell r="L302">
            <v>0</v>
          </cell>
        </row>
        <row r="303">
          <cell r="H303" t="str">
            <v>QUINQUENIOS POR ANTIGÜEDAD</v>
          </cell>
          <cell r="J303">
            <v>0</v>
          </cell>
          <cell r="K303">
            <v>66350</v>
          </cell>
          <cell r="L303">
            <v>88065</v>
          </cell>
        </row>
        <row r="304">
          <cell r="H304" t="str">
            <v>PRIMA VACACIONAL</v>
          </cell>
          <cell r="J304">
            <v>0</v>
          </cell>
          <cell r="K304">
            <v>2734.26</v>
          </cell>
          <cell r="L304">
            <v>9.18</v>
          </cell>
        </row>
        <row r="305">
          <cell r="H305" t="str">
            <v>PRIMA DOMINICAL</v>
          </cell>
          <cell r="J305">
            <v>0</v>
          </cell>
          <cell r="K305">
            <v>5829.84</v>
          </cell>
          <cell r="L305">
            <v>8420.8799999999992</v>
          </cell>
        </row>
        <row r="306">
          <cell r="H306" t="str">
            <v>AGUINALDO</v>
          </cell>
          <cell r="J306">
            <v>0</v>
          </cell>
          <cell r="K306">
            <v>22.34</v>
          </cell>
          <cell r="L306">
            <v>22.29</v>
          </cell>
        </row>
        <row r="307">
          <cell r="H307" t="str">
            <v>COMPENSACIONES</v>
          </cell>
          <cell r="J307">
            <v>0</v>
          </cell>
          <cell r="K307">
            <v>1298759.03</v>
          </cell>
          <cell r="L307">
            <v>1537564.77</v>
          </cell>
        </row>
        <row r="308">
          <cell r="H308" t="str">
            <v>APORTACIONES ISSSTE CUOTA FEDERAL</v>
          </cell>
          <cell r="J308">
            <v>0</v>
          </cell>
          <cell r="K308">
            <v>20639.439999999999</v>
          </cell>
          <cell r="L308">
            <v>41899.33</v>
          </cell>
        </row>
        <row r="309">
          <cell r="H309" t="str">
            <v>APORTACION ISSSPEG CUOTA GUERRERO</v>
          </cell>
          <cell r="J309">
            <v>0</v>
          </cell>
          <cell r="K309">
            <v>52583.360000000001</v>
          </cell>
          <cell r="L309">
            <v>90618.76</v>
          </cell>
        </row>
        <row r="310">
          <cell r="H310" t="str">
            <v>CUOTA IMSS APORTACION EMPRESA</v>
          </cell>
          <cell r="J310">
            <v>0</v>
          </cell>
          <cell r="K310">
            <v>36369.81</v>
          </cell>
          <cell r="L310">
            <v>61961.54</v>
          </cell>
        </row>
        <row r="311">
          <cell r="H311" t="str">
            <v>FINIQUITOS E INDEMNIZACIONES</v>
          </cell>
          <cell r="J311">
            <v>0</v>
          </cell>
          <cell r="K311">
            <v>0</v>
          </cell>
          <cell r="L311">
            <v>43200</v>
          </cell>
        </row>
        <row r="312">
          <cell r="H312" t="str">
            <v>PERMISOS ECONOMICOS</v>
          </cell>
          <cell r="J312">
            <v>0</v>
          </cell>
          <cell r="K312">
            <v>0.01</v>
          </cell>
          <cell r="L312">
            <v>0</v>
          </cell>
        </row>
        <row r="313">
          <cell r="H313" t="str">
            <v>VACACIONES</v>
          </cell>
          <cell r="J313">
            <v>0</v>
          </cell>
          <cell r="K313">
            <v>0</v>
          </cell>
          <cell r="L313">
            <v>9203.4</v>
          </cell>
        </row>
        <row r="314">
          <cell r="H314" t="str">
            <v>I.S.R. FUNCIONARIOS</v>
          </cell>
          <cell r="J314">
            <v>0</v>
          </cell>
          <cell r="K314">
            <v>0</v>
          </cell>
          <cell r="L314">
            <v>40461.5</v>
          </cell>
        </row>
        <row r="315">
          <cell r="H315" t="str">
            <v>I.S.R. EMPLEADOS</v>
          </cell>
          <cell r="J315">
            <v>0</v>
          </cell>
          <cell r="K315">
            <v>5903.21</v>
          </cell>
          <cell r="L315">
            <v>5064.6400000000003</v>
          </cell>
        </row>
        <row r="316">
          <cell r="H316" t="str">
            <v>DESPENSA</v>
          </cell>
          <cell r="J316">
            <v>0</v>
          </cell>
          <cell r="K316">
            <v>19905</v>
          </cell>
          <cell r="L316">
            <v>26545</v>
          </cell>
        </row>
        <row r="317">
          <cell r="H317" t="str">
            <v>GUARDERIA</v>
          </cell>
          <cell r="J317">
            <v>0</v>
          </cell>
          <cell r="K317">
            <v>19600</v>
          </cell>
          <cell r="L317">
            <v>26400</v>
          </cell>
        </row>
        <row r="318">
          <cell r="H318" t="str">
            <v>PRESTACIONES CONTRACTUALES (PS)</v>
          </cell>
          <cell r="J318">
            <v>0</v>
          </cell>
          <cell r="K318">
            <v>39225</v>
          </cell>
          <cell r="L318">
            <v>45865</v>
          </cell>
        </row>
        <row r="319">
          <cell r="H319" t="str">
            <v>BONO DEL DIA DEL BUROCRATA</v>
          </cell>
          <cell r="J319">
            <v>0</v>
          </cell>
          <cell r="K319">
            <v>45200</v>
          </cell>
          <cell r="L319">
            <v>58500</v>
          </cell>
        </row>
        <row r="320">
          <cell r="H320" t="str">
            <v>BONO DEL DIA DE LA MADRE</v>
          </cell>
          <cell r="J320">
            <v>0</v>
          </cell>
          <cell r="K320">
            <v>0</v>
          </cell>
          <cell r="L320">
            <v>5600</v>
          </cell>
        </row>
        <row r="321">
          <cell r="H321" t="str">
            <v>BONO DEL DIA DEL PADRE</v>
          </cell>
          <cell r="J321">
            <v>0</v>
          </cell>
          <cell r="K321">
            <v>0</v>
          </cell>
          <cell r="L321">
            <v>2200</v>
          </cell>
        </row>
        <row r="322">
          <cell r="H322" t="str">
            <v>PAQUETES ESCOLARES</v>
          </cell>
          <cell r="J322">
            <v>0</v>
          </cell>
          <cell r="K322">
            <v>800</v>
          </cell>
          <cell r="L322">
            <v>0</v>
          </cell>
        </row>
        <row r="323">
          <cell r="H323" t="str">
            <v>ESTIMULOS</v>
          </cell>
          <cell r="J323">
            <v>0</v>
          </cell>
          <cell r="K323">
            <v>703257.03</v>
          </cell>
          <cell r="L323">
            <v>889686.48</v>
          </cell>
        </row>
        <row r="324">
          <cell r="H324" t="str">
            <v>MATERIALES Y SUMINISTROS PARA OFICINA</v>
          </cell>
          <cell r="J324">
            <v>0</v>
          </cell>
          <cell r="K324">
            <v>236861.86</v>
          </cell>
          <cell r="L324">
            <v>235480.12</v>
          </cell>
        </row>
        <row r="325">
          <cell r="H325" t="str">
            <v>MATERIAL DE COMPUTO</v>
          </cell>
          <cell r="J325">
            <v>0</v>
          </cell>
          <cell r="K325">
            <v>23890.799999999999</v>
          </cell>
          <cell r="L325">
            <v>28941.16</v>
          </cell>
        </row>
        <row r="326">
          <cell r="H326" t="str">
            <v>EQ. MENOR DE TECNO. INFORMACION Y COMUNI</v>
          </cell>
          <cell r="J326">
            <v>0</v>
          </cell>
          <cell r="K326">
            <v>19199.14</v>
          </cell>
          <cell r="L326">
            <v>0</v>
          </cell>
        </row>
        <row r="327">
          <cell r="H327" t="str">
            <v>PRODUCTOS ALIMENTICIOS</v>
          </cell>
          <cell r="J327">
            <v>0</v>
          </cell>
          <cell r="K327">
            <v>2980.29</v>
          </cell>
          <cell r="L327">
            <v>3337.15</v>
          </cell>
        </row>
        <row r="328">
          <cell r="H328" t="str">
            <v>MATERIAL ELECTRICO</v>
          </cell>
          <cell r="J328">
            <v>0</v>
          </cell>
          <cell r="K328">
            <v>568.34</v>
          </cell>
          <cell r="L328">
            <v>0</v>
          </cell>
        </row>
        <row r="329">
          <cell r="H329" t="str">
            <v>COMBUSTIBLES</v>
          </cell>
          <cell r="J329">
            <v>0</v>
          </cell>
          <cell r="K329">
            <v>96005.63</v>
          </cell>
          <cell r="L329">
            <v>97471.38</v>
          </cell>
        </row>
        <row r="330">
          <cell r="H330" t="str">
            <v>UNIFORMES</v>
          </cell>
          <cell r="J330">
            <v>0</v>
          </cell>
          <cell r="K330">
            <v>53583.88</v>
          </cell>
          <cell r="L330">
            <v>122975.48</v>
          </cell>
        </row>
        <row r="331">
          <cell r="H331" t="str">
            <v>REFACC Y ACCS DE EQPO DE COMPUTO</v>
          </cell>
          <cell r="J331">
            <v>0</v>
          </cell>
          <cell r="K331">
            <v>2321.73</v>
          </cell>
          <cell r="L331">
            <v>5131.97</v>
          </cell>
        </row>
        <row r="332">
          <cell r="H332" t="str">
            <v>ENERGIA ELECTRICA</v>
          </cell>
          <cell r="J332">
            <v>-1226011.57</v>
          </cell>
          <cell r="K332">
            <v>1439531.09</v>
          </cell>
          <cell r="L332">
            <v>322577.03999999998</v>
          </cell>
        </row>
        <row r="333">
          <cell r="H333" t="str">
            <v>TELEFONOS</v>
          </cell>
          <cell r="J333">
            <v>0</v>
          </cell>
          <cell r="K333">
            <v>30794.33</v>
          </cell>
          <cell r="L333">
            <v>8479.1299999999992</v>
          </cell>
        </row>
        <row r="334">
          <cell r="H334" t="str">
            <v>INTERNET</v>
          </cell>
          <cell r="J334">
            <v>0</v>
          </cell>
          <cell r="K334">
            <v>117388.83</v>
          </cell>
          <cell r="L334">
            <v>109735.59</v>
          </cell>
        </row>
        <row r="335">
          <cell r="H335" t="str">
            <v>CORREOS</v>
          </cell>
          <cell r="J335">
            <v>0</v>
          </cell>
          <cell r="K335">
            <v>804.94</v>
          </cell>
          <cell r="L335">
            <v>2319.79</v>
          </cell>
        </row>
        <row r="336">
          <cell r="H336" t="str">
            <v>SERVIDOR VIRTUAL</v>
          </cell>
          <cell r="J336">
            <v>0</v>
          </cell>
          <cell r="K336">
            <v>99080</v>
          </cell>
          <cell r="L336">
            <v>29724</v>
          </cell>
        </row>
        <row r="337">
          <cell r="H337" t="str">
            <v>SERVS. LEGALES, DE CONTABILIDAD,AUDITORI</v>
          </cell>
          <cell r="J337">
            <v>0</v>
          </cell>
          <cell r="K337">
            <v>45517.24</v>
          </cell>
          <cell r="L337">
            <v>91034.48</v>
          </cell>
        </row>
        <row r="338">
          <cell r="H338" t="str">
            <v>SERVICIO DE CONSULTORIA</v>
          </cell>
          <cell r="J338">
            <v>0</v>
          </cell>
          <cell r="K338">
            <v>246284.36</v>
          </cell>
          <cell r="L338">
            <v>51115.88</v>
          </cell>
        </row>
        <row r="339">
          <cell r="H339" t="str">
            <v>CAPACITACIÓN A SERVIDORES PUBLICO</v>
          </cell>
          <cell r="J339">
            <v>0</v>
          </cell>
          <cell r="K339">
            <v>37233.300000000003</v>
          </cell>
          <cell r="L339">
            <v>0</v>
          </cell>
        </row>
        <row r="340">
          <cell r="H340" t="str">
            <v>COMISIONES BANCARIAS</v>
          </cell>
          <cell r="J340">
            <v>0</v>
          </cell>
          <cell r="K340">
            <v>3849559.32</v>
          </cell>
          <cell r="L340">
            <v>2646292</v>
          </cell>
        </row>
        <row r="341">
          <cell r="H341" t="str">
            <v>MANTO Y REPARACION DE EQUIPO DE TRANS,</v>
          </cell>
          <cell r="J341">
            <v>0</v>
          </cell>
          <cell r="K341">
            <v>22162.9</v>
          </cell>
          <cell r="L341">
            <v>35984.959999999999</v>
          </cell>
        </row>
        <row r="342">
          <cell r="H342" t="str">
            <v>PASAJES LOCALES</v>
          </cell>
          <cell r="J342">
            <v>0</v>
          </cell>
          <cell r="K342">
            <v>6110.9</v>
          </cell>
          <cell r="L342">
            <v>10674.36</v>
          </cell>
        </row>
        <row r="343">
          <cell r="H343" t="str">
            <v>PEAJES LOCALES</v>
          </cell>
          <cell r="J343">
            <v>0</v>
          </cell>
          <cell r="K343">
            <v>3362.81</v>
          </cell>
          <cell r="L343">
            <v>4798.2299999999996</v>
          </cell>
        </row>
        <row r="344">
          <cell r="H344" t="str">
            <v>PASAJES FORANEOS (AUTOBUS)</v>
          </cell>
          <cell r="J344">
            <v>0</v>
          </cell>
          <cell r="K344">
            <v>196.56</v>
          </cell>
          <cell r="L344">
            <v>393.12</v>
          </cell>
        </row>
        <row r="345">
          <cell r="H345" t="str">
            <v>PEAJE FORANEOS</v>
          </cell>
          <cell r="J345">
            <v>0</v>
          </cell>
          <cell r="K345">
            <v>2075.91</v>
          </cell>
          <cell r="L345">
            <v>2574.19</v>
          </cell>
        </row>
        <row r="346">
          <cell r="H346" t="str">
            <v>ALIMENTACION</v>
          </cell>
          <cell r="J346">
            <v>0</v>
          </cell>
          <cell r="K346">
            <v>1546.39</v>
          </cell>
          <cell r="L346">
            <v>1390.48</v>
          </cell>
        </row>
        <row r="347">
          <cell r="H347" t="str">
            <v>PARA FUNERALES</v>
          </cell>
          <cell r="J347">
            <v>0</v>
          </cell>
          <cell r="K347">
            <v>300</v>
          </cell>
          <cell r="L347">
            <v>9900</v>
          </cell>
        </row>
        <row r="348">
          <cell r="H348" t="str">
            <v>TRAM. DE PRORROGA DE TITULO DE CONCESION</v>
          </cell>
          <cell r="J348">
            <v>0</v>
          </cell>
          <cell r="K348">
            <v>25200</v>
          </cell>
          <cell r="L348">
            <v>2568</v>
          </cell>
        </row>
        <row r="349">
          <cell r="H349" t="str">
            <v>MULTAS Y RECARGOS</v>
          </cell>
          <cell r="J349">
            <v>0</v>
          </cell>
          <cell r="K349">
            <v>3479727.83</v>
          </cell>
          <cell r="L349">
            <v>9307181.8300000001</v>
          </cell>
        </row>
        <row r="350">
          <cell r="H350" t="str">
            <v>ACTUALIZACION</v>
          </cell>
          <cell r="J350">
            <v>0</v>
          </cell>
          <cell r="K350">
            <v>1110670.44</v>
          </cell>
          <cell r="L350">
            <v>3626785.44</v>
          </cell>
        </row>
        <row r="351">
          <cell r="H351" t="str">
            <v>INTERESES MORATORIOS</v>
          </cell>
          <cell r="J351">
            <v>0</v>
          </cell>
          <cell r="K351">
            <v>10272.66</v>
          </cell>
          <cell r="L351">
            <v>0</v>
          </cell>
        </row>
        <row r="352">
          <cell r="H352" t="str">
            <v>INDEMNIZACIONES POR DAÑOS A TERCEROS</v>
          </cell>
          <cell r="J352">
            <v>0</v>
          </cell>
          <cell r="K352">
            <v>76860</v>
          </cell>
          <cell r="L352">
            <v>130000</v>
          </cell>
        </row>
        <row r="353">
          <cell r="H353" t="str">
            <v>15% PRO-TURISMO</v>
          </cell>
          <cell r="J353">
            <v>0</v>
          </cell>
          <cell r="K353">
            <v>40493.96</v>
          </cell>
          <cell r="L353">
            <v>46278.12</v>
          </cell>
        </row>
        <row r="354">
          <cell r="H354" t="str">
            <v>15% ECOLOGIA</v>
          </cell>
          <cell r="J354">
            <v>0</v>
          </cell>
          <cell r="K354">
            <v>43048.04</v>
          </cell>
          <cell r="L354">
            <v>48832.2</v>
          </cell>
        </row>
        <row r="355">
          <cell r="H355" t="str">
            <v>2% S/NOMINAS</v>
          </cell>
          <cell r="J355">
            <v>0</v>
          </cell>
          <cell r="K355">
            <v>205188.53</v>
          </cell>
          <cell r="L355">
            <v>246749.13</v>
          </cell>
        </row>
        <row r="356">
          <cell r="H356" t="str">
            <v>15% EDUCACION Y ASISTENCIA SOCIAL</v>
          </cell>
          <cell r="J356">
            <v>0</v>
          </cell>
          <cell r="K356">
            <v>43048.04</v>
          </cell>
          <cell r="L356">
            <v>48832.2</v>
          </cell>
        </row>
        <row r="357">
          <cell r="H357" t="str">
            <v>OTROS SERVICIOS GENERALES</v>
          </cell>
          <cell r="J357">
            <v>0</v>
          </cell>
          <cell r="K357">
            <v>656034.48</v>
          </cell>
          <cell r="L357">
            <v>167241.38</v>
          </cell>
        </row>
        <row r="358">
          <cell r="H358" t="str">
            <v>AYUDAS DIVERSAS</v>
          </cell>
          <cell r="J358">
            <v>0</v>
          </cell>
          <cell r="K358">
            <v>125000</v>
          </cell>
          <cell r="L358">
            <v>90000</v>
          </cell>
        </row>
        <row r="359">
          <cell r="H359" t="str">
            <v>Mobiliario y Equipo de Computo</v>
          </cell>
          <cell r="J359">
            <v>-41758.199999999997</v>
          </cell>
          <cell r="K359">
            <v>100802.08</v>
          </cell>
          <cell r="L359">
            <v>28448.36</v>
          </cell>
        </row>
        <row r="360">
          <cell r="H360" t="str">
            <v>SIST. DE AIRE Y ACOND. Y CALEFACCION</v>
          </cell>
          <cell r="J360">
            <v>0</v>
          </cell>
          <cell r="K360">
            <v>1704.54</v>
          </cell>
          <cell r="L360">
            <v>2840.9</v>
          </cell>
        </row>
        <row r="361">
          <cell r="H361" t="str">
            <v>PROVEEDORES VARIOS</v>
          </cell>
          <cell r="J361">
            <v>0</v>
          </cell>
          <cell r="K361">
            <v>1091696.73</v>
          </cell>
          <cell r="L361">
            <v>2183393.46</v>
          </cell>
        </row>
        <row r="362">
          <cell r="H362" t="str">
            <v>INTERNET</v>
          </cell>
          <cell r="J362">
            <v>0</v>
          </cell>
          <cell r="K362">
            <v>14839.68</v>
          </cell>
          <cell r="L362">
            <v>14839.68</v>
          </cell>
        </row>
        <row r="363">
          <cell r="H363" t="str">
            <v>SUELDOS SINDICALIZADOS</v>
          </cell>
          <cell r="J363">
            <v>0</v>
          </cell>
          <cell r="K363">
            <v>117392.54</v>
          </cell>
          <cell r="L363">
            <v>2969.62</v>
          </cell>
        </row>
        <row r="364">
          <cell r="H364" t="str">
            <v>SOBRESUELDO VIDA CARA</v>
          </cell>
          <cell r="J364">
            <v>0</v>
          </cell>
          <cell r="K364">
            <v>114422.92</v>
          </cell>
          <cell r="L364">
            <v>0</v>
          </cell>
        </row>
        <row r="365">
          <cell r="H365" t="str">
            <v>SUELDOS FUNCIONARIOS</v>
          </cell>
          <cell r="J365">
            <v>0</v>
          </cell>
          <cell r="K365">
            <v>16515.849999999999</v>
          </cell>
          <cell r="L365">
            <v>19897.41</v>
          </cell>
        </row>
        <row r="366">
          <cell r="H366" t="str">
            <v>SUELDOS CONTRATO MANUAL</v>
          </cell>
          <cell r="J366">
            <v>0</v>
          </cell>
          <cell r="K366">
            <v>619654.65</v>
          </cell>
          <cell r="L366">
            <v>770412.72</v>
          </cell>
        </row>
        <row r="367">
          <cell r="H367" t="str">
            <v>QUINQUENIOS POR ANTIGÜEDAD</v>
          </cell>
          <cell r="J367">
            <v>0</v>
          </cell>
          <cell r="K367">
            <v>18720</v>
          </cell>
          <cell r="L367">
            <v>0</v>
          </cell>
        </row>
        <row r="368">
          <cell r="H368" t="str">
            <v>PRIMA VACACIONAL</v>
          </cell>
          <cell r="J368">
            <v>0</v>
          </cell>
          <cell r="K368">
            <v>0.01</v>
          </cell>
          <cell r="L368">
            <v>0.03</v>
          </cell>
        </row>
        <row r="369">
          <cell r="H369" t="str">
            <v>AGUINALDO</v>
          </cell>
          <cell r="J369">
            <v>0</v>
          </cell>
          <cell r="K369">
            <v>0</v>
          </cell>
          <cell r="L369">
            <v>0</v>
          </cell>
        </row>
        <row r="370">
          <cell r="H370" t="str">
            <v>COMPENSACIONES</v>
          </cell>
          <cell r="J370">
            <v>0</v>
          </cell>
          <cell r="K370">
            <v>1000</v>
          </cell>
          <cell r="L370">
            <v>1000</v>
          </cell>
        </row>
        <row r="371">
          <cell r="H371" t="str">
            <v>APORTACIONES ISSSTE CUOTA FEDERAL</v>
          </cell>
          <cell r="J371">
            <v>0</v>
          </cell>
          <cell r="K371">
            <v>10163.06</v>
          </cell>
          <cell r="L371">
            <v>0</v>
          </cell>
        </row>
        <row r="372">
          <cell r="H372" t="str">
            <v>APORTACION ISSSPEG CUOTA GUERRERO</v>
          </cell>
          <cell r="J372">
            <v>0</v>
          </cell>
          <cell r="K372">
            <v>40652.31</v>
          </cell>
          <cell r="L372">
            <v>0</v>
          </cell>
        </row>
        <row r="373">
          <cell r="H373" t="str">
            <v>CUOTA IMSS APORTACION EMPRESA</v>
          </cell>
          <cell r="J373">
            <v>0</v>
          </cell>
          <cell r="K373">
            <v>80000</v>
          </cell>
          <cell r="L373">
            <v>140000</v>
          </cell>
        </row>
        <row r="374">
          <cell r="H374" t="str">
            <v>FINIQUITOS E INDEMNIZACIONES</v>
          </cell>
          <cell r="J374">
            <v>0</v>
          </cell>
          <cell r="K374">
            <v>0</v>
          </cell>
          <cell r="L374">
            <v>14400</v>
          </cell>
        </row>
        <row r="375">
          <cell r="H375" t="str">
            <v>PERMISOS ECONOMICOS</v>
          </cell>
          <cell r="J375">
            <v>0</v>
          </cell>
          <cell r="K375">
            <v>6633.2</v>
          </cell>
          <cell r="L375">
            <v>0</v>
          </cell>
        </row>
        <row r="376">
          <cell r="H376" t="str">
            <v>VACACIONES</v>
          </cell>
          <cell r="J376">
            <v>0</v>
          </cell>
          <cell r="K376">
            <v>0</v>
          </cell>
          <cell r="L376">
            <v>1728</v>
          </cell>
        </row>
        <row r="377">
          <cell r="H377" t="str">
            <v>I.S.R. FUNCIONARIOS</v>
          </cell>
          <cell r="J377">
            <v>0</v>
          </cell>
          <cell r="K377">
            <v>0</v>
          </cell>
          <cell r="L377">
            <v>3529.64</v>
          </cell>
        </row>
        <row r="378">
          <cell r="H378" t="str">
            <v>I.S.R. EMPLEADOS</v>
          </cell>
          <cell r="J378">
            <v>0</v>
          </cell>
          <cell r="K378">
            <v>0</v>
          </cell>
          <cell r="L378">
            <v>37096.129999999997</v>
          </cell>
        </row>
        <row r="379">
          <cell r="H379" t="str">
            <v>DESPENSA</v>
          </cell>
          <cell r="J379">
            <v>0</v>
          </cell>
          <cell r="K379">
            <v>6980</v>
          </cell>
          <cell r="L379">
            <v>0</v>
          </cell>
        </row>
        <row r="380">
          <cell r="H380" t="str">
            <v>PRESTACIONES CONTRACTUALES (PS)</v>
          </cell>
          <cell r="J380">
            <v>0</v>
          </cell>
          <cell r="K380">
            <v>9725</v>
          </cell>
          <cell r="L380">
            <v>2745</v>
          </cell>
        </row>
        <row r="381">
          <cell r="H381" t="str">
            <v>BONO DEL DIA DEL BUROCRATA</v>
          </cell>
          <cell r="J381">
            <v>0</v>
          </cell>
          <cell r="K381">
            <v>9900</v>
          </cell>
          <cell r="L381">
            <v>10200</v>
          </cell>
        </row>
        <row r="382">
          <cell r="H382" t="str">
            <v>BONO DEL DIA DE LA MADRE</v>
          </cell>
          <cell r="J382">
            <v>0</v>
          </cell>
          <cell r="K382">
            <v>5000</v>
          </cell>
          <cell r="L382">
            <v>0</v>
          </cell>
        </row>
        <row r="383">
          <cell r="H383" t="str">
            <v>BONO DEL DIA DEL PADRE</v>
          </cell>
          <cell r="J383">
            <v>0</v>
          </cell>
          <cell r="K383">
            <v>0</v>
          </cell>
          <cell r="L383">
            <v>100</v>
          </cell>
        </row>
        <row r="384">
          <cell r="H384" t="str">
            <v>ESTIMULOS</v>
          </cell>
          <cell r="J384">
            <v>0</v>
          </cell>
          <cell r="K384">
            <v>59957.06</v>
          </cell>
          <cell r="L384">
            <v>80793.98</v>
          </cell>
        </row>
        <row r="385">
          <cell r="H385" t="str">
            <v>MATERIALES Y SUMINISTROS PARA OFICINA</v>
          </cell>
          <cell r="J385">
            <v>0</v>
          </cell>
          <cell r="K385">
            <v>3405.72</v>
          </cell>
          <cell r="L385">
            <v>6976.32</v>
          </cell>
        </row>
        <row r="386">
          <cell r="H386" t="str">
            <v>EQUIPOS MENORES DE OFICINA</v>
          </cell>
          <cell r="J386">
            <v>0</v>
          </cell>
          <cell r="K386">
            <v>8207.2999999999993</v>
          </cell>
          <cell r="L386">
            <v>12162.1</v>
          </cell>
        </row>
        <row r="387">
          <cell r="H387" t="str">
            <v>MATERIAL DE COMPUTO</v>
          </cell>
          <cell r="J387">
            <v>0</v>
          </cell>
          <cell r="K387">
            <v>5795.2</v>
          </cell>
          <cell r="L387">
            <v>11590.4</v>
          </cell>
        </row>
        <row r="388">
          <cell r="H388" t="str">
            <v>PRODUCTOS ALIMENTICIOS</v>
          </cell>
          <cell r="J388">
            <v>0</v>
          </cell>
          <cell r="K388">
            <v>1209.27</v>
          </cell>
          <cell r="L388">
            <v>0</v>
          </cell>
        </row>
        <row r="389">
          <cell r="H389" t="str">
            <v>COMBUSTIBLES</v>
          </cell>
          <cell r="J389">
            <v>0</v>
          </cell>
          <cell r="K389">
            <v>14932.47</v>
          </cell>
          <cell r="L389">
            <v>32494.55</v>
          </cell>
        </row>
        <row r="390">
          <cell r="H390" t="str">
            <v>15% PRO-TURISMO</v>
          </cell>
          <cell r="J390">
            <v>0</v>
          </cell>
          <cell r="K390">
            <v>1435.5</v>
          </cell>
          <cell r="L390">
            <v>0</v>
          </cell>
        </row>
        <row r="391">
          <cell r="H391" t="str">
            <v>15% ECOLOGIA</v>
          </cell>
          <cell r="J391">
            <v>0</v>
          </cell>
          <cell r="K391">
            <v>2058</v>
          </cell>
          <cell r="L391">
            <v>0</v>
          </cell>
        </row>
        <row r="392">
          <cell r="H392" t="str">
            <v>2% S/NOMINAS</v>
          </cell>
          <cell r="J392">
            <v>0</v>
          </cell>
          <cell r="K392">
            <v>2599.36</v>
          </cell>
          <cell r="L392">
            <v>10629.74</v>
          </cell>
        </row>
        <row r="393">
          <cell r="H393" t="str">
            <v>15% EDUCACION Y ASISTENCIA SOCIAL</v>
          </cell>
          <cell r="J393">
            <v>0</v>
          </cell>
          <cell r="K393">
            <v>2058</v>
          </cell>
          <cell r="L393">
            <v>0</v>
          </cell>
        </row>
        <row r="394">
          <cell r="H394" t="str">
            <v>SUELDOS SINDICALIZADOS</v>
          </cell>
          <cell r="J394">
            <v>0</v>
          </cell>
          <cell r="K394">
            <v>141447.57999999999</v>
          </cell>
          <cell r="L394">
            <v>253447.09</v>
          </cell>
        </row>
        <row r="395">
          <cell r="H395" t="str">
            <v>SOBRESUELDO VIDA CARA</v>
          </cell>
          <cell r="J395">
            <v>0</v>
          </cell>
          <cell r="K395">
            <v>139999.29999999999</v>
          </cell>
          <cell r="L395">
            <v>301583.3</v>
          </cell>
        </row>
        <row r="396">
          <cell r="H396" t="str">
            <v>SUELDOS FUNCIONARIOS</v>
          </cell>
          <cell r="J396">
            <v>0</v>
          </cell>
          <cell r="K396">
            <v>14214.46</v>
          </cell>
          <cell r="L396">
            <v>17060.25</v>
          </cell>
        </row>
        <row r="397">
          <cell r="H397" t="str">
            <v>SUELDOS CONTRATO MANUAL</v>
          </cell>
          <cell r="J397">
            <v>0</v>
          </cell>
          <cell r="K397">
            <v>770188.35</v>
          </cell>
          <cell r="L397">
            <v>983606.77</v>
          </cell>
        </row>
        <row r="398">
          <cell r="H398" t="str">
            <v>SUELDOS EVENTUAL</v>
          </cell>
          <cell r="J398">
            <v>0</v>
          </cell>
          <cell r="K398">
            <v>25923.33</v>
          </cell>
          <cell r="L398">
            <v>70050.42</v>
          </cell>
        </row>
        <row r="399">
          <cell r="H399" t="str">
            <v>QUINQUENIOS POR ANTIGÜEDAD</v>
          </cell>
          <cell r="J399">
            <v>0</v>
          </cell>
          <cell r="K399">
            <v>48745</v>
          </cell>
          <cell r="L399">
            <v>41370</v>
          </cell>
        </row>
        <row r="400">
          <cell r="H400" t="str">
            <v>PRIMA VACACIONAL</v>
          </cell>
          <cell r="J400">
            <v>0</v>
          </cell>
          <cell r="K400">
            <v>3024.67</v>
          </cell>
          <cell r="L400">
            <v>0</v>
          </cell>
        </row>
        <row r="401">
          <cell r="H401" t="str">
            <v>PRIMA DOMINICAL</v>
          </cell>
          <cell r="J401">
            <v>0</v>
          </cell>
          <cell r="K401">
            <v>32329.26</v>
          </cell>
          <cell r="L401">
            <v>46697.82</v>
          </cell>
        </row>
        <row r="402">
          <cell r="H402" t="str">
            <v>AGUINALDO</v>
          </cell>
          <cell r="J402">
            <v>0</v>
          </cell>
          <cell r="K402">
            <v>0</v>
          </cell>
          <cell r="L402">
            <v>0</v>
          </cell>
        </row>
        <row r="403">
          <cell r="H403" t="str">
            <v>COMPENSACIONES</v>
          </cell>
          <cell r="J403">
            <v>0</v>
          </cell>
          <cell r="K403">
            <v>8300.66</v>
          </cell>
          <cell r="L403">
            <v>2000</v>
          </cell>
        </row>
        <row r="404">
          <cell r="H404" t="str">
            <v>APORTACIONES ISSSTE CUOTA FEDERAL</v>
          </cell>
          <cell r="J404">
            <v>0</v>
          </cell>
          <cell r="K404">
            <v>84434.77</v>
          </cell>
          <cell r="L404">
            <v>74458.350000000006</v>
          </cell>
        </row>
        <row r="405">
          <cell r="H405" t="str">
            <v>APORTACION ISSSPEG CUOTA GUERRERO</v>
          </cell>
          <cell r="J405">
            <v>0</v>
          </cell>
          <cell r="K405">
            <v>257514.11</v>
          </cell>
          <cell r="L405">
            <v>122390.81</v>
          </cell>
        </row>
        <row r="406">
          <cell r="H406" t="str">
            <v>CUOTA IMSS APORTACION EMPRESA</v>
          </cell>
          <cell r="J406">
            <v>0</v>
          </cell>
          <cell r="K406">
            <v>18532.97</v>
          </cell>
          <cell r="L406">
            <v>15321.24</v>
          </cell>
        </row>
        <row r="407">
          <cell r="H407" t="str">
            <v>FINIQUITOS E INDEMNIZACIONES</v>
          </cell>
          <cell r="J407">
            <v>0</v>
          </cell>
          <cell r="K407">
            <v>0</v>
          </cell>
          <cell r="L407">
            <v>120000</v>
          </cell>
        </row>
        <row r="408">
          <cell r="H408" t="str">
            <v>PERMISOS ECONOMICOS</v>
          </cell>
          <cell r="J408">
            <v>0</v>
          </cell>
          <cell r="K408">
            <v>0</v>
          </cell>
          <cell r="L408">
            <v>0</v>
          </cell>
        </row>
        <row r="409">
          <cell r="H409" t="str">
            <v>VACACIONES</v>
          </cell>
          <cell r="J409">
            <v>0</v>
          </cell>
          <cell r="K409">
            <v>0</v>
          </cell>
          <cell r="L409">
            <v>14400</v>
          </cell>
        </row>
        <row r="410">
          <cell r="H410" t="str">
            <v>I.S.R. FUNCIONARIOS</v>
          </cell>
          <cell r="J410">
            <v>0</v>
          </cell>
          <cell r="K410">
            <v>0</v>
          </cell>
          <cell r="L410">
            <v>4030.9</v>
          </cell>
        </row>
        <row r="411">
          <cell r="H411" t="str">
            <v>I.S.R. EMPLEADOS</v>
          </cell>
          <cell r="J411">
            <v>0</v>
          </cell>
          <cell r="K411">
            <v>64770.93</v>
          </cell>
          <cell r="L411">
            <v>0</v>
          </cell>
        </row>
        <row r="412">
          <cell r="H412" t="str">
            <v>DESPENSA</v>
          </cell>
          <cell r="J412">
            <v>0</v>
          </cell>
          <cell r="K412">
            <v>19040</v>
          </cell>
          <cell r="L412">
            <v>14235</v>
          </cell>
        </row>
        <row r="413">
          <cell r="H413" t="str">
            <v>GUARDERIA</v>
          </cell>
          <cell r="J413">
            <v>0</v>
          </cell>
          <cell r="K413">
            <v>7600</v>
          </cell>
          <cell r="L413">
            <v>8400</v>
          </cell>
        </row>
        <row r="414">
          <cell r="H414" t="str">
            <v>PRESTACIONES CONTRACTUALES (PS)</v>
          </cell>
          <cell r="J414">
            <v>0</v>
          </cell>
          <cell r="K414">
            <v>21050</v>
          </cell>
          <cell r="L414">
            <v>16245</v>
          </cell>
        </row>
        <row r="415">
          <cell r="H415" t="str">
            <v>BECAS DE ESTUDIO</v>
          </cell>
          <cell r="J415">
            <v>0</v>
          </cell>
          <cell r="K415">
            <v>4300</v>
          </cell>
          <cell r="L415">
            <v>0</v>
          </cell>
        </row>
        <row r="416">
          <cell r="H416" t="str">
            <v>BONO DEL DIA DEL BUROCRATA</v>
          </cell>
          <cell r="J416">
            <v>0</v>
          </cell>
          <cell r="K416">
            <v>85600</v>
          </cell>
          <cell r="L416">
            <v>91200</v>
          </cell>
        </row>
        <row r="417">
          <cell r="H417" t="str">
            <v>BONO DEL DIA DE LA MADRE</v>
          </cell>
          <cell r="J417">
            <v>0</v>
          </cell>
          <cell r="K417">
            <v>0</v>
          </cell>
          <cell r="L417">
            <v>1600</v>
          </cell>
        </row>
        <row r="418">
          <cell r="H418" t="str">
            <v>BONO DEL DIA DEL PADRE</v>
          </cell>
          <cell r="J418">
            <v>0</v>
          </cell>
          <cell r="K418">
            <v>0</v>
          </cell>
          <cell r="L418">
            <v>200</v>
          </cell>
        </row>
        <row r="419">
          <cell r="H419" t="str">
            <v>PAQUETES ESCOLARES</v>
          </cell>
          <cell r="J419">
            <v>0</v>
          </cell>
          <cell r="K419">
            <v>1600</v>
          </cell>
          <cell r="L419">
            <v>0</v>
          </cell>
        </row>
        <row r="420">
          <cell r="H420" t="str">
            <v>ESTIMULOS</v>
          </cell>
          <cell r="J420">
            <v>0</v>
          </cell>
          <cell r="K420">
            <v>4000</v>
          </cell>
          <cell r="L420">
            <v>0</v>
          </cell>
        </row>
        <row r="421">
          <cell r="H421" t="str">
            <v>MATERIALES Y SUMINISTROS PARA OFICINA</v>
          </cell>
          <cell r="J421">
            <v>0</v>
          </cell>
          <cell r="K421">
            <v>118360.27</v>
          </cell>
          <cell r="L421">
            <v>32592.11</v>
          </cell>
        </row>
        <row r="422">
          <cell r="H422" t="str">
            <v>EQUIPOS MENORES DE OFICINA</v>
          </cell>
          <cell r="J422">
            <v>0</v>
          </cell>
          <cell r="K422">
            <v>9655.17</v>
          </cell>
          <cell r="L422">
            <v>255.17</v>
          </cell>
        </row>
        <row r="423">
          <cell r="H423" t="str">
            <v>MATERIAL DE COMPUTO</v>
          </cell>
          <cell r="J423">
            <v>0</v>
          </cell>
          <cell r="K423">
            <v>28910.02</v>
          </cell>
          <cell r="L423">
            <v>27726.22</v>
          </cell>
        </row>
        <row r="424">
          <cell r="H424" t="str">
            <v>EQ. MENOR DE TECNO. INFORMACION Y COMUNI</v>
          </cell>
          <cell r="J424">
            <v>0</v>
          </cell>
          <cell r="K424">
            <v>63340</v>
          </cell>
          <cell r="L424">
            <v>78170</v>
          </cell>
        </row>
        <row r="425">
          <cell r="H425" t="str">
            <v>COMBUSTIBLES</v>
          </cell>
          <cell r="J425">
            <v>0</v>
          </cell>
          <cell r="K425">
            <v>44534.04</v>
          </cell>
          <cell r="L425">
            <v>70863.990000000005</v>
          </cell>
        </row>
        <row r="426">
          <cell r="H426" t="str">
            <v>REFACC Y ACCESORIOS DE EDIFICIOS</v>
          </cell>
          <cell r="J426">
            <v>0</v>
          </cell>
          <cell r="K426">
            <v>550</v>
          </cell>
          <cell r="L426">
            <v>0</v>
          </cell>
        </row>
        <row r="427">
          <cell r="H427" t="str">
            <v>REFACC Y ACCS DE EQPO DE COMPUTO</v>
          </cell>
          <cell r="J427">
            <v>0</v>
          </cell>
          <cell r="K427">
            <v>3730.13</v>
          </cell>
          <cell r="L427">
            <v>4905.01</v>
          </cell>
        </row>
        <row r="428">
          <cell r="H428" t="str">
            <v>NEUMATICOS</v>
          </cell>
          <cell r="J428">
            <v>0</v>
          </cell>
          <cell r="K428">
            <v>3172.41</v>
          </cell>
          <cell r="L428">
            <v>0</v>
          </cell>
        </row>
        <row r="429">
          <cell r="H429" t="str">
            <v>ENERGIA ELECTRICA</v>
          </cell>
          <cell r="J429">
            <v>0</v>
          </cell>
          <cell r="K429">
            <v>24540.5</v>
          </cell>
          <cell r="L429">
            <v>31977.97</v>
          </cell>
        </row>
        <row r="430">
          <cell r="H430" t="str">
            <v>ARRENDAMIENTO DE CAJEROS AUT</v>
          </cell>
          <cell r="J430">
            <v>0</v>
          </cell>
          <cell r="K430">
            <v>987960</v>
          </cell>
          <cell r="L430">
            <v>466260</v>
          </cell>
        </row>
        <row r="431">
          <cell r="H431" t="str">
            <v>TRASLADO DE VALORES</v>
          </cell>
          <cell r="J431">
            <v>0</v>
          </cell>
          <cell r="K431">
            <v>831529.5</v>
          </cell>
          <cell r="L431">
            <v>920038.24</v>
          </cell>
        </row>
        <row r="432">
          <cell r="H432" t="str">
            <v>PASAJES LOCALES</v>
          </cell>
          <cell r="J432">
            <v>0</v>
          </cell>
          <cell r="K432">
            <v>16100</v>
          </cell>
          <cell r="L432">
            <v>4218</v>
          </cell>
        </row>
        <row r="433">
          <cell r="H433" t="str">
            <v>PARA FUNERALES</v>
          </cell>
          <cell r="J433">
            <v>0</v>
          </cell>
          <cell r="K433">
            <v>10345</v>
          </cell>
          <cell r="L433">
            <v>0</v>
          </cell>
        </row>
        <row r="434">
          <cell r="H434" t="str">
            <v>PERDIDA POR ROBO</v>
          </cell>
          <cell r="J434">
            <v>0</v>
          </cell>
          <cell r="K434">
            <v>500</v>
          </cell>
          <cell r="L434">
            <v>1500</v>
          </cell>
        </row>
        <row r="435">
          <cell r="H435" t="str">
            <v>15% PRO-TURISMO</v>
          </cell>
          <cell r="J435">
            <v>0</v>
          </cell>
          <cell r="K435">
            <v>25947.14</v>
          </cell>
          <cell r="L435">
            <v>25750.69</v>
          </cell>
        </row>
        <row r="436">
          <cell r="H436" t="str">
            <v>15% ECOLOGIA</v>
          </cell>
          <cell r="J436">
            <v>0</v>
          </cell>
          <cell r="K436">
            <v>25947.14</v>
          </cell>
          <cell r="L436">
            <v>25750.69</v>
          </cell>
        </row>
        <row r="437">
          <cell r="H437" t="str">
            <v>2% S/NOMINAS</v>
          </cell>
          <cell r="J437">
            <v>0</v>
          </cell>
          <cell r="K437">
            <v>174887.51</v>
          </cell>
          <cell r="L437">
            <v>173578.96</v>
          </cell>
        </row>
        <row r="438">
          <cell r="H438" t="str">
            <v>15% EDUCACION Y ASISTENCIA SOCIAL</v>
          </cell>
          <cell r="J438">
            <v>0</v>
          </cell>
          <cell r="K438">
            <v>25947.14</v>
          </cell>
          <cell r="L438">
            <v>25750.69</v>
          </cell>
        </row>
        <row r="439">
          <cell r="H439" t="str">
            <v>OTROS SERVICIOS GENERALES</v>
          </cell>
          <cell r="J439">
            <v>0</v>
          </cell>
          <cell r="K439">
            <v>6896.52</v>
          </cell>
          <cell r="L439">
            <v>689.65</v>
          </cell>
        </row>
        <row r="440">
          <cell r="H440" t="str">
            <v>Mobiliario y Equipo de Computo</v>
          </cell>
          <cell r="J440">
            <v>0</v>
          </cell>
          <cell r="K440">
            <v>10000</v>
          </cell>
          <cell r="L440">
            <v>0</v>
          </cell>
        </row>
        <row r="441">
          <cell r="H441" t="str">
            <v>SIST. DE AIRE Y ACOND. Y CALEFACCION</v>
          </cell>
          <cell r="J441">
            <v>0</v>
          </cell>
          <cell r="K441">
            <v>21523.439999999999</v>
          </cell>
          <cell r="L441">
            <v>9604.8799999999992</v>
          </cell>
        </row>
        <row r="442">
          <cell r="H442" t="str">
            <v>SUELDOS SINDICALIZADOS</v>
          </cell>
          <cell r="J442">
            <v>0</v>
          </cell>
          <cell r="K442">
            <v>533882.82999999996</v>
          </cell>
          <cell r="L442">
            <v>13875.39</v>
          </cell>
        </row>
        <row r="443">
          <cell r="H443" t="str">
            <v>SOBRESUELDO VIDA CARA</v>
          </cell>
          <cell r="J443">
            <v>0</v>
          </cell>
          <cell r="K443">
            <v>518697.84</v>
          </cell>
          <cell r="L443">
            <v>3000</v>
          </cell>
        </row>
        <row r="444">
          <cell r="H444" t="str">
            <v>SUELDOS FUNCIONARIOS</v>
          </cell>
          <cell r="J444">
            <v>0</v>
          </cell>
          <cell r="K444">
            <v>15214.35</v>
          </cell>
          <cell r="L444">
            <v>17997.59</v>
          </cell>
        </row>
        <row r="445">
          <cell r="H445" t="str">
            <v>SUELDOS CONTRATO MANUAL</v>
          </cell>
          <cell r="J445">
            <v>0</v>
          </cell>
          <cell r="K445">
            <v>335440.67</v>
          </cell>
          <cell r="L445">
            <v>461190.85</v>
          </cell>
        </row>
        <row r="446">
          <cell r="H446" t="str">
            <v>QUINQUENIOS POR ANTIGÜEDAD</v>
          </cell>
          <cell r="J446">
            <v>0</v>
          </cell>
          <cell r="K446">
            <v>14825</v>
          </cell>
          <cell r="L446">
            <v>0</v>
          </cell>
        </row>
        <row r="447">
          <cell r="H447" t="str">
            <v>PRIMA VACACIONAL</v>
          </cell>
          <cell r="J447">
            <v>0</v>
          </cell>
          <cell r="K447">
            <v>12926.63</v>
          </cell>
          <cell r="L447">
            <v>0</v>
          </cell>
        </row>
        <row r="448">
          <cell r="H448" t="str">
            <v>AGUINALDO</v>
          </cell>
          <cell r="J448">
            <v>0</v>
          </cell>
          <cell r="K448">
            <v>0</v>
          </cell>
          <cell r="L448">
            <v>0</v>
          </cell>
        </row>
        <row r="449">
          <cell r="H449" t="str">
            <v>COMPENSACIONES</v>
          </cell>
          <cell r="J449">
            <v>0</v>
          </cell>
          <cell r="K449">
            <v>17000</v>
          </cell>
          <cell r="L449">
            <v>24000</v>
          </cell>
        </row>
        <row r="450">
          <cell r="H450" t="str">
            <v>APORTACIONES ISSSTE CUOTA FEDERAL</v>
          </cell>
          <cell r="J450">
            <v>0</v>
          </cell>
          <cell r="K450">
            <v>33726.93</v>
          </cell>
          <cell r="L450">
            <v>32527.47</v>
          </cell>
        </row>
        <row r="451">
          <cell r="H451" t="str">
            <v>APORTACION ISSSPEG CUOTA GUERRERO</v>
          </cell>
          <cell r="J451">
            <v>0</v>
          </cell>
          <cell r="K451">
            <v>105291.73</v>
          </cell>
          <cell r="L451">
            <v>76493.52</v>
          </cell>
        </row>
        <row r="452">
          <cell r="H452" t="str">
            <v>CUOTA IMSS APORTACION EMPRESA</v>
          </cell>
          <cell r="J452">
            <v>0</v>
          </cell>
          <cell r="K452">
            <v>84756.800000000003</v>
          </cell>
          <cell r="L452">
            <v>106434.24000000001</v>
          </cell>
        </row>
        <row r="453">
          <cell r="H453" t="str">
            <v>FINIQUITOS E INDEMNIZACIONES</v>
          </cell>
          <cell r="J453">
            <v>0</v>
          </cell>
          <cell r="K453">
            <v>0</v>
          </cell>
          <cell r="L453">
            <v>38400</v>
          </cell>
        </row>
        <row r="454">
          <cell r="H454" t="str">
            <v>PERMISOS ECONOMICOS</v>
          </cell>
          <cell r="J454">
            <v>0</v>
          </cell>
          <cell r="K454">
            <v>0</v>
          </cell>
          <cell r="L454">
            <v>0</v>
          </cell>
        </row>
        <row r="455">
          <cell r="H455" t="str">
            <v>VACACIONES</v>
          </cell>
          <cell r="J455">
            <v>0</v>
          </cell>
          <cell r="K455">
            <v>0</v>
          </cell>
          <cell r="L455">
            <v>4608</v>
          </cell>
        </row>
        <row r="456">
          <cell r="H456" t="str">
            <v>I.S.R. FUNCIONARIOS</v>
          </cell>
          <cell r="J456">
            <v>0</v>
          </cell>
          <cell r="K456">
            <v>0</v>
          </cell>
          <cell r="L456">
            <v>5895.96</v>
          </cell>
        </row>
        <row r="457">
          <cell r="H457" t="str">
            <v>I.S.R. EMPLEADOS</v>
          </cell>
          <cell r="J457">
            <v>0</v>
          </cell>
          <cell r="K457">
            <v>2600.42</v>
          </cell>
          <cell r="L457">
            <v>0</v>
          </cell>
        </row>
        <row r="458">
          <cell r="H458" t="str">
            <v>DESPENSA</v>
          </cell>
          <cell r="J458">
            <v>0</v>
          </cell>
          <cell r="K458">
            <v>6725</v>
          </cell>
          <cell r="L458">
            <v>6300</v>
          </cell>
        </row>
        <row r="459">
          <cell r="H459" t="str">
            <v>PRESTACIONES CONTRACTUALES (PS)</v>
          </cell>
          <cell r="J459">
            <v>0</v>
          </cell>
          <cell r="K459">
            <v>10425</v>
          </cell>
          <cell r="L459">
            <v>10000</v>
          </cell>
        </row>
        <row r="460">
          <cell r="H460" t="str">
            <v>BECAS DE ESTUDIO</v>
          </cell>
          <cell r="J460">
            <v>0</v>
          </cell>
          <cell r="K460">
            <v>6500</v>
          </cell>
          <cell r="L460">
            <v>11800</v>
          </cell>
        </row>
        <row r="461">
          <cell r="H461" t="str">
            <v>BONO DEL DIA DEL BUROCRATA</v>
          </cell>
          <cell r="J461">
            <v>0</v>
          </cell>
          <cell r="K461">
            <v>29500</v>
          </cell>
          <cell r="L461">
            <v>33400</v>
          </cell>
        </row>
        <row r="462">
          <cell r="H462" t="str">
            <v>BONO DEL DIA DE LA MADRE</v>
          </cell>
          <cell r="J462">
            <v>0</v>
          </cell>
          <cell r="K462">
            <v>0</v>
          </cell>
          <cell r="L462">
            <v>600</v>
          </cell>
        </row>
        <row r="463">
          <cell r="H463" t="str">
            <v>BONO DEL DIA DEL PADRE</v>
          </cell>
          <cell r="J463">
            <v>0</v>
          </cell>
          <cell r="K463">
            <v>0</v>
          </cell>
          <cell r="L463">
            <v>200</v>
          </cell>
        </row>
        <row r="464">
          <cell r="H464" t="str">
            <v>PAQUETES ESCOLARES</v>
          </cell>
          <cell r="J464">
            <v>0</v>
          </cell>
          <cell r="K464">
            <v>1600</v>
          </cell>
          <cell r="L464">
            <v>0</v>
          </cell>
        </row>
        <row r="465">
          <cell r="H465" t="str">
            <v>ESTIMULOS</v>
          </cell>
          <cell r="J465">
            <v>0</v>
          </cell>
          <cell r="K465">
            <v>209391.04</v>
          </cell>
          <cell r="L465">
            <v>273697.28000000003</v>
          </cell>
        </row>
        <row r="466">
          <cell r="H466" t="str">
            <v>MATERIALES Y SUMINISTROS PARA OFICINA</v>
          </cell>
          <cell r="J466">
            <v>0</v>
          </cell>
          <cell r="K466">
            <v>20390.560000000001</v>
          </cell>
          <cell r="L466">
            <v>10653.56</v>
          </cell>
        </row>
        <row r="467">
          <cell r="H467" t="str">
            <v>EQUIPOS MENORES DE OFICINA</v>
          </cell>
          <cell r="J467">
            <v>0</v>
          </cell>
          <cell r="K467">
            <v>3924.52</v>
          </cell>
          <cell r="L467">
            <v>7596.84</v>
          </cell>
        </row>
        <row r="468">
          <cell r="H468" t="str">
            <v>MATERIAL DE COMPUTO</v>
          </cell>
          <cell r="J468">
            <v>0</v>
          </cell>
          <cell r="K468">
            <v>41915.94</v>
          </cell>
          <cell r="L468">
            <v>21284.59</v>
          </cell>
        </row>
        <row r="469">
          <cell r="H469" t="str">
            <v>PRODUCTOS ALIMENTICIOS</v>
          </cell>
          <cell r="J469">
            <v>0</v>
          </cell>
          <cell r="K469">
            <v>106.68</v>
          </cell>
          <cell r="L469">
            <v>0</v>
          </cell>
        </row>
        <row r="470">
          <cell r="H470" t="str">
            <v>REFACC Y ACCS DE EQPO DE COMPUTO</v>
          </cell>
          <cell r="J470">
            <v>0</v>
          </cell>
          <cell r="K470">
            <v>2051.7199999999998</v>
          </cell>
          <cell r="L470">
            <v>0</v>
          </cell>
        </row>
        <row r="471">
          <cell r="H471" t="str">
            <v>CORREOS</v>
          </cell>
          <cell r="J471">
            <v>0</v>
          </cell>
          <cell r="K471">
            <v>1600</v>
          </cell>
          <cell r="L471">
            <v>3200</v>
          </cell>
        </row>
        <row r="472">
          <cell r="H472" t="str">
            <v>SERVICIOS DE APOYO ADMINISTRATIVO, FOTOC</v>
          </cell>
          <cell r="J472">
            <v>0</v>
          </cell>
          <cell r="K472">
            <v>2747.5</v>
          </cell>
          <cell r="L472">
            <v>0</v>
          </cell>
        </row>
        <row r="473">
          <cell r="H473" t="str">
            <v>PASAJES LOCALES</v>
          </cell>
          <cell r="J473">
            <v>0</v>
          </cell>
          <cell r="K473">
            <v>7900</v>
          </cell>
          <cell r="L473">
            <v>6200</v>
          </cell>
        </row>
        <row r="474">
          <cell r="H474" t="str">
            <v>PARA FUNERALES</v>
          </cell>
          <cell r="J474">
            <v>0</v>
          </cell>
          <cell r="K474">
            <v>9500</v>
          </cell>
          <cell r="L474">
            <v>0</v>
          </cell>
        </row>
        <row r="475">
          <cell r="H475" t="str">
            <v>15% PRO-TURISMO</v>
          </cell>
          <cell r="J475">
            <v>0</v>
          </cell>
          <cell r="K475">
            <v>14277.35</v>
          </cell>
          <cell r="L475">
            <v>14917.33</v>
          </cell>
        </row>
        <row r="476">
          <cell r="H476" t="str">
            <v>15% ECOLOGIA</v>
          </cell>
          <cell r="J476">
            <v>0</v>
          </cell>
          <cell r="K476">
            <v>14277.35</v>
          </cell>
          <cell r="L476">
            <v>14917.33</v>
          </cell>
        </row>
        <row r="477">
          <cell r="H477" t="str">
            <v>2% S/NOMINAS</v>
          </cell>
          <cell r="J477">
            <v>0</v>
          </cell>
          <cell r="K477">
            <v>95187.86</v>
          </cell>
          <cell r="L477">
            <v>103955.4</v>
          </cell>
        </row>
        <row r="478">
          <cell r="H478" t="str">
            <v>15% EDUCACION Y ASISTENCIA SOCIAL</v>
          </cell>
          <cell r="J478">
            <v>0</v>
          </cell>
          <cell r="K478">
            <v>14277.35</v>
          </cell>
          <cell r="L478">
            <v>14917.33</v>
          </cell>
        </row>
        <row r="479">
          <cell r="H479" t="str">
            <v>Mobiliario y Equipo de Computo</v>
          </cell>
          <cell r="J479">
            <v>0</v>
          </cell>
          <cell r="K479">
            <v>15111.42</v>
          </cell>
          <cell r="L479">
            <v>50.42</v>
          </cell>
        </row>
        <row r="480">
          <cell r="H480" t="str">
            <v>SUELDOS SINDICALIZADOS</v>
          </cell>
          <cell r="J480">
            <v>0</v>
          </cell>
          <cell r="K480">
            <v>754888.22</v>
          </cell>
          <cell r="L480">
            <v>36650.07</v>
          </cell>
        </row>
        <row r="481">
          <cell r="H481" t="str">
            <v>SOBRESUELDO VIDA CARA</v>
          </cell>
          <cell r="J481">
            <v>0</v>
          </cell>
          <cell r="K481">
            <v>717805.42</v>
          </cell>
          <cell r="L481">
            <v>15000</v>
          </cell>
        </row>
        <row r="482">
          <cell r="H482" t="str">
            <v>SUELDOS CONTRATO MANUAL</v>
          </cell>
          <cell r="J482">
            <v>0</v>
          </cell>
          <cell r="K482">
            <v>173701.41</v>
          </cell>
          <cell r="L482">
            <v>223603.22</v>
          </cell>
        </row>
        <row r="483">
          <cell r="H483" t="str">
            <v>SUELDOS EVENTUAL</v>
          </cell>
          <cell r="J483">
            <v>0</v>
          </cell>
          <cell r="K483">
            <v>5270.73</v>
          </cell>
          <cell r="L483">
            <v>1504.96</v>
          </cell>
        </row>
        <row r="484">
          <cell r="H484" t="str">
            <v>QUINQUENIOS POR ANTIGÜEDAD</v>
          </cell>
          <cell r="J484">
            <v>0</v>
          </cell>
          <cell r="K484">
            <v>37985</v>
          </cell>
          <cell r="L484">
            <v>30380</v>
          </cell>
        </row>
        <row r="485">
          <cell r="H485" t="str">
            <v>PRIMA VACACIONAL</v>
          </cell>
          <cell r="J485">
            <v>0</v>
          </cell>
          <cell r="K485">
            <v>19830.8</v>
          </cell>
          <cell r="L485">
            <v>16.739999999999998</v>
          </cell>
        </row>
        <row r="486">
          <cell r="H486" t="str">
            <v>PRIMA DOMINICAL</v>
          </cell>
          <cell r="J486">
            <v>0</v>
          </cell>
          <cell r="K486">
            <v>12191.58</v>
          </cell>
          <cell r="L486">
            <v>17610.060000000001</v>
          </cell>
        </row>
        <row r="487">
          <cell r="H487" t="str">
            <v>AGUINALDO</v>
          </cell>
          <cell r="J487">
            <v>0</v>
          </cell>
          <cell r="K487">
            <v>0.15</v>
          </cell>
          <cell r="L487">
            <v>0.21</v>
          </cell>
        </row>
        <row r="488">
          <cell r="H488" t="str">
            <v>COMPENSACIONES</v>
          </cell>
          <cell r="J488">
            <v>0</v>
          </cell>
          <cell r="K488">
            <v>37635</v>
          </cell>
          <cell r="L488">
            <v>45962</v>
          </cell>
        </row>
        <row r="489">
          <cell r="H489" t="str">
            <v>APORTACIONES ISSSTE CUOTA FEDERAL</v>
          </cell>
          <cell r="J489">
            <v>0</v>
          </cell>
          <cell r="K489">
            <v>77845.03</v>
          </cell>
          <cell r="L489">
            <v>77122.67</v>
          </cell>
        </row>
        <row r="490">
          <cell r="H490" t="str">
            <v>APORTACION ISSSPEG CUOTA GUERRERO</v>
          </cell>
          <cell r="J490">
            <v>0</v>
          </cell>
          <cell r="K490">
            <v>231253.08</v>
          </cell>
          <cell r="L490">
            <v>228362.92</v>
          </cell>
        </row>
        <row r="491">
          <cell r="H491" t="str">
            <v>CUOTA IMSS APORTACION EMPRESA</v>
          </cell>
          <cell r="J491">
            <v>0</v>
          </cell>
          <cell r="K491">
            <v>147318.69</v>
          </cell>
          <cell r="L491">
            <v>185978.72</v>
          </cell>
        </row>
        <row r="492">
          <cell r="H492" t="str">
            <v>FINIQUITOS E INDEMNIZACIONES</v>
          </cell>
          <cell r="J492">
            <v>0</v>
          </cell>
          <cell r="K492">
            <v>0</v>
          </cell>
          <cell r="L492">
            <v>76800</v>
          </cell>
        </row>
        <row r="493">
          <cell r="H493" t="str">
            <v>PERMISOS ECONOMICOS</v>
          </cell>
          <cell r="J493">
            <v>0</v>
          </cell>
          <cell r="K493">
            <v>0.01</v>
          </cell>
          <cell r="L493">
            <v>0.03</v>
          </cell>
        </row>
        <row r="494">
          <cell r="H494" t="str">
            <v>VACACIONES</v>
          </cell>
          <cell r="J494">
            <v>0</v>
          </cell>
          <cell r="K494">
            <v>0</v>
          </cell>
          <cell r="L494">
            <v>9216</v>
          </cell>
        </row>
        <row r="495">
          <cell r="H495" t="str">
            <v>I.S.R. EMPLEADOS</v>
          </cell>
          <cell r="J495">
            <v>0</v>
          </cell>
          <cell r="K495">
            <v>10434</v>
          </cell>
          <cell r="L495">
            <v>4965.29</v>
          </cell>
        </row>
        <row r="496">
          <cell r="H496" t="str">
            <v>DESPENSA</v>
          </cell>
          <cell r="J496">
            <v>0</v>
          </cell>
          <cell r="K496">
            <v>13450</v>
          </cell>
          <cell r="L496">
            <v>12600</v>
          </cell>
        </row>
        <row r="497">
          <cell r="H497" t="str">
            <v>PRESTACIONES CONTRACTUALES (PS)</v>
          </cell>
          <cell r="J497">
            <v>0</v>
          </cell>
          <cell r="K497">
            <v>20850</v>
          </cell>
          <cell r="L497">
            <v>20000</v>
          </cell>
        </row>
        <row r="498">
          <cell r="H498" t="str">
            <v>BECAS DE ESTUDIO</v>
          </cell>
          <cell r="J498">
            <v>0</v>
          </cell>
          <cell r="K498">
            <v>2200</v>
          </cell>
          <cell r="L498">
            <v>3200</v>
          </cell>
        </row>
        <row r="499">
          <cell r="H499" t="str">
            <v>BONO DEL DIA DEL BUROCRATA</v>
          </cell>
          <cell r="J499">
            <v>0</v>
          </cell>
          <cell r="K499">
            <v>55900</v>
          </cell>
          <cell r="L499">
            <v>60600</v>
          </cell>
        </row>
        <row r="500">
          <cell r="H500" t="str">
            <v>BONO DEL DIA DE LA MADRE</v>
          </cell>
          <cell r="J500">
            <v>0</v>
          </cell>
          <cell r="K500">
            <v>0</v>
          </cell>
          <cell r="L500">
            <v>500</v>
          </cell>
        </row>
        <row r="501">
          <cell r="H501" t="str">
            <v>BONO DEL DIA DEL PADRE</v>
          </cell>
          <cell r="J501">
            <v>0</v>
          </cell>
          <cell r="K501">
            <v>0</v>
          </cell>
          <cell r="L501">
            <v>2600</v>
          </cell>
        </row>
        <row r="502">
          <cell r="H502" t="str">
            <v>PAQUETES ESCOLARES</v>
          </cell>
          <cell r="J502">
            <v>0</v>
          </cell>
          <cell r="K502">
            <v>400</v>
          </cell>
          <cell r="L502">
            <v>800</v>
          </cell>
        </row>
        <row r="503">
          <cell r="H503" t="str">
            <v>ESTIMULOS</v>
          </cell>
          <cell r="J503">
            <v>0</v>
          </cell>
          <cell r="K503">
            <v>21500</v>
          </cell>
          <cell r="L503">
            <v>0</v>
          </cell>
        </row>
        <row r="504">
          <cell r="H504" t="str">
            <v>MATERIALES Y SUMINISTROS PARA OFICINA</v>
          </cell>
          <cell r="J504">
            <v>0</v>
          </cell>
          <cell r="K504">
            <v>34596.36</v>
          </cell>
          <cell r="L504">
            <v>23312.19</v>
          </cell>
        </row>
        <row r="505">
          <cell r="H505" t="str">
            <v>EQUIPOS MENORES DE OFICINA</v>
          </cell>
          <cell r="J505">
            <v>0</v>
          </cell>
          <cell r="K505">
            <v>6381.36</v>
          </cell>
          <cell r="L505">
            <v>12313.56</v>
          </cell>
        </row>
        <row r="506">
          <cell r="H506" t="str">
            <v>MATERIALES Y UTILES PARA ENGARGOLAR</v>
          </cell>
          <cell r="J506">
            <v>0</v>
          </cell>
          <cell r="K506">
            <v>1000</v>
          </cell>
          <cell r="L506">
            <v>1500</v>
          </cell>
        </row>
        <row r="507">
          <cell r="H507" t="str">
            <v>MATERIAL DE COMPUTO</v>
          </cell>
          <cell r="J507">
            <v>0</v>
          </cell>
          <cell r="K507">
            <v>34535.43</v>
          </cell>
          <cell r="L507">
            <v>10856.6</v>
          </cell>
        </row>
        <row r="508">
          <cell r="H508" t="str">
            <v>EQ. MENOR DE TECNO. INFORMACION Y COMUNI</v>
          </cell>
          <cell r="J508">
            <v>0</v>
          </cell>
          <cell r="K508">
            <v>45911.25</v>
          </cell>
          <cell r="L508">
            <v>45911.25</v>
          </cell>
        </row>
        <row r="509">
          <cell r="H509" t="str">
            <v>PRODUCTOS ALIMENTICIOS</v>
          </cell>
          <cell r="J509">
            <v>0</v>
          </cell>
          <cell r="K509">
            <v>4078.77</v>
          </cell>
          <cell r="L509">
            <v>0</v>
          </cell>
        </row>
        <row r="510">
          <cell r="H510" t="str">
            <v>REFACC Y ACCS DE EQPO DE COMPUTO</v>
          </cell>
          <cell r="J510">
            <v>0</v>
          </cell>
          <cell r="K510">
            <v>16384.580000000002</v>
          </cell>
          <cell r="L510">
            <v>4852.42</v>
          </cell>
        </row>
        <row r="511">
          <cell r="H511" t="str">
            <v>PASAJES LOCALES</v>
          </cell>
          <cell r="J511">
            <v>0</v>
          </cell>
          <cell r="K511">
            <v>2623.8</v>
          </cell>
          <cell r="L511">
            <v>213.8</v>
          </cell>
        </row>
        <row r="512">
          <cell r="H512" t="str">
            <v>PASAJES FORANEOS (AUTOBUS)</v>
          </cell>
          <cell r="J512">
            <v>0</v>
          </cell>
          <cell r="K512">
            <v>2336.2399999999998</v>
          </cell>
          <cell r="L512">
            <v>2055.16</v>
          </cell>
        </row>
        <row r="513">
          <cell r="H513" t="str">
            <v>PEAJE FORANEOS</v>
          </cell>
          <cell r="J513">
            <v>0</v>
          </cell>
          <cell r="K513">
            <v>4194.84</v>
          </cell>
          <cell r="L513">
            <v>6000</v>
          </cell>
        </row>
        <row r="514">
          <cell r="H514" t="str">
            <v>ALIMENTACION</v>
          </cell>
          <cell r="J514">
            <v>0</v>
          </cell>
          <cell r="K514">
            <v>3176.21</v>
          </cell>
          <cell r="L514">
            <v>2307.6799999999998</v>
          </cell>
        </row>
        <row r="515">
          <cell r="H515" t="str">
            <v>PENSIONES Y ESTACIONAMIENTO</v>
          </cell>
          <cell r="J515">
            <v>0</v>
          </cell>
          <cell r="K515">
            <v>200</v>
          </cell>
          <cell r="L515">
            <v>0</v>
          </cell>
        </row>
        <row r="516">
          <cell r="H516" t="str">
            <v>PARA FUNERALES</v>
          </cell>
          <cell r="J516">
            <v>0</v>
          </cell>
          <cell r="K516">
            <v>10345</v>
          </cell>
          <cell r="L516">
            <v>0</v>
          </cell>
        </row>
        <row r="517">
          <cell r="H517" t="str">
            <v>15% PRO-TURISMO</v>
          </cell>
          <cell r="J517">
            <v>0</v>
          </cell>
          <cell r="K517">
            <v>17050.54</v>
          </cell>
          <cell r="L517">
            <v>14252.85</v>
          </cell>
        </row>
        <row r="518">
          <cell r="H518" t="str">
            <v>15% ECOLOGIA</v>
          </cell>
          <cell r="J518">
            <v>0</v>
          </cell>
          <cell r="K518">
            <v>17050.54</v>
          </cell>
          <cell r="L518">
            <v>14252.85</v>
          </cell>
        </row>
        <row r="519">
          <cell r="H519" t="str">
            <v>2% S/NOMINAS</v>
          </cell>
          <cell r="J519">
            <v>0</v>
          </cell>
          <cell r="K519">
            <v>146421.59</v>
          </cell>
          <cell r="L519">
            <v>140487.07999999999</v>
          </cell>
        </row>
        <row r="520">
          <cell r="H520" t="str">
            <v>15% EDUCACION Y ASISTENCIA SOCIAL</v>
          </cell>
          <cell r="J520">
            <v>0</v>
          </cell>
          <cell r="K520">
            <v>17050.54</v>
          </cell>
          <cell r="L520">
            <v>14252.85</v>
          </cell>
        </row>
        <row r="521">
          <cell r="H521" t="str">
            <v>Mobiliario y Equipo de Computo</v>
          </cell>
          <cell r="J521">
            <v>0</v>
          </cell>
          <cell r="K521">
            <v>65464.31</v>
          </cell>
          <cell r="L521">
            <v>18029.310000000001</v>
          </cell>
        </row>
        <row r="522">
          <cell r="H522" t="str">
            <v>SIST. DE AIRE Y ACOND. Y CALEFACCION</v>
          </cell>
          <cell r="J522">
            <v>0</v>
          </cell>
          <cell r="K522">
            <v>2270.25</v>
          </cell>
          <cell r="L522">
            <v>4646.29</v>
          </cell>
        </row>
        <row r="523">
          <cell r="H523" t="str">
            <v>SUELDOS SINDICALIZADOS</v>
          </cell>
          <cell r="J523">
            <v>0</v>
          </cell>
          <cell r="K523">
            <v>26697.040000000001</v>
          </cell>
          <cell r="L523">
            <v>2202.13</v>
          </cell>
        </row>
        <row r="524">
          <cell r="H524" t="str">
            <v>SOBRESUELDO VIDA CARA</v>
          </cell>
          <cell r="J524">
            <v>0</v>
          </cell>
          <cell r="K524">
            <v>25494.91</v>
          </cell>
          <cell r="L524">
            <v>1000</v>
          </cell>
        </row>
        <row r="525">
          <cell r="H525" t="str">
            <v>QUINQUENIOS POR ANTIGÜEDAD</v>
          </cell>
          <cell r="J525">
            <v>0</v>
          </cell>
          <cell r="K525">
            <v>12035</v>
          </cell>
          <cell r="L525">
            <v>16750</v>
          </cell>
        </row>
        <row r="526">
          <cell r="H526" t="str">
            <v>PRIMA VACACIONAL</v>
          </cell>
          <cell r="J526">
            <v>0</v>
          </cell>
          <cell r="K526">
            <v>817.01</v>
          </cell>
          <cell r="L526">
            <v>0</v>
          </cell>
        </row>
        <row r="527">
          <cell r="H527" t="str">
            <v>AGUINALDO</v>
          </cell>
          <cell r="J527">
            <v>0</v>
          </cell>
          <cell r="K527">
            <v>0</v>
          </cell>
          <cell r="L527">
            <v>0</v>
          </cell>
        </row>
        <row r="528">
          <cell r="H528" t="str">
            <v>APORTACIONES ISSSTE CUOTA FEDERAL</v>
          </cell>
          <cell r="J528">
            <v>0</v>
          </cell>
          <cell r="K528">
            <v>4908.4399999999996</v>
          </cell>
          <cell r="L528">
            <v>9496.5300000000007</v>
          </cell>
        </row>
        <row r="529">
          <cell r="H529" t="str">
            <v>APORTACION ISSSPEG CUOTA GUERRERO</v>
          </cell>
          <cell r="J529">
            <v>0</v>
          </cell>
          <cell r="K529">
            <v>16838.54</v>
          </cell>
          <cell r="L529">
            <v>37590.800000000003</v>
          </cell>
        </row>
        <row r="530">
          <cell r="H530" t="str">
            <v>CUOTA IMSS APORTACION EMPRESA</v>
          </cell>
          <cell r="J530">
            <v>0</v>
          </cell>
          <cell r="K530">
            <v>48000</v>
          </cell>
          <cell r="L530">
            <v>84000</v>
          </cell>
        </row>
        <row r="531">
          <cell r="H531" t="str">
            <v>FINIQUITOS E INDEMNIZACIONES</v>
          </cell>
          <cell r="J531">
            <v>0</v>
          </cell>
          <cell r="K531">
            <v>0</v>
          </cell>
          <cell r="L531">
            <v>4800</v>
          </cell>
        </row>
        <row r="532">
          <cell r="H532" t="str">
            <v>PERMISOS ECONOMICOS</v>
          </cell>
          <cell r="J532">
            <v>0</v>
          </cell>
          <cell r="K532">
            <v>1838.16</v>
          </cell>
          <cell r="L532">
            <v>0</v>
          </cell>
        </row>
        <row r="533">
          <cell r="H533" t="str">
            <v>VACACIONES</v>
          </cell>
          <cell r="J533">
            <v>0</v>
          </cell>
          <cell r="K533">
            <v>0</v>
          </cell>
          <cell r="L533">
            <v>576</v>
          </cell>
        </row>
        <row r="534">
          <cell r="H534" t="str">
            <v>I.S.R. EMPLEADOS</v>
          </cell>
          <cell r="J534">
            <v>0</v>
          </cell>
          <cell r="K534">
            <v>0</v>
          </cell>
          <cell r="L534">
            <v>14933.02</v>
          </cell>
        </row>
        <row r="535">
          <cell r="H535" t="str">
            <v>DESPENSA</v>
          </cell>
          <cell r="J535">
            <v>0</v>
          </cell>
          <cell r="K535">
            <v>1345</v>
          </cell>
          <cell r="L535">
            <v>1260</v>
          </cell>
        </row>
        <row r="536">
          <cell r="H536" t="str">
            <v>PRESTACIONES CONTRACTUALES (PS)</v>
          </cell>
          <cell r="J536">
            <v>0</v>
          </cell>
          <cell r="K536">
            <v>2085</v>
          </cell>
          <cell r="L536">
            <v>2000</v>
          </cell>
        </row>
        <row r="537">
          <cell r="H537" t="str">
            <v>BONO DEL DIA DEL BUROCRATA</v>
          </cell>
          <cell r="J537">
            <v>0</v>
          </cell>
          <cell r="K537">
            <v>3300</v>
          </cell>
          <cell r="L537">
            <v>3400</v>
          </cell>
        </row>
        <row r="538">
          <cell r="H538" t="str">
            <v>BONO DEL DIA DEL PADRE</v>
          </cell>
          <cell r="J538">
            <v>0</v>
          </cell>
          <cell r="K538">
            <v>0</v>
          </cell>
          <cell r="L538">
            <v>100</v>
          </cell>
        </row>
        <row r="539">
          <cell r="H539" t="str">
            <v>15% PRO-TURISMO</v>
          </cell>
          <cell r="J539">
            <v>0</v>
          </cell>
          <cell r="K539">
            <v>15781.19</v>
          </cell>
          <cell r="L539">
            <v>18405.689999999999</v>
          </cell>
        </row>
        <row r="540">
          <cell r="H540" t="str">
            <v>15% ECOLOGIA</v>
          </cell>
          <cell r="J540">
            <v>0</v>
          </cell>
          <cell r="K540">
            <v>8071.19</v>
          </cell>
          <cell r="L540">
            <v>9300.69</v>
          </cell>
        </row>
        <row r="541">
          <cell r="H541" t="str">
            <v>2% S/NOMINAS</v>
          </cell>
          <cell r="J541">
            <v>0</v>
          </cell>
          <cell r="K541">
            <v>105207.69</v>
          </cell>
          <cell r="L541">
            <v>130704.6</v>
          </cell>
        </row>
        <row r="542">
          <cell r="H542" t="str">
            <v>15% EDUCACION Y ASISTENCIA SOCIAL</v>
          </cell>
          <cell r="J542">
            <v>0</v>
          </cell>
          <cell r="K542">
            <v>8071.19</v>
          </cell>
          <cell r="L542">
            <v>9300.69</v>
          </cell>
        </row>
        <row r="543">
          <cell r="H543" t="str">
            <v>SUELDOS SINDICALIZADOS</v>
          </cell>
          <cell r="J543">
            <v>0</v>
          </cell>
          <cell r="K543">
            <v>266795.74</v>
          </cell>
          <cell r="L543">
            <v>7701.82</v>
          </cell>
        </row>
        <row r="544">
          <cell r="H544" t="str">
            <v>SOBRESUELDO VIDA CARA</v>
          </cell>
          <cell r="J544">
            <v>0</v>
          </cell>
          <cell r="K544">
            <v>238773.64</v>
          </cell>
          <cell r="L544">
            <v>3000</v>
          </cell>
        </row>
        <row r="545">
          <cell r="H545" t="str">
            <v>SUELDOS FUNCIONARIOS</v>
          </cell>
          <cell r="J545">
            <v>0</v>
          </cell>
          <cell r="K545">
            <v>76494.81</v>
          </cell>
          <cell r="L545">
            <v>161959.06</v>
          </cell>
        </row>
        <row r="546">
          <cell r="H546" t="str">
            <v>SUELDOS CONTRATO MANUAL</v>
          </cell>
          <cell r="J546">
            <v>0</v>
          </cell>
          <cell r="K546">
            <v>387903.62</v>
          </cell>
          <cell r="L546">
            <v>623752.27</v>
          </cell>
        </row>
        <row r="547">
          <cell r="H547" t="str">
            <v>QUINQUENIOS POR ANTIGÜEDAD</v>
          </cell>
          <cell r="J547">
            <v>0</v>
          </cell>
          <cell r="K547">
            <v>15750</v>
          </cell>
          <cell r="L547">
            <v>18710</v>
          </cell>
        </row>
        <row r="548">
          <cell r="H548" t="str">
            <v>PRIMA VACACIONAL</v>
          </cell>
          <cell r="J548">
            <v>0</v>
          </cell>
          <cell r="K548">
            <v>8618.7900000000009</v>
          </cell>
          <cell r="L548">
            <v>0</v>
          </cell>
        </row>
        <row r="549">
          <cell r="H549" t="str">
            <v>PRIMA DOMINICAL</v>
          </cell>
          <cell r="J549">
            <v>0</v>
          </cell>
          <cell r="K549">
            <v>33818.04</v>
          </cell>
          <cell r="L549">
            <v>48848.28</v>
          </cell>
        </row>
        <row r="550">
          <cell r="H550" t="str">
            <v>AGUINALDO</v>
          </cell>
          <cell r="J550">
            <v>0</v>
          </cell>
          <cell r="K550">
            <v>6.6</v>
          </cell>
          <cell r="L550">
            <v>7.8</v>
          </cell>
        </row>
        <row r="551">
          <cell r="H551" t="str">
            <v>COMPENSACIONES</v>
          </cell>
          <cell r="J551">
            <v>0</v>
          </cell>
          <cell r="K551">
            <v>104610.15</v>
          </cell>
          <cell r="L551">
            <v>154039.4</v>
          </cell>
        </row>
        <row r="552">
          <cell r="H552" t="str">
            <v>APORTACIONES ISSSTE CUOTA FEDERAL</v>
          </cell>
          <cell r="J552">
            <v>0</v>
          </cell>
          <cell r="K552">
            <v>23844.14</v>
          </cell>
          <cell r="L552">
            <v>11706.66</v>
          </cell>
        </row>
        <row r="553">
          <cell r="H553" t="str">
            <v>APORTACION ISSSPEG CUOTA GUERRERO</v>
          </cell>
          <cell r="J553">
            <v>0</v>
          </cell>
          <cell r="K553">
            <v>61876.15</v>
          </cell>
          <cell r="L553">
            <v>30142.02</v>
          </cell>
        </row>
        <row r="554">
          <cell r="H554" t="str">
            <v>CUOTA IMSS APORTACION EMPRESA</v>
          </cell>
          <cell r="J554">
            <v>0</v>
          </cell>
          <cell r="K554">
            <v>167253.07</v>
          </cell>
          <cell r="L554">
            <v>218222.4</v>
          </cell>
        </row>
        <row r="555">
          <cell r="H555" t="str">
            <v>FINIQUITOS E INDEMNIZACIONES</v>
          </cell>
          <cell r="J555">
            <v>0</v>
          </cell>
          <cell r="K555">
            <v>0</v>
          </cell>
          <cell r="L555">
            <v>43200</v>
          </cell>
        </row>
        <row r="556">
          <cell r="H556" t="str">
            <v>PERMISOS ECONOMICOS</v>
          </cell>
          <cell r="J556">
            <v>0</v>
          </cell>
          <cell r="K556">
            <v>0</v>
          </cell>
          <cell r="L556">
            <v>0</v>
          </cell>
        </row>
        <row r="557">
          <cell r="H557" t="str">
            <v>VACACIONES</v>
          </cell>
          <cell r="J557">
            <v>0</v>
          </cell>
          <cell r="K557">
            <v>0</v>
          </cell>
          <cell r="L557">
            <v>5184</v>
          </cell>
        </row>
        <row r="558">
          <cell r="H558" t="str">
            <v>I.S.R. FUNCIONARIOS</v>
          </cell>
          <cell r="J558">
            <v>0</v>
          </cell>
          <cell r="K558">
            <v>0</v>
          </cell>
          <cell r="L558">
            <v>17000</v>
          </cell>
        </row>
        <row r="559">
          <cell r="H559" t="str">
            <v>I.S.R. EMPLEADOS</v>
          </cell>
          <cell r="J559">
            <v>0</v>
          </cell>
          <cell r="K559">
            <v>5538.32</v>
          </cell>
          <cell r="L559">
            <v>0</v>
          </cell>
        </row>
        <row r="560">
          <cell r="H560" t="str">
            <v>DESPENSA</v>
          </cell>
          <cell r="J560">
            <v>0</v>
          </cell>
          <cell r="K560">
            <v>11815</v>
          </cell>
          <cell r="L560">
            <v>1260</v>
          </cell>
        </row>
        <row r="561">
          <cell r="H561" t="str">
            <v>GUARDERIA</v>
          </cell>
          <cell r="J561">
            <v>0</v>
          </cell>
          <cell r="K561">
            <v>7600</v>
          </cell>
          <cell r="L561">
            <v>8400</v>
          </cell>
        </row>
        <row r="562">
          <cell r="H562" t="str">
            <v>PRESTACIONES CONTRACTUALES (PS)</v>
          </cell>
          <cell r="J562">
            <v>0</v>
          </cell>
          <cell r="K562">
            <v>11815</v>
          </cell>
          <cell r="L562">
            <v>1260</v>
          </cell>
        </row>
        <row r="563">
          <cell r="H563" t="str">
            <v>BONO DEL DIA DEL BUROCRATA</v>
          </cell>
          <cell r="J563">
            <v>0</v>
          </cell>
          <cell r="K563">
            <v>35900</v>
          </cell>
          <cell r="L563">
            <v>43000</v>
          </cell>
        </row>
        <row r="564">
          <cell r="H564" t="str">
            <v>BONO DEL DIA DE LA MADRE</v>
          </cell>
          <cell r="J564">
            <v>0</v>
          </cell>
          <cell r="K564">
            <v>0</v>
          </cell>
          <cell r="L564">
            <v>400</v>
          </cell>
        </row>
        <row r="565">
          <cell r="H565" t="str">
            <v>BONO DEL DIA DEL PADRE</v>
          </cell>
          <cell r="J565">
            <v>0</v>
          </cell>
          <cell r="K565">
            <v>1900</v>
          </cell>
          <cell r="L565">
            <v>0</v>
          </cell>
        </row>
        <row r="566">
          <cell r="H566" t="str">
            <v>PAQUETES ESCOLARES</v>
          </cell>
          <cell r="J566">
            <v>0</v>
          </cell>
          <cell r="K566">
            <v>800</v>
          </cell>
          <cell r="L566">
            <v>0</v>
          </cell>
        </row>
        <row r="567">
          <cell r="H567" t="str">
            <v>ESTIMULOS</v>
          </cell>
          <cell r="J567">
            <v>0</v>
          </cell>
          <cell r="K567">
            <v>154546</v>
          </cell>
          <cell r="L567">
            <v>186886</v>
          </cell>
        </row>
        <row r="568">
          <cell r="H568" t="str">
            <v>MATERIALES Y SUMINISTROS PARA OFICINA</v>
          </cell>
          <cell r="J568">
            <v>0</v>
          </cell>
          <cell r="K568">
            <v>9082.26</v>
          </cell>
          <cell r="L568">
            <v>5739.81</v>
          </cell>
        </row>
        <row r="569">
          <cell r="H569" t="str">
            <v>EQUIPOS MENORES DE OFICINA</v>
          </cell>
          <cell r="J569">
            <v>0</v>
          </cell>
          <cell r="K569">
            <v>5677.98</v>
          </cell>
          <cell r="L569">
            <v>13248.62</v>
          </cell>
        </row>
        <row r="570">
          <cell r="H570" t="str">
            <v>MATERIAL DE COMPUTO</v>
          </cell>
          <cell r="J570">
            <v>0</v>
          </cell>
          <cell r="K570">
            <v>15936.04</v>
          </cell>
          <cell r="L570">
            <v>16051.2</v>
          </cell>
        </row>
        <row r="571">
          <cell r="H571" t="str">
            <v>EQ. MENOR DE TECNO. INFORMACION Y COMUNI</v>
          </cell>
          <cell r="J571">
            <v>0</v>
          </cell>
          <cell r="K571">
            <v>21000</v>
          </cell>
          <cell r="L571">
            <v>57000</v>
          </cell>
        </row>
        <row r="572">
          <cell r="H572" t="str">
            <v>PRODUCTOS ALIMENTICIOS</v>
          </cell>
          <cell r="J572">
            <v>0</v>
          </cell>
          <cell r="K572">
            <v>1575.06</v>
          </cell>
          <cell r="L572">
            <v>0</v>
          </cell>
        </row>
        <row r="573">
          <cell r="H573" t="str">
            <v>REFACC Y ACCS DE EQPO DE COMPUTO</v>
          </cell>
          <cell r="J573">
            <v>0</v>
          </cell>
          <cell r="K573">
            <v>2500</v>
          </cell>
          <cell r="L573">
            <v>0</v>
          </cell>
        </row>
        <row r="574">
          <cell r="H574" t="str">
            <v>15% PRO-TURISMO</v>
          </cell>
          <cell r="J574">
            <v>0</v>
          </cell>
          <cell r="K574">
            <v>12004.61</v>
          </cell>
          <cell r="L574">
            <v>24284.61</v>
          </cell>
        </row>
        <row r="575">
          <cell r="H575" t="str">
            <v>15% ECOLOGIA</v>
          </cell>
          <cell r="J575">
            <v>0</v>
          </cell>
          <cell r="K575">
            <v>3320</v>
          </cell>
          <cell r="L575">
            <v>0</v>
          </cell>
        </row>
        <row r="576">
          <cell r="H576" t="str">
            <v>2% S/NOMINAS</v>
          </cell>
          <cell r="J576">
            <v>0</v>
          </cell>
          <cell r="K576">
            <v>12324.56</v>
          </cell>
          <cell r="L576">
            <v>391.01</v>
          </cell>
        </row>
        <row r="577">
          <cell r="H577" t="str">
            <v>15% EDUCACION Y ASISTENCIA SOCIAL</v>
          </cell>
          <cell r="J577">
            <v>0</v>
          </cell>
          <cell r="K577">
            <v>3320</v>
          </cell>
          <cell r="L577">
            <v>0</v>
          </cell>
        </row>
        <row r="578">
          <cell r="H578" t="str">
            <v>Mobiliario y Equipo de Computo</v>
          </cell>
          <cell r="J578">
            <v>0</v>
          </cell>
          <cell r="K578">
            <v>71467.78</v>
          </cell>
          <cell r="L578">
            <v>0</v>
          </cell>
        </row>
        <row r="579">
          <cell r="H579" t="str">
            <v>SIST. DE AIRE Y ACOND. Y CALEFACCION</v>
          </cell>
          <cell r="J579">
            <v>0</v>
          </cell>
          <cell r="K579">
            <v>22802.23</v>
          </cell>
          <cell r="L579">
            <v>2508.59</v>
          </cell>
        </row>
        <row r="580">
          <cell r="H580" t="str">
            <v>SUELDOS SINDICALIZADOS</v>
          </cell>
          <cell r="J580">
            <v>0</v>
          </cell>
          <cell r="K580">
            <v>251788.77</v>
          </cell>
          <cell r="L580">
            <v>17984.8</v>
          </cell>
        </row>
        <row r="581">
          <cell r="H581" t="str">
            <v>SOBRESUELDO VIDA CARA</v>
          </cell>
          <cell r="J581">
            <v>0</v>
          </cell>
          <cell r="K581">
            <v>235418.57</v>
          </cell>
          <cell r="L581">
            <v>15000</v>
          </cell>
        </row>
        <row r="582">
          <cell r="H582" t="str">
            <v>SUELDOS FUNCIONARIOS</v>
          </cell>
          <cell r="J582">
            <v>0</v>
          </cell>
          <cell r="K582">
            <v>20418.650000000001</v>
          </cell>
          <cell r="L582">
            <v>23489.9</v>
          </cell>
        </row>
        <row r="583">
          <cell r="H583" t="str">
            <v>SUELDOS CONTRATO MANUAL</v>
          </cell>
          <cell r="J583">
            <v>0</v>
          </cell>
          <cell r="K583">
            <v>223694.37</v>
          </cell>
          <cell r="L583">
            <v>160445.79</v>
          </cell>
        </row>
        <row r="584">
          <cell r="H584" t="str">
            <v>SUELDOS EVENTUAL</v>
          </cell>
          <cell r="J584">
            <v>0</v>
          </cell>
          <cell r="K584">
            <v>88052.25</v>
          </cell>
          <cell r="L584">
            <v>147819.06</v>
          </cell>
        </row>
        <row r="585">
          <cell r="H585" t="str">
            <v>QUINQUENIOS POR ANTIGÜEDAD</v>
          </cell>
          <cell r="J585">
            <v>0</v>
          </cell>
          <cell r="K585">
            <v>20065</v>
          </cell>
          <cell r="L585">
            <v>14640</v>
          </cell>
        </row>
        <row r="586">
          <cell r="H586" t="str">
            <v>PRIMA VACACIONAL</v>
          </cell>
          <cell r="J586">
            <v>0</v>
          </cell>
          <cell r="K586">
            <v>10402.67</v>
          </cell>
          <cell r="L586">
            <v>0</v>
          </cell>
        </row>
        <row r="587">
          <cell r="H587" t="str">
            <v>PRIMA DOMINICAL</v>
          </cell>
          <cell r="J587">
            <v>0</v>
          </cell>
          <cell r="K587">
            <v>21403.439999999999</v>
          </cell>
          <cell r="L587">
            <v>30916.080000000002</v>
          </cell>
        </row>
        <row r="588">
          <cell r="H588" t="str">
            <v>AGUINALDO</v>
          </cell>
          <cell r="J588">
            <v>0</v>
          </cell>
          <cell r="K588">
            <v>0</v>
          </cell>
          <cell r="L588">
            <v>0</v>
          </cell>
        </row>
        <row r="589">
          <cell r="H589" t="str">
            <v>COMPENSACIONES</v>
          </cell>
          <cell r="J589">
            <v>0</v>
          </cell>
          <cell r="K589">
            <v>71787.429999999993</v>
          </cell>
          <cell r="L589">
            <v>134031.81</v>
          </cell>
        </row>
        <row r="590">
          <cell r="H590" t="str">
            <v>APORTACIONES ISSSTE CUOTA FEDERAL</v>
          </cell>
          <cell r="J590">
            <v>0</v>
          </cell>
          <cell r="K590">
            <v>44337.29</v>
          </cell>
          <cell r="L590">
            <v>46441.77</v>
          </cell>
        </row>
        <row r="591">
          <cell r="H591" t="str">
            <v>APORTACION ISSSPEG CUOTA GUERRERO</v>
          </cell>
          <cell r="J591">
            <v>0</v>
          </cell>
          <cell r="K591">
            <v>134490.01</v>
          </cell>
          <cell r="L591">
            <v>179071.16</v>
          </cell>
        </row>
        <row r="592">
          <cell r="H592" t="str">
            <v>CUOTA IMSS APORTACION EMPRESA</v>
          </cell>
          <cell r="J592">
            <v>0</v>
          </cell>
          <cell r="K592">
            <v>30381.75</v>
          </cell>
          <cell r="L592">
            <v>21042.99</v>
          </cell>
        </row>
        <row r="593">
          <cell r="H593" t="str">
            <v>FINIQUITOS E INDEMNIZACIONES</v>
          </cell>
          <cell r="J593">
            <v>0</v>
          </cell>
          <cell r="K593">
            <v>0</v>
          </cell>
          <cell r="L593">
            <v>52800</v>
          </cell>
        </row>
        <row r="594">
          <cell r="H594" t="str">
            <v>PERMISOS ECONOMICOS</v>
          </cell>
          <cell r="J594">
            <v>0</v>
          </cell>
          <cell r="K594">
            <v>0</v>
          </cell>
          <cell r="L594">
            <v>0</v>
          </cell>
        </row>
        <row r="595">
          <cell r="H595" t="str">
            <v>VACACIONES</v>
          </cell>
          <cell r="J595">
            <v>0</v>
          </cell>
          <cell r="K595">
            <v>0</v>
          </cell>
          <cell r="L595">
            <v>6336</v>
          </cell>
        </row>
        <row r="596">
          <cell r="H596" t="str">
            <v>I.S.R. FUNCIONARIOS</v>
          </cell>
          <cell r="J596">
            <v>0</v>
          </cell>
          <cell r="K596">
            <v>0</v>
          </cell>
          <cell r="L596">
            <v>42164.26</v>
          </cell>
        </row>
        <row r="597">
          <cell r="H597" t="str">
            <v>I.S.R. EMPLEADOS</v>
          </cell>
          <cell r="J597">
            <v>0</v>
          </cell>
          <cell r="K597">
            <v>6151.54</v>
          </cell>
          <cell r="L597">
            <v>0</v>
          </cell>
        </row>
        <row r="598">
          <cell r="H598" t="str">
            <v>DESPENSA</v>
          </cell>
          <cell r="J598">
            <v>0</v>
          </cell>
          <cell r="K598">
            <v>10475</v>
          </cell>
          <cell r="L598">
            <v>90</v>
          </cell>
        </row>
        <row r="599">
          <cell r="H599" t="str">
            <v>GUARDERIA</v>
          </cell>
          <cell r="J599">
            <v>0</v>
          </cell>
          <cell r="K599">
            <v>1500</v>
          </cell>
          <cell r="L599">
            <v>0</v>
          </cell>
        </row>
        <row r="600">
          <cell r="H600" t="str">
            <v>PRESTACIONES CONTRACTUALES (PS)</v>
          </cell>
          <cell r="J600">
            <v>0</v>
          </cell>
          <cell r="K600">
            <v>10475</v>
          </cell>
          <cell r="L600">
            <v>90</v>
          </cell>
        </row>
        <row r="601">
          <cell r="H601" t="str">
            <v>BECAS DE ESTUDIO</v>
          </cell>
          <cell r="J601">
            <v>0</v>
          </cell>
          <cell r="K601">
            <v>600</v>
          </cell>
          <cell r="L601">
            <v>600</v>
          </cell>
        </row>
        <row r="602">
          <cell r="H602" t="str">
            <v>BONO DEL DIA DEL BUROCRATA</v>
          </cell>
          <cell r="J602">
            <v>0</v>
          </cell>
          <cell r="K602">
            <v>36300</v>
          </cell>
          <cell r="L602">
            <v>37400</v>
          </cell>
        </row>
        <row r="603">
          <cell r="H603" t="str">
            <v>BONO DEL DIA DE LA MADRE</v>
          </cell>
          <cell r="J603">
            <v>0</v>
          </cell>
          <cell r="K603">
            <v>4600</v>
          </cell>
          <cell r="L603">
            <v>0</v>
          </cell>
        </row>
        <row r="604">
          <cell r="H604" t="str">
            <v>BONO DEL DIA DEL PADRE</v>
          </cell>
          <cell r="J604">
            <v>0</v>
          </cell>
          <cell r="K604">
            <v>3800</v>
          </cell>
          <cell r="L604">
            <v>0</v>
          </cell>
        </row>
        <row r="605">
          <cell r="H605" t="str">
            <v>ESTIMULOS</v>
          </cell>
          <cell r="J605">
            <v>0</v>
          </cell>
          <cell r="K605">
            <v>277510.57</v>
          </cell>
          <cell r="L605">
            <v>366127.24</v>
          </cell>
        </row>
        <row r="606">
          <cell r="H606" t="str">
            <v>MATERIALES Y SUMINISTROS PARA OFICINA</v>
          </cell>
          <cell r="J606">
            <v>0</v>
          </cell>
          <cell r="K606">
            <v>10370.98</v>
          </cell>
          <cell r="L606">
            <v>12775.14</v>
          </cell>
        </row>
        <row r="607">
          <cell r="H607" t="str">
            <v>EQUIPOS MENORES DE OFICINA</v>
          </cell>
          <cell r="J607">
            <v>0</v>
          </cell>
          <cell r="K607">
            <v>5952.15</v>
          </cell>
          <cell r="L607">
            <v>9908.7099999999991</v>
          </cell>
        </row>
        <row r="608">
          <cell r="H608" t="str">
            <v>MATERIAL DE COMPUTO</v>
          </cell>
          <cell r="J608">
            <v>0</v>
          </cell>
          <cell r="K608">
            <v>5313.81</v>
          </cell>
          <cell r="L608">
            <v>4278.8900000000003</v>
          </cell>
        </row>
        <row r="609">
          <cell r="H609" t="str">
            <v>MATERIAL IMPRESO E INFORMACIÓN DIGITAL</v>
          </cell>
          <cell r="J609">
            <v>0</v>
          </cell>
          <cell r="K609">
            <v>9923.94</v>
          </cell>
          <cell r="L609">
            <v>46014.18</v>
          </cell>
        </row>
        <row r="610">
          <cell r="H610" t="str">
            <v>ASEO Y LIMPIEZA</v>
          </cell>
          <cell r="J610">
            <v>0</v>
          </cell>
          <cell r="K610">
            <v>387.93</v>
          </cell>
          <cell r="L610">
            <v>0</v>
          </cell>
        </row>
        <row r="611">
          <cell r="H611" t="str">
            <v>PRODUCTOS ALIMENTICIOS</v>
          </cell>
          <cell r="J611">
            <v>0</v>
          </cell>
          <cell r="K611">
            <v>3363.09</v>
          </cell>
          <cell r="L611">
            <v>2420.5700000000002</v>
          </cell>
        </row>
        <row r="612">
          <cell r="H612" t="str">
            <v>OTROS MATS. Y ARTS. DE CONSTUCC. Y REP.</v>
          </cell>
          <cell r="J612">
            <v>0</v>
          </cell>
          <cell r="K612">
            <v>360.11</v>
          </cell>
          <cell r="L612">
            <v>111.24</v>
          </cell>
        </row>
        <row r="613">
          <cell r="H613" t="str">
            <v>FIBRAS SINTÈTICA, HULES Y DERIV</v>
          </cell>
          <cell r="J613">
            <v>0</v>
          </cell>
          <cell r="K613">
            <v>7553.08</v>
          </cell>
          <cell r="L613">
            <v>0</v>
          </cell>
        </row>
        <row r="614">
          <cell r="H614" t="str">
            <v>COMBUSTIBLES</v>
          </cell>
          <cell r="J614">
            <v>0</v>
          </cell>
          <cell r="K614">
            <v>124771.2</v>
          </cell>
          <cell r="L614">
            <v>42893.14</v>
          </cell>
        </row>
        <row r="615">
          <cell r="H615" t="str">
            <v>PRODUCTOS TEXTILES</v>
          </cell>
          <cell r="J615">
            <v>0</v>
          </cell>
          <cell r="K615">
            <v>113.29</v>
          </cell>
          <cell r="L615">
            <v>0</v>
          </cell>
        </row>
        <row r="616">
          <cell r="H616" t="str">
            <v>HERRAMIENTAS MENORES</v>
          </cell>
          <cell r="J616">
            <v>0</v>
          </cell>
          <cell r="K616">
            <v>8032.7</v>
          </cell>
          <cell r="L616">
            <v>0</v>
          </cell>
        </row>
        <row r="617">
          <cell r="H617" t="str">
            <v>REFACC Y ACCS DE EQPO DE COMPUTO</v>
          </cell>
          <cell r="J617">
            <v>0</v>
          </cell>
          <cell r="K617">
            <v>1756.4</v>
          </cell>
          <cell r="L617">
            <v>3161.52</v>
          </cell>
        </row>
        <row r="618">
          <cell r="H618" t="str">
            <v>REFACC Y ACCESORIOS DE EQPO DE TRANSPORT</v>
          </cell>
          <cell r="J618">
            <v>0</v>
          </cell>
          <cell r="K618">
            <v>4428.0200000000004</v>
          </cell>
          <cell r="L618">
            <v>14440.02</v>
          </cell>
        </row>
        <row r="619">
          <cell r="H619" t="str">
            <v>REFACC. Y ACCES. MENORES PARA MAQUINARIA</v>
          </cell>
          <cell r="J619">
            <v>0</v>
          </cell>
          <cell r="K619">
            <v>4919.42</v>
          </cell>
          <cell r="L619">
            <v>0</v>
          </cell>
        </row>
        <row r="620">
          <cell r="H620" t="str">
            <v>TELEFONOS</v>
          </cell>
          <cell r="J620">
            <v>0</v>
          </cell>
          <cell r="K620">
            <v>38255.81</v>
          </cell>
          <cell r="L620">
            <v>26805.16</v>
          </cell>
        </row>
        <row r="621">
          <cell r="H621" t="str">
            <v>INTERNET</v>
          </cell>
          <cell r="J621">
            <v>0</v>
          </cell>
          <cell r="K621">
            <v>89837.28</v>
          </cell>
          <cell r="L621">
            <v>8987.7199999999993</v>
          </cell>
        </row>
        <row r="622">
          <cell r="H622" t="str">
            <v>ARRENDAMIENTO DE FOTOCOPIADORA</v>
          </cell>
          <cell r="J622">
            <v>0</v>
          </cell>
          <cell r="K622">
            <v>2911.09</v>
          </cell>
          <cell r="L622">
            <v>5209.45</v>
          </cell>
        </row>
        <row r="623">
          <cell r="H623" t="str">
            <v>SERVICIOS DE APOYO ADMINISTRATIVO, FOTOC</v>
          </cell>
          <cell r="J623">
            <v>0</v>
          </cell>
          <cell r="K623">
            <v>20100</v>
          </cell>
          <cell r="L623">
            <v>3600</v>
          </cell>
        </row>
        <row r="624">
          <cell r="H624" t="str">
            <v>COMISIONES POR VENTAS (OXXO)</v>
          </cell>
          <cell r="J624">
            <v>0</v>
          </cell>
          <cell r="K624">
            <v>315535.81</v>
          </cell>
          <cell r="L624">
            <v>48394.32</v>
          </cell>
        </row>
        <row r="625">
          <cell r="H625" t="str">
            <v>MANTO Y REPARACION DE EQUIPO DE TRANS,</v>
          </cell>
          <cell r="J625">
            <v>0</v>
          </cell>
          <cell r="K625">
            <v>16392.87</v>
          </cell>
          <cell r="L625">
            <v>49947.14</v>
          </cell>
        </row>
        <row r="626">
          <cell r="H626" t="str">
            <v>DIFUSION POR RADIO, TV Y OTROS MED GUBER</v>
          </cell>
          <cell r="J626">
            <v>0</v>
          </cell>
          <cell r="K626">
            <v>47600.35</v>
          </cell>
          <cell r="L626">
            <v>7518.03</v>
          </cell>
        </row>
        <row r="627">
          <cell r="H627" t="str">
            <v>DIF. POR RADIO Y TV P/PROMOVER VTA SERV</v>
          </cell>
          <cell r="J627">
            <v>0</v>
          </cell>
          <cell r="K627">
            <v>150000</v>
          </cell>
          <cell r="L627">
            <v>20000</v>
          </cell>
        </row>
        <row r="628">
          <cell r="H628" t="str">
            <v>PASAJES LOCALES</v>
          </cell>
          <cell r="J628">
            <v>0</v>
          </cell>
          <cell r="K628">
            <v>20080</v>
          </cell>
          <cell r="L628">
            <v>6405.16</v>
          </cell>
        </row>
        <row r="629">
          <cell r="H629" t="str">
            <v>PEAJES LOCALES</v>
          </cell>
          <cell r="J629">
            <v>0</v>
          </cell>
          <cell r="K629">
            <v>8394.84</v>
          </cell>
          <cell r="L629">
            <v>14894.83</v>
          </cell>
        </row>
        <row r="630">
          <cell r="H630" t="str">
            <v>PASAJES FORANEOS (AUTOBUS)</v>
          </cell>
          <cell r="J630">
            <v>0</v>
          </cell>
          <cell r="K630">
            <v>0</v>
          </cell>
          <cell r="L630">
            <v>6000</v>
          </cell>
        </row>
        <row r="631">
          <cell r="H631" t="str">
            <v>PEAJE FORANEOS</v>
          </cell>
          <cell r="J631">
            <v>0</v>
          </cell>
          <cell r="K631">
            <v>5624.98</v>
          </cell>
          <cell r="L631">
            <v>12824.98</v>
          </cell>
        </row>
        <row r="632">
          <cell r="H632" t="str">
            <v>VIATICOS</v>
          </cell>
          <cell r="J632">
            <v>0</v>
          </cell>
          <cell r="K632">
            <v>909.72</v>
          </cell>
          <cell r="L632">
            <v>1516.2</v>
          </cell>
        </row>
        <row r="633">
          <cell r="H633" t="str">
            <v>PARA FUNERALES</v>
          </cell>
          <cell r="J633">
            <v>0</v>
          </cell>
          <cell r="K633">
            <v>20000</v>
          </cell>
          <cell r="L633">
            <v>40000</v>
          </cell>
        </row>
        <row r="634">
          <cell r="H634" t="str">
            <v>15% PRO-TURISMO</v>
          </cell>
          <cell r="J634">
            <v>0</v>
          </cell>
          <cell r="K634">
            <v>8893.57</v>
          </cell>
          <cell r="L634">
            <v>8074.58</v>
          </cell>
        </row>
        <row r="635">
          <cell r="H635" t="str">
            <v>15% ECOLOGIA</v>
          </cell>
          <cell r="J635">
            <v>0</v>
          </cell>
          <cell r="K635">
            <v>8893.57</v>
          </cell>
          <cell r="L635">
            <v>8074.58</v>
          </cell>
        </row>
        <row r="636">
          <cell r="H636" t="str">
            <v>2% S/NOMINAS</v>
          </cell>
          <cell r="J636">
            <v>0</v>
          </cell>
          <cell r="K636">
            <v>48540.09</v>
          </cell>
          <cell r="L636">
            <v>45779.75</v>
          </cell>
        </row>
        <row r="637">
          <cell r="H637" t="str">
            <v>15% EDUCACION Y ASISTENCIA SOCIAL</v>
          </cell>
          <cell r="J637">
            <v>0</v>
          </cell>
          <cell r="K637">
            <v>8893.57</v>
          </cell>
          <cell r="L637">
            <v>8074.58</v>
          </cell>
        </row>
        <row r="638">
          <cell r="H638" t="str">
            <v>Otros equipos de transporte</v>
          </cell>
          <cell r="J638">
            <v>0</v>
          </cell>
          <cell r="K638">
            <v>285862.08</v>
          </cell>
          <cell r="L638">
            <v>214396.56</v>
          </cell>
        </row>
        <row r="639">
          <cell r="H639" t="str">
            <v>SIST. DE AIRE Y ACOND. Y CALEFACCION</v>
          </cell>
          <cell r="J639">
            <v>0</v>
          </cell>
          <cell r="K639">
            <v>2970.05</v>
          </cell>
          <cell r="L639">
            <v>5346.09</v>
          </cell>
        </row>
        <row r="640">
          <cell r="H640" t="str">
            <v>SUELDOS SINDICALIZADOS</v>
          </cell>
          <cell r="J640">
            <v>0</v>
          </cell>
          <cell r="K640">
            <v>543434.5</v>
          </cell>
          <cell r="L640">
            <v>60336.54</v>
          </cell>
        </row>
        <row r="641">
          <cell r="H641" t="str">
            <v>SOBRESUELDO VIDA CARA</v>
          </cell>
          <cell r="J641">
            <v>0</v>
          </cell>
          <cell r="K641">
            <v>533459.30000000005</v>
          </cell>
          <cell r="L641">
            <v>50000</v>
          </cell>
        </row>
        <row r="642">
          <cell r="H642" t="str">
            <v>SUELDOS FUNCIONARIOS</v>
          </cell>
          <cell r="J642">
            <v>0</v>
          </cell>
          <cell r="K642">
            <v>485170.98</v>
          </cell>
          <cell r="L642">
            <v>692333.94</v>
          </cell>
        </row>
        <row r="643">
          <cell r="H643" t="str">
            <v>SUELDOS CONTRATO MANUAL</v>
          </cell>
          <cell r="J643">
            <v>0</v>
          </cell>
          <cell r="K643">
            <v>104150.9</v>
          </cell>
          <cell r="L643">
            <v>122756.26</v>
          </cell>
        </row>
        <row r="644">
          <cell r="H644" t="str">
            <v>QUINQUENIOS POR ANTIGÜEDAD</v>
          </cell>
          <cell r="J644">
            <v>0</v>
          </cell>
          <cell r="K644">
            <v>57330</v>
          </cell>
          <cell r="L644">
            <v>0</v>
          </cell>
        </row>
        <row r="645">
          <cell r="H645" t="str">
            <v>PRIMA VACACIONAL</v>
          </cell>
          <cell r="J645">
            <v>0</v>
          </cell>
          <cell r="K645">
            <v>18016.86</v>
          </cell>
          <cell r="L645">
            <v>0</v>
          </cell>
        </row>
        <row r="646">
          <cell r="H646" t="str">
            <v>PRIMA DOMINICAL</v>
          </cell>
          <cell r="J646">
            <v>0</v>
          </cell>
          <cell r="K646">
            <v>51370.2</v>
          </cell>
          <cell r="L646">
            <v>74201.399999999994</v>
          </cell>
        </row>
        <row r="647">
          <cell r="H647" t="str">
            <v>AGUINALDO</v>
          </cell>
          <cell r="J647">
            <v>0</v>
          </cell>
          <cell r="K647">
            <v>20843.2</v>
          </cell>
          <cell r="L647">
            <v>0</v>
          </cell>
        </row>
        <row r="648">
          <cell r="H648" t="str">
            <v>COMPENSACIONES</v>
          </cell>
          <cell r="J648">
            <v>0</v>
          </cell>
          <cell r="K648">
            <v>425076.97</v>
          </cell>
          <cell r="L648">
            <v>510057.28</v>
          </cell>
        </row>
        <row r="649">
          <cell r="H649" t="str">
            <v>APORTACIONES ISSSTE CUOTA FEDERAL</v>
          </cell>
          <cell r="J649">
            <v>0</v>
          </cell>
          <cell r="K649">
            <v>102234.68</v>
          </cell>
          <cell r="L649">
            <v>115084.27</v>
          </cell>
        </row>
        <row r="650">
          <cell r="H650" t="str">
            <v>APORTACION ISSSPEG CUOTA GUERRERO</v>
          </cell>
          <cell r="J650">
            <v>0</v>
          </cell>
          <cell r="K650">
            <v>283497.53000000003</v>
          </cell>
          <cell r="L650">
            <v>351454.06</v>
          </cell>
        </row>
        <row r="651">
          <cell r="H651" t="str">
            <v>CUOTA IMSS APORTACION EMPRESA</v>
          </cell>
          <cell r="J651">
            <v>0</v>
          </cell>
          <cell r="K651">
            <v>641949.55000000005</v>
          </cell>
          <cell r="L651">
            <v>816890.18</v>
          </cell>
        </row>
        <row r="652">
          <cell r="H652" t="str">
            <v>FINIQUITOS E INDEMNIZACIONES</v>
          </cell>
          <cell r="J652">
            <v>0</v>
          </cell>
          <cell r="K652">
            <v>204481.24</v>
          </cell>
          <cell r="L652">
            <v>124800</v>
          </cell>
        </row>
        <row r="653">
          <cell r="H653" t="str">
            <v>PERMISOS ECONOMICOS</v>
          </cell>
          <cell r="J653">
            <v>0</v>
          </cell>
          <cell r="K653">
            <v>0</v>
          </cell>
          <cell r="L653">
            <v>0</v>
          </cell>
        </row>
        <row r="654">
          <cell r="H654" t="str">
            <v>VACACIONES</v>
          </cell>
          <cell r="J654">
            <v>0</v>
          </cell>
          <cell r="K654">
            <v>11344.92</v>
          </cell>
          <cell r="L654">
            <v>14976</v>
          </cell>
        </row>
        <row r="655">
          <cell r="H655" t="str">
            <v>I.S.R. EMPLEADOS</v>
          </cell>
          <cell r="J655">
            <v>0</v>
          </cell>
          <cell r="K655">
            <v>0</v>
          </cell>
          <cell r="L655">
            <v>9793.3799999999992</v>
          </cell>
        </row>
        <row r="656">
          <cell r="H656" t="str">
            <v>DESPENSA</v>
          </cell>
          <cell r="J656">
            <v>0</v>
          </cell>
          <cell r="K656">
            <v>24145</v>
          </cell>
          <cell r="L656">
            <v>23860</v>
          </cell>
        </row>
        <row r="657">
          <cell r="H657" t="str">
            <v>PRESTACIONES CONTRACTUALES (PS)</v>
          </cell>
          <cell r="J657">
            <v>0</v>
          </cell>
          <cell r="K657">
            <v>40385</v>
          </cell>
          <cell r="L657">
            <v>40100</v>
          </cell>
        </row>
        <row r="658">
          <cell r="H658" t="str">
            <v>BECAS DE ESTUDIO</v>
          </cell>
          <cell r="J658">
            <v>0</v>
          </cell>
          <cell r="K658">
            <v>3000</v>
          </cell>
          <cell r="L658">
            <v>0</v>
          </cell>
        </row>
        <row r="659">
          <cell r="H659" t="str">
            <v>BONO DEL DIA DEL BUROCRATA</v>
          </cell>
          <cell r="J659">
            <v>0</v>
          </cell>
          <cell r="K659">
            <v>92000</v>
          </cell>
          <cell r="L659">
            <v>100800</v>
          </cell>
        </row>
        <row r="660">
          <cell r="H660" t="str">
            <v>BONO DEL DIA DE LA MADRE</v>
          </cell>
          <cell r="J660">
            <v>0</v>
          </cell>
          <cell r="K660">
            <v>0</v>
          </cell>
          <cell r="L660">
            <v>5500</v>
          </cell>
        </row>
        <row r="661">
          <cell r="H661" t="str">
            <v>BONO DEL DIA DEL PADRE</v>
          </cell>
          <cell r="J661">
            <v>0</v>
          </cell>
          <cell r="K661">
            <v>0</v>
          </cell>
          <cell r="L661">
            <v>4000</v>
          </cell>
        </row>
        <row r="662">
          <cell r="H662" t="str">
            <v>PAQUETES ESCOLARES</v>
          </cell>
          <cell r="J662">
            <v>0</v>
          </cell>
          <cell r="K662">
            <v>2000</v>
          </cell>
          <cell r="L662">
            <v>0</v>
          </cell>
        </row>
        <row r="663">
          <cell r="H663" t="str">
            <v>ESTIMULOS</v>
          </cell>
          <cell r="J663">
            <v>0</v>
          </cell>
          <cell r="K663">
            <v>4000</v>
          </cell>
          <cell r="L663">
            <v>0</v>
          </cell>
        </row>
        <row r="664">
          <cell r="H664" t="str">
            <v>MATERIALES Y SUMINISTROS PARA OFICINA</v>
          </cell>
          <cell r="J664">
            <v>0</v>
          </cell>
          <cell r="K664">
            <v>5471.58</v>
          </cell>
          <cell r="L664">
            <v>1912.8</v>
          </cell>
        </row>
        <row r="665">
          <cell r="H665" t="str">
            <v>MATERIAL DE COMPUTO</v>
          </cell>
          <cell r="J665">
            <v>0</v>
          </cell>
          <cell r="K665">
            <v>6726.37</v>
          </cell>
          <cell r="L665">
            <v>13481.57</v>
          </cell>
        </row>
        <row r="666">
          <cell r="H666" t="str">
            <v>OTROS MATS. Y ARTS. DE CONSTUCC. Y REP.</v>
          </cell>
          <cell r="J666">
            <v>0</v>
          </cell>
          <cell r="K666">
            <v>349.14</v>
          </cell>
          <cell r="L666">
            <v>0</v>
          </cell>
        </row>
        <row r="667">
          <cell r="H667" t="str">
            <v>REFACC Y ACCS DE EQPO DE COMPUTO</v>
          </cell>
          <cell r="J667">
            <v>0</v>
          </cell>
          <cell r="K667">
            <v>14063.9</v>
          </cell>
          <cell r="L667">
            <v>28115.02</v>
          </cell>
        </row>
        <row r="668">
          <cell r="H668" t="str">
            <v>PARA FUNERALES</v>
          </cell>
          <cell r="J668">
            <v>0</v>
          </cell>
          <cell r="K668">
            <v>20690</v>
          </cell>
          <cell r="L668">
            <v>0</v>
          </cell>
        </row>
        <row r="669">
          <cell r="H669" t="str">
            <v>15% PRO-TURISMO</v>
          </cell>
          <cell r="J669">
            <v>0</v>
          </cell>
          <cell r="K669">
            <v>69824.240000000005</v>
          </cell>
          <cell r="L669">
            <v>77329.820000000007</v>
          </cell>
        </row>
        <row r="670">
          <cell r="H670" t="str">
            <v>15% ECOLOGIA</v>
          </cell>
          <cell r="J670">
            <v>0</v>
          </cell>
          <cell r="K670">
            <v>70475.240000000005</v>
          </cell>
          <cell r="L670">
            <v>77980.820000000007</v>
          </cell>
        </row>
        <row r="671">
          <cell r="H671" t="str">
            <v>2% S/NOMINAS</v>
          </cell>
          <cell r="J671">
            <v>0</v>
          </cell>
          <cell r="K671">
            <v>434219.12</v>
          </cell>
          <cell r="L671">
            <v>487257.13</v>
          </cell>
        </row>
        <row r="672">
          <cell r="H672" t="str">
            <v>15% EDUCACION Y ASISTENCIA SOCIAL</v>
          </cell>
          <cell r="J672">
            <v>0</v>
          </cell>
          <cell r="K672">
            <v>70475.240000000005</v>
          </cell>
          <cell r="L672">
            <v>77980.820000000007</v>
          </cell>
        </row>
        <row r="673">
          <cell r="H673" t="str">
            <v>Mobiliario y Equipo de Computo</v>
          </cell>
          <cell r="J673">
            <v>0</v>
          </cell>
          <cell r="K673">
            <v>20138.22</v>
          </cell>
          <cell r="L673">
            <v>0</v>
          </cell>
        </row>
        <row r="674">
          <cell r="H674" t="str">
            <v>SIST. DE AIRE Y ACOND. Y CALEFACCION</v>
          </cell>
          <cell r="J674">
            <v>0</v>
          </cell>
          <cell r="K674">
            <v>1420.45</v>
          </cell>
          <cell r="L674">
            <v>2556.81</v>
          </cell>
        </row>
        <row r="675">
          <cell r="H675" t="str">
            <v>SUELDOS SINDICALIZADOS</v>
          </cell>
          <cell r="J675">
            <v>0</v>
          </cell>
          <cell r="K675">
            <v>273440.11</v>
          </cell>
          <cell r="L675">
            <v>30818.720000000001</v>
          </cell>
        </row>
        <row r="676">
          <cell r="H676" t="str">
            <v>SOBRESUELDO VIDA CARA</v>
          </cell>
          <cell r="J676">
            <v>0</v>
          </cell>
          <cell r="K676">
            <v>247935.35</v>
          </cell>
          <cell r="L676">
            <v>10000</v>
          </cell>
        </row>
        <row r="677">
          <cell r="H677" t="str">
            <v>SUELDOS FUNCIONARIOS</v>
          </cell>
          <cell r="J677">
            <v>0</v>
          </cell>
          <cell r="K677">
            <v>154232.79999999999</v>
          </cell>
          <cell r="L677">
            <v>263399.82</v>
          </cell>
        </row>
        <row r="678">
          <cell r="H678" t="str">
            <v>SUELDOS CONTRATO MANUAL</v>
          </cell>
          <cell r="J678">
            <v>0</v>
          </cell>
          <cell r="K678">
            <v>302576.73</v>
          </cell>
          <cell r="L678">
            <v>411580.51</v>
          </cell>
        </row>
        <row r="679">
          <cell r="H679" t="str">
            <v>SUELDOS EVENTUAL</v>
          </cell>
          <cell r="J679">
            <v>0</v>
          </cell>
          <cell r="K679">
            <v>456487.77</v>
          </cell>
          <cell r="L679">
            <v>615382.26</v>
          </cell>
        </row>
        <row r="680">
          <cell r="H680" t="str">
            <v>QUINQUENIOS POR ANTIGÜEDAD</v>
          </cell>
          <cell r="J680">
            <v>0</v>
          </cell>
          <cell r="K680">
            <v>45290</v>
          </cell>
          <cell r="L680">
            <v>39680</v>
          </cell>
        </row>
        <row r="681">
          <cell r="H681" t="str">
            <v>PRIMA VACACIONAL</v>
          </cell>
          <cell r="J681">
            <v>0</v>
          </cell>
          <cell r="K681">
            <v>11984.65</v>
          </cell>
          <cell r="L681">
            <v>0</v>
          </cell>
        </row>
        <row r="682">
          <cell r="H682" t="str">
            <v>PRIMA DOMINICAL</v>
          </cell>
          <cell r="J682">
            <v>0</v>
          </cell>
          <cell r="K682">
            <v>28148.04</v>
          </cell>
          <cell r="L682">
            <v>40658.28</v>
          </cell>
        </row>
        <row r="683">
          <cell r="H683" t="str">
            <v>AGUINALDO</v>
          </cell>
          <cell r="J683">
            <v>0</v>
          </cell>
          <cell r="K683">
            <v>0</v>
          </cell>
          <cell r="L683">
            <v>0</v>
          </cell>
        </row>
        <row r="684">
          <cell r="H684" t="str">
            <v>HORAS EXTRAS</v>
          </cell>
          <cell r="J684">
            <v>0</v>
          </cell>
          <cell r="K684">
            <v>582.67999999999995</v>
          </cell>
          <cell r="L684">
            <v>0</v>
          </cell>
        </row>
        <row r="685">
          <cell r="H685" t="str">
            <v>COMPENSACIONES</v>
          </cell>
          <cell r="J685">
            <v>0</v>
          </cell>
          <cell r="K685">
            <v>96530</v>
          </cell>
          <cell r="L685">
            <v>136279.79999999999</v>
          </cell>
        </row>
        <row r="686">
          <cell r="H686" t="str">
            <v>APORTACIONES ISSSTE CUOTA FEDERAL</v>
          </cell>
          <cell r="J686">
            <v>0</v>
          </cell>
          <cell r="K686">
            <v>66841.2</v>
          </cell>
          <cell r="L686">
            <v>50909.43</v>
          </cell>
        </row>
        <row r="687">
          <cell r="H687" t="str">
            <v>APORTACION ISSSPEG CUOTA GUERRERO</v>
          </cell>
          <cell r="J687">
            <v>0</v>
          </cell>
          <cell r="K687">
            <v>179525.04</v>
          </cell>
          <cell r="L687">
            <v>90835.1</v>
          </cell>
        </row>
        <row r="688">
          <cell r="H688" t="str">
            <v>CUOTA IMSS APORTACION EMPRESA</v>
          </cell>
          <cell r="J688">
            <v>0</v>
          </cell>
          <cell r="K688">
            <v>329608.65999999997</v>
          </cell>
          <cell r="L688">
            <v>417566.35</v>
          </cell>
        </row>
        <row r="689">
          <cell r="H689" t="str">
            <v>FINIQUITOS E INDEMNIZACIONES</v>
          </cell>
          <cell r="J689">
            <v>0</v>
          </cell>
          <cell r="K689">
            <v>0</v>
          </cell>
          <cell r="L689">
            <v>105600</v>
          </cell>
        </row>
        <row r="690">
          <cell r="H690" t="str">
            <v>PERMISOS ECONOMICOS</v>
          </cell>
          <cell r="J690">
            <v>0</v>
          </cell>
          <cell r="K690">
            <v>0</v>
          </cell>
          <cell r="L690">
            <v>0</v>
          </cell>
        </row>
        <row r="691">
          <cell r="H691" t="str">
            <v>VACACIONES</v>
          </cell>
          <cell r="J691">
            <v>0</v>
          </cell>
          <cell r="K691">
            <v>0</v>
          </cell>
          <cell r="L691">
            <v>13248</v>
          </cell>
        </row>
        <row r="692">
          <cell r="H692" t="str">
            <v>I.S.R. FUNCIONARIOS</v>
          </cell>
          <cell r="J692">
            <v>0</v>
          </cell>
          <cell r="K692">
            <v>0</v>
          </cell>
          <cell r="L692">
            <v>9000</v>
          </cell>
        </row>
        <row r="693">
          <cell r="H693" t="str">
            <v>I.S.R. EMPLEADOS</v>
          </cell>
          <cell r="J693">
            <v>0</v>
          </cell>
          <cell r="K693">
            <v>57755.5</v>
          </cell>
          <cell r="L693">
            <v>0</v>
          </cell>
        </row>
        <row r="694">
          <cell r="H694" t="str">
            <v>DESPENSA</v>
          </cell>
          <cell r="J694">
            <v>0</v>
          </cell>
          <cell r="K694">
            <v>23820</v>
          </cell>
          <cell r="L694">
            <v>11380</v>
          </cell>
        </row>
        <row r="695">
          <cell r="H695" t="str">
            <v>PRESTACIONES CONTRACTUALES (PS)</v>
          </cell>
          <cell r="J695">
            <v>0</v>
          </cell>
          <cell r="K695">
            <v>23820</v>
          </cell>
          <cell r="L695">
            <v>11380</v>
          </cell>
        </row>
        <row r="696">
          <cell r="H696" t="str">
            <v>BECAS DE ESTUDIO</v>
          </cell>
          <cell r="J696">
            <v>0</v>
          </cell>
          <cell r="K696">
            <v>600</v>
          </cell>
          <cell r="L696">
            <v>600</v>
          </cell>
        </row>
        <row r="697">
          <cell r="H697" t="str">
            <v>BONO DEL DIA DEL BUROCRATA</v>
          </cell>
          <cell r="J697">
            <v>0</v>
          </cell>
          <cell r="K697">
            <v>72600</v>
          </cell>
          <cell r="L697">
            <v>74800</v>
          </cell>
        </row>
        <row r="698">
          <cell r="H698" t="str">
            <v>BONO DEL DIA DE LA MADRE</v>
          </cell>
          <cell r="J698">
            <v>0</v>
          </cell>
          <cell r="K698">
            <v>0</v>
          </cell>
          <cell r="L698">
            <v>6100</v>
          </cell>
        </row>
        <row r="699">
          <cell r="H699" t="str">
            <v>BONO DEL DIA DEL PADRE</v>
          </cell>
          <cell r="J699">
            <v>0</v>
          </cell>
          <cell r="K699">
            <v>0</v>
          </cell>
          <cell r="L699">
            <v>4900</v>
          </cell>
        </row>
        <row r="700">
          <cell r="H700" t="str">
            <v>PAQUETES ESCOLARES</v>
          </cell>
          <cell r="J700">
            <v>0</v>
          </cell>
          <cell r="K700">
            <v>1600</v>
          </cell>
          <cell r="L700">
            <v>0</v>
          </cell>
        </row>
        <row r="701">
          <cell r="H701" t="str">
            <v>ESTIMULOS</v>
          </cell>
          <cell r="J701">
            <v>0</v>
          </cell>
          <cell r="K701">
            <v>37782.85</v>
          </cell>
          <cell r="L701">
            <v>0</v>
          </cell>
        </row>
        <row r="702">
          <cell r="H702" t="str">
            <v>MATERIALES Y SUMINISTROS PARA OFICINA</v>
          </cell>
          <cell r="J702">
            <v>0</v>
          </cell>
          <cell r="K702">
            <v>15432.73</v>
          </cell>
          <cell r="L702">
            <v>20462.990000000002</v>
          </cell>
        </row>
        <row r="703">
          <cell r="H703" t="str">
            <v>MATERIAL DE COMPUTO</v>
          </cell>
          <cell r="J703">
            <v>0</v>
          </cell>
          <cell r="K703">
            <v>21572.48</v>
          </cell>
          <cell r="L703">
            <v>12852.44</v>
          </cell>
        </row>
        <row r="704">
          <cell r="H704" t="str">
            <v>PRODUCTOS MINERALES NO METALICOS</v>
          </cell>
          <cell r="J704">
            <v>0</v>
          </cell>
          <cell r="K704">
            <v>1000</v>
          </cell>
          <cell r="L704">
            <v>1000</v>
          </cell>
        </row>
        <row r="705">
          <cell r="H705" t="str">
            <v>OTROS MATS. Y ARTS. DE CONSTUCC. Y REP.</v>
          </cell>
          <cell r="J705">
            <v>0</v>
          </cell>
          <cell r="K705">
            <v>4500</v>
          </cell>
          <cell r="L705">
            <v>10500</v>
          </cell>
        </row>
        <row r="706">
          <cell r="H706" t="str">
            <v>FIBRAS SINTÈTICA, HULES Y DERIV</v>
          </cell>
          <cell r="J706">
            <v>0</v>
          </cell>
          <cell r="K706">
            <v>6000</v>
          </cell>
          <cell r="L706">
            <v>14000</v>
          </cell>
        </row>
        <row r="707">
          <cell r="H707" t="str">
            <v>COMBUSTIBLES</v>
          </cell>
          <cell r="J707">
            <v>0</v>
          </cell>
          <cell r="K707">
            <v>88297.4</v>
          </cell>
          <cell r="L707">
            <v>28395.439999999999</v>
          </cell>
        </row>
        <row r="708">
          <cell r="H708" t="str">
            <v>HERRAMIENTAS MENORES</v>
          </cell>
          <cell r="J708">
            <v>0</v>
          </cell>
          <cell r="K708">
            <v>14820.16</v>
          </cell>
          <cell r="L708">
            <v>17303.52</v>
          </cell>
        </row>
        <row r="709">
          <cell r="H709" t="str">
            <v>REFACC Y ACCS DE EQPO DE COMPUTO</v>
          </cell>
          <cell r="J709">
            <v>0</v>
          </cell>
          <cell r="K709">
            <v>8020.82</v>
          </cell>
          <cell r="L709">
            <v>6933.1</v>
          </cell>
        </row>
        <row r="710">
          <cell r="H710" t="str">
            <v>REFACC Y ACCESORIOS DE EQPO DE TRANSPORT</v>
          </cell>
          <cell r="J710">
            <v>0</v>
          </cell>
          <cell r="K710">
            <v>15004.16</v>
          </cell>
          <cell r="L710">
            <v>22929.95</v>
          </cell>
        </row>
        <row r="711">
          <cell r="H711" t="str">
            <v>ENERGIA ELECTRICA</v>
          </cell>
          <cell r="J711">
            <v>0</v>
          </cell>
          <cell r="K711">
            <v>164568.54</v>
          </cell>
          <cell r="L711">
            <v>258453.28</v>
          </cell>
        </row>
        <row r="712">
          <cell r="H712" t="str">
            <v>TELEFONOS</v>
          </cell>
          <cell r="J712">
            <v>0</v>
          </cell>
          <cell r="K712">
            <v>8871.9699999999993</v>
          </cell>
          <cell r="L712">
            <v>6305.41</v>
          </cell>
        </row>
        <row r="713">
          <cell r="H713" t="str">
            <v>MANTO Y REPARACION DE EQUIPO DE TRANS,</v>
          </cell>
          <cell r="J713">
            <v>0</v>
          </cell>
          <cell r="K713">
            <v>10626.79</v>
          </cell>
          <cell r="L713">
            <v>24709.22</v>
          </cell>
        </row>
        <row r="714">
          <cell r="H714" t="str">
            <v>PASAJES LOCALES</v>
          </cell>
          <cell r="J714">
            <v>0</v>
          </cell>
          <cell r="K714">
            <v>127200</v>
          </cell>
          <cell r="L714">
            <v>14800</v>
          </cell>
        </row>
        <row r="715">
          <cell r="H715" t="str">
            <v>15% PRO-TURISMO</v>
          </cell>
          <cell r="J715">
            <v>0</v>
          </cell>
          <cell r="K715">
            <v>25894.6</v>
          </cell>
          <cell r="L715">
            <v>26621.37</v>
          </cell>
        </row>
        <row r="716">
          <cell r="H716" t="str">
            <v>15% ECOLOGIA</v>
          </cell>
          <cell r="J716">
            <v>0</v>
          </cell>
          <cell r="K716">
            <v>25894.6</v>
          </cell>
          <cell r="L716">
            <v>26621.37</v>
          </cell>
        </row>
        <row r="717">
          <cell r="H717" t="str">
            <v>2% S/NOMINAS</v>
          </cell>
          <cell r="J717">
            <v>0</v>
          </cell>
          <cell r="K717">
            <v>173706.94</v>
          </cell>
          <cell r="L717">
            <v>180050.79</v>
          </cell>
        </row>
        <row r="718">
          <cell r="H718" t="str">
            <v>15% EDUCACION Y ASISTENCIA SOCIAL</v>
          </cell>
          <cell r="J718">
            <v>0</v>
          </cell>
          <cell r="K718">
            <v>26252.69</v>
          </cell>
          <cell r="L718">
            <v>26979.46</v>
          </cell>
        </row>
        <row r="719">
          <cell r="H719" t="str">
            <v>Mobiliario y Equipo de Computo</v>
          </cell>
          <cell r="J719">
            <v>0</v>
          </cell>
          <cell r="K719">
            <v>40223.22</v>
          </cell>
          <cell r="L719">
            <v>6185</v>
          </cell>
        </row>
        <row r="720">
          <cell r="H720" t="str">
            <v>SIST. DE AIRE Y ACOND. Y CALEFACCION</v>
          </cell>
          <cell r="J720">
            <v>0</v>
          </cell>
          <cell r="K720">
            <v>2195.25</v>
          </cell>
          <cell r="L720">
            <v>3951.45</v>
          </cell>
        </row>
        <row r="721">
          <cell r="H721" t="str">
            <v>SUELDOS SINDICALIZADOS</v>
          </cell>
          <cell r="J721">
            <v>0</v>
          </cell>
          <cell r="K721">
            <v>634635.30000000005</v>
          </cell>
          <cell r="L721">
            <v>984226.92</v>
          </cell>
        </row>
        <row r="722">
          <cell r="H722" t="str">
            <v>SOBRESUELDO VIDA CARA</v>
          </cell>
          <cell r="J722">
            <v>0</v>
          </cell>
          <cell r="K722">
            <v>424521.04</v>
          </cell>
          <cell r="L722">
            <v>763795.16</v>
          </cell>
        </row>
        <row r="723">
          <cell r="H723" t="str">
            <v>SUELDOS FUNCIONARIOS</v>
          </cell>
          <cell r="J723">
            <v>0</v>
          </cell>
          <cell r="K723">
            <v>60830.82</v>
          </cell>
          <cell r="L723">
            <v>140098.69</v>
          </cell>
        </row>
        <row r="724">
          <cell r="H724" t="str">
            <v>SUELDOS CONTRATO MANUAL</v>
          </cell>
          <cell r="J724">
            <v>0</v>
          </cell>
          <cell r="K724">
            <v>63892.39</v>
          </cell>
          <cell r="L724">
            <v>36036.26</v>
          </cell>
        </row>
        <row r="725">
          <cell r="H725" t="str">
            <v>SUELDOS EVENTUAL</v>
          </cell>
          <cell r="J725">
            <v>0</v>
          </cell>
          <cell r="K725">
            <v>8378.35</v>
          </cell>
          <cell r="L725">
            <v>10097.200000000001</v>
          </cell>
        </row>
        <row r="726">
          <cell r="H726" t="str">
            <v>QUINQUENIOS POR ANTIGÜEDAD</v>
          </cell>
          <cell r="J726">
            <v>0</v>
          </cell>
          <cell r="K726">
            <v>227280</v>
          </cell>
          <cell r="L726">
            <v>170395</v>
          </cell>
        </row>
        <row r="727">
          <cell r="H727" t="str">
            <v>PRIMA VACACIONAL</v>
          </cell>
          <cell r="J727">
            <v>0</v>
          </cell>
          <cell r="K727">
            <v>11965.43</v>
          </cell>
          <cell r="L727">
            <v>0</v>
          </cell>
        </row>
        <row r="728">
          <cell r="H728" t="str">
            <v>PRIMA DOMINICAL</v>
          </cell>
          <cell r="J728">
            <v>0</v>
          </cell>
          <cell r="K728">
            <v>83928.95</v>
          </cell>
          <cell r="L728">
            <v>121675.96</v>
          </cell>
        </row>
        <row r="729">
          <cell r="H729" t="str">
            <v>AGUINALDO</v>
          </cell>
          <cell r="J729">
            <v>0</v>
          </cell>
          <cell r="K729">
            <v>17818.41</v>
          </cell>
          <cell r="L729">
            <v>0</v>
          </cell>
        </row>
        <row r="730">
          <cell r="H730" t="str">
            <v>COMPENSACIONES</v>
          </cell>
          <cell r="J730">
            <v>0</v>
          </cell>
          <cell r="K730">
            <v>140450.84</v>
          </cell>
          <cell r="L730">
            <v>202263.56</v>
          </cell>
        </row>
        <row r="731">
          <cell r="H731" t="str">
            <v>APORTACIONES ISSSTE CUOTA FEDERAL</v>
          </cell>
          <cell r="J731">
            <v>0</v>
          </cell>
          <cell r="K731">
            <v>262199.67</v>
          </cell>
          <cell r="L731">
            <v>208832.63</v>
          </cell>
        </row>
        <row r="732">
          <cell r="H732" t="str">
            <v>APORTACION ISSSPEG CUOTA GUERRERO</v>
          </cell>
          <cell r="J732">
            <v>0</v>
          </cell>
          <cell r="K732">
            <v>688384.36</v>
          </cell>
          <cell r="L732">
            <v>504828.26</v>
          </cell>
        </row>
        <row r="733">
          <cell r="H733" t="str">
            <v>CUOTA IMSS APORTACION EMPRESA</v>
          </cell>
          <cell r="J733">
            <v>0</v>
          </cell>
          <cell r="K733">
            <v>39593.9</v>
          </cell>
          <cell r="L733">
            <v>2215.41</v>
          </cell>
        </row>
        <row r="734">
          <cell r="H734" t="str">
            <v>FINIQUITOS E INDEMNIZACIONES</v>
          </cell>
          <cell r="J734">
            <v>0</v>
          </cell>
          <cell r="K734">
            <v>12238.07</v>
          </cell>
          <cell r="L734">
            <v>255738.15</v>
          </cell>
        </row>
        <row r="735">
          <cell r="H735" t="str">
            <v>PERMISOS ECONOMICOS</v>
          </cell>
          <cell r="J735">
            <v>0</v>
          </cell>
          <cell r="K735">
            <v>0</v>
          </cell>
          <cell r="L735">
            <v>0</v>
          </cell>
        </row>
        <row r="736">
          <cell r="H736" t="str">
            <v>VACACIONES</v>
          </cell>
          <cell r="J736">
            <v>0</v>
          </cell>
          <cell r="K736">
            <v>0</v>
          </cell>
          <cell r="L736">
            <v>36288</v>
          </cell>
        </row>
        <row r="737">
          <cell r="H737" t="str">
            <v>I.S.R. FUNCIONARIOS</v>
          </cell>
          <cell r="J737">
            <v>0</v>
          </cell>
          <cell r="K737">
            <v>0</v>
          </cell>
          <cell r="L737">
            <v>9000</v>
          </cell>
        </row>
        <row r="738">
          <cell r="H738" t="str">
            <v>I.S.R. EMPLEADOS</v>
          </cell>
          <cell r="J738">
            <v>0</v>
          </cell>
          <cell r="K738">
            <v>189369.32</v>
          </cell>
          <cell r="L738">
            <v>0</v>
          </cell>
        </row>
        <row r="739">
          <cell r="H739" t="str">
            <v>DESPENSA</v>
          </cell>
          <cell r="J739">
            <v>0</v>
          </cell>
          <cell r="K739">
            <v>57955</v>
          </cell>
          <cell r="L739">
            <v>44980</v>
          </cell>
        </row>
        <row r="740">
          <cell r="H740" t="str">
            <v>GUARDERIA</v>
          </cell>
          <cell r="J740">
            <v>0</v>
          </cell>
          <cell r="K740">
            <v>9600</v>
          </cell>
          <cell r="L740">
            <v>3800</v>
          </cell>
        </row>
        <row r="741">
          <cell r="H741" t="str">
            <v>PRESTACIONES CONTRACTUALES (PS)</v>
          </cell>
          <cell r="J741">
            <v>0</v>
          </cell>
          <cell r="K741">
            <v>66665</v>
          </cell>
          <cell r="L741">
            <v>53690</v>
          </cell>
        </row>
        <row r="742">
          <cell r="H742" t="str">
            <v>BECAS DE ESTUDIO</v>
          </cell>
          <cell r="J742">
            <v>0</v>
          </cell>
          <cell r="K742">
            <v>12100</v>
          </cell>
          <cell r="L742">
            <v>23000</v>
          </cell>
        </row>
        <row r="743">
          <cell r="H743" t="str">
            <v>BONO DEL DIA DEL BUROCRATA</v>
          </cell>
          <cell r="J743">
            <v>0</v>
          </cell>
          <cell r="K743">
            <v>198000</v>
          </cell>
          <cell r="L743">
            <v>204000</v>
          </cell>
        </row>
        <row r="744">
          <cell r="H744" t="str">
            <v>BONO DEL DIA DE LA MADRE</v>
          </cell>
          <cell r="J744">
            <v>0</v>
          </cell>
          <cell r="K744">
            <v>0</v>
          </cell>
          <cell r="L744">
            <v>1900</v>
          </cell>
        </row>
        <row r="745">
          <cell r="H745" t="str">
            <v>BONO DEL DIA DEL PADRE</v>
          </cell>
          <cell r="J745">
            <v>0</v>
          </cell>
          <cell r="K745">
            <v>0</v>
          </cell>
          <cell r="L745">
            <v>1500</v>
          </cell>
        </row>
        <row r="746">
          <cell r="H746" t="str">
            <v>PAQUETES ESCOLARES</v>
          </cell>
          <cell r="J746">
            <v>0</v>
          </cell>
          <cell r="K746">
            <v>2800</v>
          </cell>
          <cell r="L746">
            <v>0</v>
          </cell>
        </row>
        <row r="747">
          <cell r="H747" t="str">
            <v>ESTIMULOS</v>
          </cell>
          <cell r="J747">
            <v>0</v>
          </cell>
          <cell r="K747">
            <v>65144.36</v>
          </cell>
          <cell r="L747">
            <v>24000</v>
          </cell>
        </row>
        <row r="748">
          <cell r="H748" t="str">
            <v>MATERIALES Y SUMINISTROS PARA OFICINA</v>
          </cell>
          <cell r="J748">
            <v>0</v>
          </cell>
          <cell r="K748">
            <v>22928.92</v>
          </cell>
          <cell r="L748">
            <v>18193.29</v>
          </cell>
        </row>
        <row r="749">
          <cell r="H749" t="str">
            <v>EQUIPOS MENORES DE OFICINA</v>
          </cell>
          <cell r="J749">
            <v>0</v>
          </cell>
          <cell r="K749">
            <v>2538.5500000000002</v>
          </cell>
          <cell r="L749">
            <v>4798.43</v>
          </cell>
        </row>
        <row r="750">
          <cell r="H750" t="str">
            <v>MATERIAL DE COMPUTO</v>
          </cell>
          <cell r="J750">
            <v>0</v>
          </cell>
          <cell r="K750">
            <v>14537.92</v>
          </cell>
          <cell r="L750">
            <v>8545.8799999999992</v>
          </cell>
        </row>
        <row r="751">
          <cell r="H751" t="str">
            <v>EQ. MENOR DE TECNO. INFORMACION Y COMUNI</v>
          </cell>
          <cell r="J751">
            <v>0</v>
          </cell>
          <cell r="K751">
            <v>2788.8</v>
          </cell>
          <cell r="L751">
            <v>0</v>
          </cell>
        </row>
        <row r="752">
          <cell r="H752" t="str">
            <v>COMBUSTIBLES</v>
          </cell>
          <cell r="J752">
            <v>0</v>
          </cell>
          <cell r="K752">
            <v>74961.710000000006</v>
          </cell>
          <cell r="L752">
            <v>30736.97</v>
          </cell>
        </row>
        <row r="753">
          <cell r="H753" t="str">
            <v>HERRAMIENTAS MENORES</v>
          </cell>
          <cell r="J753">
            <v>0</v>
          </cell>
          <cell r="K753">
            <v>7426.08</v>
          </cell>
          <cell r="L753">
            <v>11139.12</v>
          </cell>
        </row>
        <row r="754">
          <cell r="H754" t="str">
            <v>REFACC Y ACCS DE EQPO DE COMPUTO</v>
          </cell>
          <cell r="J754">
            <v>0</v>
          </cell>
          <cell r="K754">
            <v>2750</v>
          </cell>
          <cell r="L754">
            <v>0</v>
          </cell>
        </row>
        <row r="755">
          <cell r="H755" t="str">
            <v>REFACC Y ACCESORIOS DE EQPO DE TRANSPORT</v>
          </cell>
          <cell r="J755">
            <v>0</v>
          </cell>
          <cell r="K755">
            <v>44151.14</v>
          </cell>
          <cell r="L755">
            <v>13307.1</v>
          </cell>
        </row>
        <row r="756">
          <cell r="H756" t="str">
            <v>ENERGIA ELECTRICA</v>
          </cell>
          <cell r="J756">
            <v>0</v>
          </cell>
          <cell r="K756">
            <v>48648.86</v>
          </cell>
          <cell r="L756">
            <v>71871.59</v>
          </cell>
        </row>
        <row r="757">
          <cell r="H757" t="str">
            <v>TELEFONOS</v>
          </cell>
          <cell r="J757">
            <v>0</v>
          </cell>
          <cell r="K757">
            <v>10049.469999999999</v>
          </cell>
          <cell r="L757">
            <v>12797.97</v>
          </cell>
        </row>
        <row r="758">
          <cell r="H758" t="str">
            <v>MANTO Y REPARACION DE EQUIPO DE TRANS,</v>
          </cell>
          <cell r="J758">
            <v>0</v>
          </cell>
          <cell r="K758">
            <v>1674.31</v>
          </cell>
          <cell r="L758">
            <v>18620.509999999998</v>
          </cell>
        </row>
        <row r="759">
          <cell r="H759" t="str">
            <v>PASAJES LOCALES</v>
          </cell>
          <cell r="J759">
            <v>0</v>
          </cell>
          <cell r="K759">
            <v>405499.78</v>
          </cell>
          <cell r="L759">
            <v>89949.74</v>
          </cell>
        </row>
        <row r="760">
          <cell r="H760" t="str">
            <v>PARA FUNERALES</v>
          </cell>
          <cell r="J760">
            <v>0</v>
          </cell>
          <cell r="K760">
            <v>9500</v>
          </cell>
          <cell r="L760">
            <v>0</v>
          </cell>
        </row>
        <row r="761">
          <cell r="H761" t="str">
            <v>15% PRO-TURISMO</v>
          </cell>
          <cell r="J761">
            <v>0</v>
          </cell>
          <cell r="K761">
            <v>41590.35</v>
          </cell>
          <cell r="L761">
            <v>34895.67</v>
          </cell>
        </row>
        <row r="762">
          <cell r="H762" t="str">
            <v>15% ECOLOGIA</v>
          </cell>
          <cell r="J762">
            <v>0</v>
          </cell>
          <cell r="K762">
            <v>41590.35</v>
          </cell>
          <cell r="L762">
            <v>34895.67</v>
          </cell>
        </row>
        <row r="763">
          <cell r="H763" t="str">
            <v>2% S/NOMINAS</v>
          </cell>
          <cell r="J763">
            <v>0</v>
          </cell>
          <cell r="K763">
            <v>260431.77</v>
          </cell>
          <cell r="L763">
            <v>217802.17</v>
          </cell>
        </row>
        <row r="764">
          <cell r="H764" t="str">
            <v>15% EDUCACION Y ASISTENCIA SOCIAL</v>
          </cell>
          <cell r="J764">
            <v>0</v>
          </cell>
          <cell r="K764">
            <v>41590.35</v>
          </cell>
          <cell r="L764">
            <v>34895.67</v>
          </cell>
        </row>
        <row r="765">
          <cell r="H765" t="str">
            <v>Mobiliario y Equipo de Computo</v>
          </cell>
          <cell r="J765">
            <v>0</v>
          </cell>
          <cell r="K765">
            <v>20085</v>
          </cell>
          <cell r="L765">
            <v>6185</v>
          </cell>
        </row>
        <row r="766">
          <cell r="H766" t="str">
            <v>SIST. DE AIRE Y ACOND. Y CALEFACCION</v>
          </cell>
          <cell r="J766">
            <v>0</v>
          </cell>
          <cell r="K766">
            <v>1420.45</v>
          </cell>
          <cell r="L766">
            <v>2556.81</v>
          </cell>
        </row>
        <row r="767">
          <cell r="H767" t="str">
            <v>SUELDOS SINDICALIZADOS</v>
          </cell>
          <cell r="J767">
            <v>0</v>
          </cell>
          <cell r="K767">
            <v>131078.20000000001</v>
          </cell>
          <cell r="L767">
            <v>407776.88</v>
          </cell>
        </row>
        <row r="768">
          <cell r="H768" t="str">
            <v>SOBRESUELDO VIDA CARA</v>
          </cell>
          <cell r="J768">
            <v>0</v>
          </cell>
          <cell r="K768">
            <v>52881.38</v>
          </cell>
          <cell r="L768">
            <v>446432.4</v>
          </cell>
        </row>
        <row r="769">
          <cell r="H769" t="str">
            <v>SUELDOS FUNCIONARIOS</v>
          </cell>
          <cell r="J769">
            <v>0</v>
          </cell>
          <cell r="K769">
            <v>80681.14</v>
          </cell>
          <cell r="L769">
            <v>131002.71</v>
          </cell>
        </row>
        <row r="770">
          <cell r="H770" t="str">
            <v>SUELDOS CONTRATO MANUAL</v>
          </cell>
          <cell r="J770">
            <v>0</v>
          </cell>
          <cell r="K770">
            <v>80877.27</v>
          </cell>
          <cell r="L770">
            <v>108401.09</v>
          </cell>
        </row>
        <row r="771">
          <cell r="H771" t="str">
            <v>SUELDOS EVENTUAL</v>
          </cell>
          <cell r="J771">
            <v>0</v>
          </cell>
          <cell r="K771">
            <v>14917.28</v>
          </cell>
          <cell r="L771">
            <v>1000</v>
          </cell>
        </row>
        <row r="772">
          <cell r="H772" t="str">
            <v>QUINQUENIOS POR ANTIGÜEDAD</v>
          </cell>
          <cell r="J772">
            <v>0</v>
          </cell>
          <cell r="K772">
            <v>43390</v>
          </cell>
          <cell r="L772">
            <v>18060</v>
          </cell>
        </row>
        <row r="773">
          <cell r="H773" t="str">
            <v>PRIMA VACACIONAL</v>
          </cell>
          <cell r="J773">
            <v>0</v>
          </cell>
          <cell r="K773">
            <v>0</v>
          </cell>
          <cell r="L773">
            <v>0</v>
          </cell>
        </row>
        <row r="774">
          <cell r="H774" t="str">
            <v>PRIMA DOMINICAL</v>
          </cell>
          <cell r="J774">
            <v>0</v>
          </cell>
          <cell r="K774">
            <v>22416.48</v>
          </cell>
          <cell r="L774">
            <v>32379.360000000001</v>
          </cell>
        </row>
        <row r="775">
          <cell r="H775" t="str">
            <v>AGUINALDO</v>
          </cell>
          <cell r="J775">
            <v>0</v>
          </cell>
          <cell r="K775">
            <v>0</v>
          </cell>
          <cell r="L775">
            <v>0</v>
          </cell>
        </row>
        <row r="776">
          <cell r="H776" t="str">
            <v>COMPENSACIONES</v>
          </cell>
          <cell r="J776">
            <v>0</v>
          </cell>
          <cell r="K776">
            <v>51372.800000000003</v>
          </cell>
          <cell r="L776">
            <v>37243.26</v>
          </cell>
        </row>
        <row r="777">
          <cell r="H777" t="str">
            <v>APORTACIONES ISSSTE CUOTA FEDERAL</v>
          </cell>
          <cell r="J777">
            <v>0</v>
          </cell>
          <cell r="K777">
            <v>85192.4</v>
          </cell>
          <cell r="L777">
            <v>62653.53</v>
          </cell>
        </row>
        <row r="778">
          <cell r="H778" t="str">
            <v>APORTACION ISSSPEG CUOTA GUERRERO</v>
          </cell>
          <cell r="J778">
            <v>0</v>
          </cell>
          <cell r="K778">
            <v>203196.6</v>
          </cell>
          <cell r="L778">
            <v>176464.78</v>
          </cell>
        </row>
        <row r="779">
          <cell r="H779" t="str">
            <v>CUOTA IMSS APORTACION EMPRESA</v>
          </cell>
          <cell r="J779">
            <v>0</v>
          </cell>
          <cell r="K779">
            <v>109491.79</v>
          </cell>
          <cell r="L779">
            <v>131815.43</v>
          </cell>
        </row>
        <row r="780">
          <cell r="H780" t="str">
            <v>FINIQUITOS E INDEMNIZACIONES</v>
          </cell>
          <cell r="J780">
            <v>0</v>
          </cell>
          <cell r="K780">
            <v>0</v>
          </cell>
          <cell r="L780">
            <v>110400</v>
          </cell>
        </row>
        <row r="781">
          <cell r="H781" t="str">
            <v>PERMISOS ECONOMICOS</v>
          </cell>
          <cell r="J781">
            <v>0</v>
          </cell>
          <cell r="K781">
            <v>0</v>
          </cell>
          <cell r="L781">
            <v>0</v>
          </cell>
        </row>
        <row r="782">
          <cell r="H782" t="str">
            <v>VACACIONES</v>
          </cell>
          <cell r="J782">
            <v>0</v>
          </cell>
          <cell r="K782">
            <v>0</v>
          </cell>
          <cell r="L782">
            <v>13824</v>
          </cell>
        </row>
        <row r="783">
          <cell r="H783" t="str">
            <v>I.S.R. FUNCIONARIOS</v>
          </cell>
          <cell r="J783">
            <v>0</v>
          </cell>
          <cell r="K783">
            <v>0</v>
          </cell>
          <cell r="L783">
            <v>9000</v>
          </cell>
        </row>
        <row r="784">
          <cell r="H784" t="str">
            <v>I.S.R. EMPLEADOS</v>
          </cell>
          <cell r="J784">
            <v>0</v>
          </cell>
          <cell r="K784">
            <v>29016.3</v>
          </cell>
          <cell r="L784">
            <v>0</v>
          </cell>
        </row>
        <row r="785">
          <cell r="H785" t="str">
            <v>DESPENSA</v>
          </cell>
          <cell r="J785">
            <v>0</v>
          </cell>
          <cell r="K785">
            <v>31440</v>
          </cell>
          <cell r="L785">
            <v>33130</v>
          </cell>
        </row>
        <row r="786">
          <cell r="H786" t="str">
            <v>GUARDERIA</v>
          </cell>
          <cell r="J786">
            <v>0</v>
          </cell>
          <cell r="K786">
            <v>79200</v>
          </cell>
          <cell r="L786">
            <v>93600</v>
          </cell>
        </row>
        <row r="787">
          <cell r="H787" t="str">
            <v>PRESTACIONES CONTRACTUALES (PS)</v>
          </cell>
          <cell r="J787">
            <v>0</v>
          </cell>
          <cell r="K787">
            <v>54500</v>
          </cell>
          <cell r="L787">
            <v>56190</v>
          </cell>
        </row>
        <row r="788">
          <cell r="H788" t="str">
            <v>BECAS DE ESTUDIO</v>
          </cell>
          <cell r="J788">
            <v>0</v>
          </cell>
          <cell r="K788">
            <v>6100</v>
          </cell>
          <cell r="L788">
            <v>10400</v>
          </cell>
        </row>
        <row r="789">
          <cell r="H789" t="str">
            <v>BONO DEL DIA DEL BUROCRATA</v>
          </cell>
          <cell r="J789">
            <v>0</v>
          </cell>
          <cell r="K789">
            <v>79000</v>
          </cell>
          <cell r="L789">
            <v>84400</v>
          </cell>
        </row>
        <row r="790">
          <cell r="H790" t="str">
            <v>BONO DEL DIA DE LA MADRE</v>
          </cell>
          <cell r="J790">
            <v>0</v>
          </cell>
          <cell r="K790">
            <v>0</v>
          </cell>
          <cell r="L790">
            <v>700</v>
          </cell>
        </row>
        <row r="791">
          <cell r="H791" t="str">
            <v>BONO DEL DIA DEL PADRE</v>
          </cell>
          <cell r="J791">
            <v>0</v>
          </cell>
          <cell r="K791">
            <v>900</v>
          </cell>
          <cell r="L791">
            <v>0</v>
          </cell>
        </row>
        <row r="792">
          <cell r="H792" t="str">
            <v>PAQUETES ESCOLARES</v>
          </cell>
          <cell r="J792">
            <v>0</v>
          </cell>
          <cell r="K792">
            <v>2800</v>
          </cell>
          <cell r="L792">
            <v>0</v>
          </cell>
        </row>
        <row r="793">
          <cell r="H793" t="str">
            <v>ESTIMULOS</v>
          </cell>
          <cell r="J793">
            <v>0</v>
          </cell>
          <cell r="K793">
            <v>6900</v>
          </cell>
          <cell r="L793">
            <v>0</v>
          </cell>
        </row>
        <row r="794">
          <cell r="H794" t="str">
            <v>MATERIALES Y SUMINISTROS PARA OFICINA</v>
          </cell>
          <cell r="J794">
            <v>0</v>
          </cell>
          <cell r="K794">
            <v>18435.8</v>
          </cell>
          <cell r="L794">
            <v>20539.88</v>
          </cell>
        </row>
        <row r="795">
          <cell r="H795" t="str">
            <v>EQUIPOS MENORES DE OFICINA</v>
          </cell>
          <cell r="J795">
            <v>0</v>
          </cell>
          <cell r="K795">
            <v>12791.64</v>
          </cell>
          <cell r="L795">
            <v>19514.8</v>
          </cell>
        </row>
        <row r="796">
          <cell r="H796" t="str">
            <v>MATERIAL DE COMPUTO</v>
          </cell>
          <cell r="J796">
            <v>0</v>
          </cell>
          <cell r="K796">
            <v>10375.73</v>
          </cell>
          <cell r="L796">
            <v>0.04</v>
          </cell>
        </row>
        <row r="797">
          <cell r="H797" t="str">
            <v>COMBUSTIBLES</v>
          </cell>
          <cell r="J797">
            <v>0</v>
          </cell>
          <cell r="K797">
            <v>50271.73</v>
          </cell>
          <cell r="L797">
            <v>56209.66</v>
          </cell>
        </row>
        <row r="798">
          <cell r="H798" t="str">
            <v>HERRAMIENTAS MENORES</v>
          </cell>
          <cell r="J798">
            <v>0</v>
          </cell>
          <cell r="K798">
            <v>1802.45</v>
          </cell>
          <cell r="L798">
            <v>3244.41</v>
          </cell>
        </row>
        <row r="799">
          <cell r="H799" t="str">
            <v>REFACC Y ACCS DE EQPO DE COMPUTO</v>
          </cell>
          <cell r="J799">
            <v>0</v>
          </cell>
          <cell r="K799">
            <v>3606.9</v>
          </cell>
          <cell r="L799">
            <v>0</v>
          </cell>
        </row>
        <row r="800">
          <cell r="H800" t="str">
            <v>REFACC Y ACCESORIOS DE EQPO DE TRANSPORT</v>
          </cell>
          <cell r="J800">
            <v>0</v>
          </cell>
          <cell r="K800">
            <v>14928.43</v>
          </cell>
          <cell r="L800">
            <v>10358.48</v>
          </cell>
        </row>
        <row r="801">
          <cell r="H801" t="str">
            <v>ENERGIA ELECTRICA</v>
          </cell>
          <cell r="J801">
            <v>0</v>
          </cell>
          <cell r="K801">
            <v>86709.79</v>
          </cell>
          <cell r="L801">
            <v>130588.28</v>
          </cell>
        </row>
        <row r="802">
          <cell r="H802" t="str">
            <v>TELEFONOS</v>
          </cell>
          <cell r="J802">
            <v>0</v>
          </cell>
          <cell r="K802">
            <v>6615.36</v>
          </cell>
          <cell r="L802">
            <v>6797.11</v>
          </cell>
        </row>
        <row r="803">
          <cell r="H803" t="str">
            <v>MANTO Y REPARACION DE EQUIPO DE TRANS,</v>
          </cell>
          <cell r="J803">
            <v>0</v>
          </cell>
          <cell r="K803">
            <v>2412.9299999999998</v>
          </cell>
          <cell r="L803">
            <v>18514.650000000001</v>
          </cell>
        </row>
        <row r="804">
          <cell r="H804" t="str">
            <v>PASAJES LOCALES</v>
          </cell>
          <cell r="J804">
            <v>0</v>
          </cell>
          <cell r="K804">
            <v>121800</v>
          </cell>
          <cell r="L804">
            <v>7500</v>
          </cell>
        </row>
        <row r="805">
          <cell r="H805" t="str">
            <v>PARA FUNERALES</v>
          </cell>
          <cell r="J805">
            <v>0</v>
          </cell>
          <cell r="K805">
            <v>10345</v>
          </cell>
          <cell r="L805">
            <v>0</v>
          </cell>
        </row>
        <row r="806">
          <cell r="H806" t="str">
            <v>15% PRO-TURISMO</v>
          </cell>
          <cell r="J806">
            <v>0</v>
          </cell>
          <cell r="K806">
            <v>22834.38</v>
          </cell>
          <cell r="L806">
            <v>22738.07</v>
          </cell>
        </row>
        <row r="807">
          <cell r="H807" t="str">
            <v>15% ECOLOGIA</v>
          </cell>
          <cell r="J807">
            <v>0</v>
          </cell>
          <cell r="K807">
            <v>22834.38</v>
          </cell>
          <cell r="L807">
            <v>22738.07</v>
          </cell>
        </row>
        <row r="808">
          <cell r="H808" t="str">
            <v>2% S/NOMINAS</v>
          </cell>
          <cell r="J808">
            <v>0</v>
          </cell>
          <cell r="K808">
            <v>138646.5</v>
          </cell>
          <cell r="L808">
            <v>140004.79999999999</v>
          </cell>
        </row>
        <row r="809">
          <cell r="H809" t="str">
            <v>15% EDUCACION Y ASISTENCIA SOCIAL</v>
          </cell>
          <cell r="J809">
            <v>0</v>
          </cell>
          <cell r="K809">
            <v>22834.38</v>
          </cell>
          <cell r="L809">
            <v>22738.07</v>
          </cell>
        </row>
        <row r="810">
          <cell r="H810" t="str">
            <v>Mobiliario y Equipo de Computo</v>
          </cell>
          <cell r="J810">
            <v>0</v>
          </cell>
          <cell r="K810">
            <v>20085</v>
          </cell>
          <cell r="L810">
            <v>6185</v>
          </cell>
        </row>
        <row r="811">
          <cell r="H811" t="str">
            <v>SUELDOS SINDICALIZADOS</v>
          </cell>
          <cell r="J811">
            <v>0</v>
          </cell>
          <cell r="K811">
            <v>204485.52</v>
          </cell>
          <cell r="L811">
            <v>69051.600000000006</v>
          </cell>
        </row>
        <row r="812">
          <cell r="H812" t="str">
            <v>SOBRESUELDO VIDA CARA</v>
          </cell>
          <cell r="J812">
            <v>0</v>
          </cell>
          <cell r="K812">
            <v>146555.67000000001</v>
          </cell>
          <cell r="L812">
            <v>15000</v>
          </cell>
        </row>
        <row r="813">
          <cell r="H813" t="str">
            <v>SUELDOS FUNCIONARIOS</v>
          </cell>
          <cell r="J813">
            <v>0</v>
          </cell>
          <cell r="K813">
            <v>9092.2999999999993</v>
          </cell>
          <cell r="L813">
            <v>8579.9500000000007</v>
          </cell>
        </row>
        <row r="814">
          <cell r="H814" t="str">
            <v>SUELDOS CONTRATO MANUAL</v>
          </cell>
          <cell r="J814">
            <v>0</v>
          </cell>
          <cell r="K814">
            <v>321163.40000000002</v>
          </cell>
          <cell r="L814">
            <v>2000</v>
          </cell>
        </row>
        <row r="815">
          <cell r="H815" t="str">
            <v>SUELDOS EVENTUAL</v>
          </cell>
          <cell r="J815">
            <v>0</v>
          </cell>
          <cell r="K815">
            <v>221312.06</v>
          </cell>
          <cell r="L815">
            <v>313584.38</v>
          </cell>
        </row>
        <row r="816">
          <cell r="H816" t="str">
            <v>QUINQUENIOS POR ANTIGÜEDAD</v>
          </cell>
          <cell r="J816">
            <v>0</v>
          </cell>
          <cell r="K816">
            <v>70985</v>
          </cell>
          <cell r="L816">
            <v>0</v>
          </cell>
        </row>
        <row r="817">
          <cell r="H817" t="str">
            <v>PRIMA VACACIONAL</v>
          </cell>
          <cell r="J817">
            <v>0</v>
          </cell>
          <cell r="K817">
            <v>7528.9</v>
          </cell>
          <cell r="L817">
            <v>0</v>
          </cell>
        </row>
        <row r="818">
          <cell r="H818" t="str">
            <v>PRIMA DOMINICAL</v>
          </cell>
          <cell r="J818">
            <v>0</v>
          </cell>
          <cell r="K818">
            <v>28691.279999999999</v>
          </cell>
          <cell r="L818">
            <v>41442.959999999999</v>
          </cell>
        </row>
        <row r="819">
          <cell r="H819" t="str">
            <v>AGUINALDO</v>
          </cell>
          <cell r="J819">
            <v>0</v>
          </cell>
          <cell r="K819">
            <v>0</v>
          </cell>
          <cell r="L819">
            <v>0</v>
          </cell>
        </row>
        <row r="820">
          <cell r="H820" t="str">
            <v>COMPENSACIONES</v>
          </cell>
          <cell r="J820">
            <v>0</v>
          </cell>
          <cell r="K820">
            <v>111063.67999999999</v>
          </cell>
          <cell r="L820">
            <v>140314.63</v>
          </cell>
        </row>
        <row r="821">
          <cell r="H821" t="str">
            <v>APORTACIONES ISSSTE CUOTA FEDERAL</v>
          </cell>
          <cell r="J821">
            <v>0</v>
          </cell>
          <cell r="K821">
            <v>78766.600000000006</v>
          </cell>
          <cell r="L821">
            <v>71139.759999999995</v>
          </cell>
        </row>
        <row r="822">
          <cell r="H822" t="str">
            <v>APORTACION ISSSPEG CUOTA GUERRERO</v>
          </cell>
          <cell r="J822">
            <v>0</v>
          </cell>
          <cell r="K822">
            <v>242293.35</v>
          </cell>
          <cell r="L822">
            <v>155870.88</v>
          </cell>
        </row>
        <row r="823">
          <cell r="H823" t="str">
            <v>CUOTA IMSS APORTACION EMPRESA</v>
          </cell>
          <cell r="J823">
            <v>0</v>
          </cell>
          <cell r="K823">
            <v>43740.07</v>
          </cell>
          <cell r="L823">
            <v>0</v>
          </cell>
        </row>
        <row r="824">
          <cell r="H824" t="str">
            <v>FINIQUITOS E INDEMNIZACIONES</v>
          </cell>
          <cell r="J824">
            <v>0</v>
          </cell>
          <cell r="K824">
            <v>0</v>
          </cell>
          <cell r="L824">
            <v>100800</v>
          </cell>
        </row>
        <row r="825">
          <cell r="H825" t="str">
            <v>PERMISOS ECONOMICOS</v>
          </cell>
          <cell r="J825">
            <v>0</v>
          </cell>
          <cell r="K825">
            <v>0</v>
          </cell>
          <cell r="L825">
            <v>0</v>
          </cell>
        </row>
        <row r="826">
          <cell r="H826" t="str">
            <v>VACACIONES</v>
          </cell>
          <cell r="J826">
            <v>0</v>
          </cell>
          <cell r="K826">
            <v>0</v>
          </cell>
          <cell r="L826">
            <v>12672</v>
          </cell>
        </row>
        <row r="827">
          <cell r="H827" t="str">
            <v>I.S.R. FUNCIONARIOS</v>
          </cell>
          <cell r="J827">
            <v>0</v>
          </cell>
          <cell r="K827">
            <v>0</v>
          </cell>
          <cell r="L827">
            <v>3686.06</v>
          </cell>
        </row>
        <row r="828">
          <cell r="H828" t="str">
            <v>I.S.R. EMPLEADOS</v>
          </cell>
          <cell r="J828">
            <v>0</v>
          </cell>
          <cell r="K828">
            <v>46024.84</v>
          </cell>
          <cell r="L828">
            <v>0</v>
          </cell>
        </row>
        <row r="829">
          <cell r="H829" t="str">
            <v>DESPENSA</v>
          </cell>
          <cell r="J829">
            <v>0</v>
          </cell>
          <cell r="K829">
            <v>19135</v>
          </cell>
          <cell r="L829">
            <v>17640</v>
          </cell>
        </row>
        <row r="830">
          <cell r="H830" t="str">
            <v>PRESTACIONES CONTRACTUALES (PS)</v>
          </cell>
          <cell r="J830">
            <v>0</v>
          </cell>
          <cell r="K830">
            <v>28275</v>
          </cell>
          <cell r="L830">
            <v>26780</v>
          </cell>
        </row>
        <row r="831">
          <cell r="H831" t="str">
            <v>BECAS DE ESTUDIO</v>
          </cell>
          <cell r="J831">
            <v>0</v>
          </cell>
          <cell r="K831">
            <v>9200</v>
          </cell>
          <cell r="L831">
            <v>17800</v>
          </cell>
        </row>
        <row r="832">
          <cell r="H832" t="str">
            <v>BONO DEL DIA DEL BUROCRATA</v>
          </cell>
          <cell r="J832">
            <v>0</v>
          </cell>
          <cell r="K832">
            <v>68200</v>
          </cell>
          <cell r="L832">
            <v>67200</v>
          </cell>
        </row>
        <row r="833">
          <cell r="H833" t="str">
            <v>BONO DEL DIA DE LA MADRE</v>
          </cell>
          <cell r="J833">
            <v>0</v>
          </cell>
          <cell r="K833">
            <v>0</v>
          </cell>
          <cell r="L833">
            <v>800</v>
          </cell>
        </row>
        <row r="834">
          <cell r="H834" t="str">
            <v>BONO DEL DIA DEL PADRE</v>
          </cell>
          <cell r="J834">
            <v>0</v>
          </cell>
          <cell r="K834">
            <v>1100</v>
          </cell>
          <cell r="L834">
            <v>0</v>
          </cell>
        </row>
        <row r="835">
          <cell r="H835" t="str">
            <v>PAQUETES ESCOLARES</v>
          </cell>
          <cell r="J835">
            <v>0</v>
          </cell>
          <cell r="K835">
            <v>1600</v>
          </cell>
          <cell r="L835">
            <v>0</v>
          </cell>
        </row>
        <row r="836">
          <cell r="H836" t="str">
            <v>ESTIMULOS</v>
          </cell>
          <cell r="J836">
            <v>0</v>
          </cell>
          <cell r="K836">
            <v>1354498.66</v>
          </cell>
          <cell r="L836">
            <v>1754717.78</v>
          </cell>
        </row>
        <row r="837">
          <cell r="H837" t="str">
            <v>MATERIALES Y SUMINISTROS PARA OFICINA</v>
          </cell>
          <cell r="J837">
            <v>0</v>
          </cell>
          <cell r="K837">
            <v>23964.65</v>
          </cell>
          <cell r="L837">
            <v>29517.31</v>
          </cell>
        </row>
        <row r="838">
          <cell r="H838" t="str">
            <v>MATERIAL DE COMPUTO</v>
          </cell>
          <cell r="J838">
            <v>0</v>
          </cell>
          <cell r="K838">
            <v>52822.8</v>
          </cell>
          <cell r="L838">
            <v>58418</v>
          </cell>
        </row>
        <row r="839">
          <cell r="H839" t="str">
            <v>COMBUSTIBLES</v>
          </cell>
          <cell r="J839">
            <v>0</v>
          </cell>
          <cell r="K839">
            <v>19908.29</v>
          </cell>
          <cell r="L839">
            <v>62436.9</v>
          </cell>
        </row>
        <row r="840">
          <cell r="H840" t="str">
            <v>HERRAMIENTAS MENORES</v>
          </cell>
          <cell r="J840">
            <v>0</v>
          </cell>
          <cell r="K840">
            <v>8651.76</v>
          </cell>
          <cell r="L840">
            <v>12977.64</v>
          </cell>
        </row>
        <row r="841">
          <cell r="H841" t="str">
            <v>REFACC Y ACCS DE EQPO DE COMPUTO</v>
          </cell>
          <cell r="J841">
            <v>0</v>
          </cell>
          <cell r="K841">
            <v>4215.3500000000004</v>
          </cell>
          <cell r="L841">
            <v>7587.63</v>
          </cell>
        </row>
        <row r="842">
          <cell r="H842" t="str">
            <v>REFACC Y ACCESORIOS DE EQPO DE TRANSPORT</v>
          </cell>
          <cell r="J842">
            <v>0</v>
          </cell>
          <cell r="K842">
            <v>13537.87</v>
          </cell>
          <cell r="L842">
            <v>31559.51</v>
          </cell>
        </row>
        <row r="843">
          <cell r="H843" t="str">
            <v>ENERGIA ELECTRICA</v>
          </cell>
          <cell r="J843">
            <v>0</v>
          </cell>
          <cell r="K843">
            <v>13296.13</v>
          </cell>
          <cell r="L843">
            <v>12369.28</v>
          </cell>
        </row>
        <row r="844">
          <cell r="H844" t="str">
            <v>TELEFONOS</v>
          </cell>
          <cell r="J844">
            <v>0</v>
          </cell>
          <cell r="K844">
            <v>3612.15</v>
          </cell>
          <cell r="L844">
            <v>3827.79</v>
          </cell>
        </row>
        <row r="845">
          <cell r="H845" t="str">
            <v>ARRENDAMIENTO DE INMUEBLES</v>
          </cell>
          <cell r="J845">
            <v>0</v>
          </cell>
          <cell r="K845">
            <v>288157.09000000003</v>
          </cell>
          <cell r="L845">
            <v>116865.15</v>
          </cell>
        </row>
        <row r="846">
          <cell r="H846" t="str">
            <v>MANTO Y REPARACION DE EQUIPO DE TRANS,</v>
          </cell>
          <cell r="J846">
            <v>0</v>
          </cell>
          <cell r="K846">
            <v>7862.93</v>
          </cell>
          <cell r="L846">
            <v>22927.05</v>
          </cell>
        </row>
        <row r="847">
          <cell r="H847" t="str">
            <v>PASAJES LOCALES</v>
          </cell>
          <cell r="J847">
            <v>0</v>
          </cell>
          <cell r="K847">
            <v>113600.54</v>
          </cell>
          <cell r="L847">
            <v>11500.46</v>
          </cell>
        </row>
        <row r="848">
          <cell r="H848" t="str">
            <v>15% PRO-TURISMO</v>
          </cell>
          <cell r="J848">
            <v>0</v>
          </cell>
          <cell r="K848">
            <v>16445.14</v>
          </cell>
          <cell r="L848">
            <v>15868.46</v>
          </cell>
        </row>
        <row r="849">
          <cell r="H849" t="str">
            <v>15% ECOLOGIA</v>
          </cell>
          <cell r="J849">
            <v>0</v>
          </cell>
          <cell r="K849">
            <v>16445.14</v>
          </cell>
          <cell r="L849">
            <v>15868.46</v>
          </cell>
        </row>
        <row r="850">
          <cell r="H850" t="str">
            <v>2% S/NOMINAS</v>
          </cell>
          <cell r="J850">
            <v>0</v>
          </cell>
          <cell r="K850">
            <v>110445.4</v>
          </cell>
          <cell r="L850">
            <v>108598.11</v>
          </cell>
        </row>
        <row r="851">
          <cell r="H851" t="str">
            <v>15% EDUCACION Y ASISTENCIA SOCIAL</v>
          </cell>
          <cell r="J851">
            <v>0</v>
          </cell>
          <cell r="K851">
            <v>16445.14</v>
          </cell>
          <cell r="L851">
            <v>15868.46</v>
          </cell>
        </row>
        <row r="852">
          <cell r="H852" t="str">
            <v>SUELDOS SINDICALIZADOS</v>
          </cell>
          <cell r="J852">
            <v>0</v>
          </cell>
          <cell r="K852">
            <v>244721.16</v>
          </cell>
          <cell r="L852">
            <v>7678.85</v>
          </cell>
        </row>
        <row r="853">
          <cell r="H853" t="str">
            <v>SOBRESUELDO VIDA CARA</v>
          </cell>
          <cell r="J853">
            <v>0</v>
          </cell>
          <cell r="K853">
            <v>244445.05</v>
          </cell>
          <cell r="L853">
            <v>1000</v>
          </cell>
        </row>
        <row r="854">
          <cell r="H854" t="str">
            <v>SUELDOS FUNCIONARIOS</v>
          </cell>
          <cell r="J854">
            <v>0</v>
          </cell>
          <cell r="K854">
            <v>16515.95</v>
          </cell>
          <cell r="L854">
            <v>20366.91</v>
          </cell>
        </row>
        <row r="855">
          <cell r="H855" t="str">
            <v>SUELDOS CONTRATO MANUAL</v>
          </cell>
          <cell r="J855">
            <v>0</v>
          </cell>
          <cell r="K855">
            <v>126397</v>
          </cell>
          <cell r="L855">
            <v>164618.91</v>
          </cell>
        </row>
        <row r="856">
          <cell r="H856" t="str">
            <v>SUELDOS EVENTUAL</v>
          </cell>
          <cell r="J856">
            <v>0</v>
          </cell>
          <cell r="K856">
            <v>34663.199999999997</v>
          </cell>
          <cell r="L856">
            <v>0</v>
          </cell>
        </row>
        <row r="857">
          <cell r="H857" t="str">
            <v>QUINQUENIOS POR ANTIGÜEDAD</v>
          </cell>
          <cell r="J857">
            <v>0</v>
          </cell>
          <cell r="K857">
            <v>24765</v>
          </cell>
          <cell r="L857">
            <v>0</v>
          </cell>
        </row>
        <row r="858">
          <cell r="H858" t="str">
            <v>PRIMA VACACIONAL</v>
          </cell>
          <cell r="J858">
            <v>0</v>
          </cell>
          <cell r="K858">
            <v>6212.53</v>
          </cell>
          <cell r="L858">
            <v>0</v>
          </cell>
        </row>
        <row r="859">
          <cell r="H859" t="str">
            <v>PRIMA DOMINICAL</v>
          </cell>
          <cell r="J859">
            <v>0</v>
          </cell>
          <cell r="K859">
            <v>8395.92</v>
          </cell>
          <cell r="L859">
            <v>12127.44</v>
          </cell>
        </row>
        <row r="860">
          <cell r="H860" t="str">
            <v>AGUINALDO</v>
          </cell>
          <cell r="J860">
            <v>0</v>
          </cell>
          <cell r="K860">
            <v>0</v>
          </cell>
          <cell r="L860">
            <v>0</v>
          </cell>
        </row>
        <row r="861">
          <cell r="H861" t="str">
            <v>COMPENSACIONES</v>
          </cell>
          <cell r="J861">
            <v>0</v>
          </cell>
          <cell r="K861">
            <v>1000</v>
          </cell>
          <cell r="L861">
            <v>1000</v>
          </cell>
        </row>
        <row r="862">
          <cell r="H862" t="str">
            <v>APORTACIONES ISSSTE CUOTA FEDERAL</v>
          </cell>
          <cell r="J862">
            <v>0</v>
          </cell>
          <cell r="K862">
            <v>15411.6</v>
          </cell>
          <cell r="L862">
            <v>7024.86</v>
          </cell>
        </row>
        <row r="863">
          <cell r="H863" t="str">
            <v>APORTACION ISSSPEG CUOTA GUERRERO</v>
          </cell>
          <cell r="J863">
            <v>0</v>
          </cell>
          <cell r="K863">
            <v>49340.12</v>
          </cell>
          <cell r="L863">
            <v>75793.240000000005</v>
          </cell>
        </row>
        <row r="864">
          <cell r="H864" t="str">
            <v>CUOTA IMSS APORTACION EMPRESA</v>
          </cell>
          <cell r="J864">
            <v>0</v>
          </cell>
          <cell r="K864">
            <v>113145.21</v>
          </cell>
          <cell r="L864">
            <v>147570.85999999999</v>
          </cell>
        </row>
        <row r="865">
          <cell r="H865" t="str">
            <v>FINIQUITOS E INDEMNIZACIONES</v>
          </cell>
          <cell r="J865">
            <v>0</v>
          </cell>
          <cell r="K865">
            <v>0</v>
          </cell>
          <cell r="L865">
            <v>28800</v>
          </cell>
        </row>
        <row r="866">
          <cell r="H866" t="str">
            <v>PERMISOS ECONOMICOS</v>
          </cell>
          <cell r="J866">
            <v>0</v>
          </cell>
          <cell r="K866">
            <v>0</v>
          </cell>
          <cell r="L866">
            <v>0</v>
          </cell>
        </row>
        <row r="867">
          <cell r="H867" t="str">
            <v>VACACIONES</v>
          </cell>
          <cell r="J867">
            <v>0</v>
          </cell>
          <cell r="K867">
            <v>0</v>
          </cell>
          <cell r="L867">
            <v>3456</v>
          </cell>
        </row>
        <row r="868">
          <cell r="H868" t="str">
            <v>I.S.R. FUNCIONARIOS</v>
          </cell>
          <cell r="J868">
            <v>0</v>
          </cell>
          <cell r="K868">
            <v>0</v>
          </cell>
          <cell r="L868">
            <v>529.6</v>
          </cell>
        </row>
        <row r="869">
          <cell r="H869" t="str">
            <v>I.S.R. EMPLEADOS</v>
          </cell>
          <cell r="J869">
            <v>0</v>
          </cell>
          <cell r="K869">
            <v>11025.04</v>
          </cell>
          <cell r="L869">
            <v>0</v>
          </cell>
        </row>
        <row r="870">
          <cell r="H870" t="str">
            <v>DESPENSA</v>
          </cell>
          <cell r="J870">
            <v>0</v>
          </cell>
          <cell r="K870">
            <v>7370</v>
          </cell>
          <cell r="L870">
            <v>0</v>
          </cell>
        </row>
        <row r="871">
          <cell r="H871" t="str">
            <v>PRESTACIONES CONTRACTUALES (PS)</v>
          </cell>
          <cell r="J871">
            <v>0</v>
          </cell>
          <cell r="K871">
            <v>7370</v>
          </cell>
          <cell r="L871">
            <v>0</v>
          </cell>
        </row>
        <row r="872">
          <cell r="H872" t="str">
            <v>BONO DEL DIA DEL BUROCRATA</v>
          </cell>
          <cell r="J872">
            <v>0</v>
          </cell>
          <cell r="K872">
            <v>19800</v>
          </cell>
          <cell r="L872">
            <v>20400</v>
          </cell>
        </row>
        <row r="873">
          <cell r="H873" t="str">
            <v>BONO DEL DIA DE LA MADRE</v>
          </cell>
          <cell r="J873">
            <v>0</v>
          </cell>
          <cell r="K873">
            <v>4800</v>
          </cell>
          <cell r="L873">
            <v>0</v>
          </cell>
        </row>
        <row r="874">
          <cell r="H874" t="str">
            <v>BONO DEL DIA DEL PADRE</v>
          </cell>
          <cell r="J874">
            <v>0</v>
          </cell>
          <cell r="K874">
            <v>0</v>
          </cell>
          <cell r="L874">
            <v>200</v>
          </cell>
        </row>
        <row r="875">
          <cell r="H875" t="str">
            <v>ESTIMULOS</v>
          </cell>
          <cell r="J875">
            <v>0</v>
          </cell>
          <cell r="K875">
            <v>8859.4599999999991</v>
          </cell>
          <cell r="L875">
            <v>0</v>
          </cell>
        </row>
        <row r="876">
          <cell r="H876" t="str">
            <v>MATERIALES Y SUMINISTROS PARA OFICINA</v>
          </cell>
          <cell r="J876">
            <v>0</v>
          </cell>
          <cell r="K876">
            <v>7405.91</v>
          </cell>
          <cell r="L876">
            <v>9960.58</v>
          </cell>
        </row>
        <row r="877">
          <cell r="H877" t="str">
            <v>COMBUSTIBLES</v>
          </cell>
          <cell r="J877">
            <v>0</v>
          </cell>
          <cell r="K877">
            <v>46088.61</v>
          </cell>
          <cell r="L877">
            <v>18553.09</v>
          </cell>
        </row>
        <row r="878">
          <cell r="H878" t="str">
            <v>REFACC Y ACCESORIOS DE EQPO DE TRANSPORT</v>
          </cell>
          <cell r="J878">
            <v>0</v>
          </cell>
          <cell r="K878">
            <v>10698.76</v>
          </cell>
          <cell r="L878">
            <v>0</v>
          </cell>
        </row>
        <row r="879">
          <cell r="H879" t="str">
            <v>PASAJES LOCALES</v>
          </cell>
          <cell r="J879">
            <v>0</v>
          </cell>
          <cell r="K879">
            <v>19900</v>
          </cell>
          <cell r="L879">
            <v>10800</v>
          </cell>
        </row>
        <row r="880">
          <cell r="H880" t="str">
            <v>15% PRO-TURISMO</v>
          </cell>
          <cell r="J880">
            <v>0</v>
          </cell>
          <cell r="K880">
            <v>26462.37</v>
          </cell>
          <cell r="L880">
            <v>29668.99</v>
          </cell>
        </row>
        <row r="881">
          <cell r="H881" t="str">
            <v>15% ECOLOGIA</v>
          </cell>
          <cell r="J881">
            <v>0</v>
          </cell>
          <cell r="K881">
            <v>26462.37</v>
          </cell>
          <cell r="L881">
            <v>29668.99</v>
          </cell>
        </row>
        <row r="882">
          <cell r="H882" t="str">
            <v>2% S/NOMINAS</v>
          </cell>
          <cell r="J882">
            <v>0</v>
          </cell>
          <cell r="K882">
            <v>176421.31</v>
          </cell>
          <cell r="L882">
            <v>202299.65</v>
          </cell>
        </row>
        <row r="883">
          <cell r="H883" t="str">
            <v>15% EDUCACION Y ASISTENCIA SOCIAL</v>
          </cell>
          <cell r="J883">
            <v>0</v>
          </cell>
          <cell r="K883">
            <v>26462.37</v>
          </cell>
          <cell r="L883">
            <v>29668.99</v>
          </cell>
        </row>
        <row r="884">
          <cell r="H884" t="str">
            <v>SUELDOS SINDICALIZADOS</v>
          </cell>
          <cell r="J884">
            <v>0</v>
          </cell>
          <cell r="K884">
            <v>216023.01</v>
          </cell>
          <cell r="L884">
            <v>43878.33</v>
          </cell>
        </row>
        <row r="885">
          <cell r="H885" t="str">
            <v>SOBRESUELDO VIDA CARA</v>
          </cell>
          <cell r="J885">
            <v>0</v>
          </cell>
          <cell r="K885">
            <v>178710.33</v>
          </cell>
          <cell r="L885">
            <v>15000</v>
          </cell>
        </row>
        <row r="886">
          <cell r="H886" t="str">
            <v>SUELDOS FUNCIONARIOS</v>
          </cell>
          <cell r="J886">
            <v>0</v>
          </cell>
          <cell r="K886">
            <v>13581.05</v>
          </cell>
          <cell r="L886">
            <v>17008.05</v>
          </cell>
        </row>
        <row r="887">
          <cell r="H887" t="str">
            <v>SUELDOS CONTRATO MANUAL</v>
          </cell>
          <cell r="J887">
            <v>0</v>
          </cell>
          <cell r="K887">
            <v>322139.65000000002</v>
          </cell>
          <cell r="L887">
            <v>407909.27</v>
          </cell>
        </row>
        <row r="888">
          <cell r="H888" t="str">
            <v>SUELDOS EVENTUAL</v>
          </cell>
          <cell r="J888">
            <v>0</v>
          </cell>
          <cell r="K888">
            <v>75347.12</v>
          </cell>
          <cell r="L888">
            <v>20108.8</v>
          </cell>
        </row>
        <row r="889">
          <cell r="H889" t="str">
            <v>QUINQUENIOS POR ANTIGÜEDAD</v>
          </cell>
          <cell r="J889">
            <v>0</v>
          </cell>
          <cell r="K889">
            <v>54055</v>
          </cell>
          <cell r="L889">
            <v>68690</v>
          </cell>
        </row>
        <row r="890">
          <cell r="H890" t="str">
            <v>PRIMA VACACIONAL</v>
          </cell>
          <cell r="J890">
            <v>0</v>
          </cell>
          <cell r="K890">
            <v>4099.51</v>
          </cell>
          <cell r="L890">
            <v>0</v>
          </cell>
        </row>
        <row r="891">
          <cell r="H891" t="str">
            <v>PRIMA DOMINICAL</v>
          </cell>
          <cell r="J891">
            <v>0</v>
          </cell>
          <cell r="K891">
            <v>103878.85</v>
          </cell>
          <cell r="L891">
            <v>149923.79999999999</v>
          </cell>
        </row>
        <row r="892">
          <cell r="H892" t="str">
            <v>AGUINALDO</v>
          </cell>
          <cell r="J892">
            <v>0</v>
          </cell>
          <cell r="K892">
            <v>0</v>
          </cell>
          <cell r="L892">
            <v>0</v>
          </cell>
        </row>
        <row r="893">
          <cell r="H893" t="str">
            <v>COMPENSACIONES</v>
          </cell>
          <cell r="J893">
            <v>0</v>
          </cell>
          <cell r="K893">
            <v>1935.91</v>
          </cell>
          <cell r="L893">
            <v>1679.99</v>
          </cell>
        </row>
        <row r="894">
          <cell r="H894" t="str">
            <v>APORTACIONES ISSSTE CUOTA FEDERAL</v>
          </cell>
          <cell r="J894">
            <v>0</v>
          </cell>
          <cell r="K894">
            <v>61556.28</v>
          </cell>
          <cell r="L894">
            <v>58487.87</v>
          </cell>
        </row>
        <row r="895">
          <cell r="H895" t="str">
            <v>APORTACION ISSSPEG CUOTA GUERRERO</v>
          </cell>
          <cell r="J895">
            <v>0</v>
          </cell>
          <cell r="K895">
            <v>157720.79999999999</v>
          </cell>
          <cell r="L895">
            <v>172484.58</v>
          </cell>
        </row>
        <row r="896">
          <cell r="H896" t="str">
            <v>CUOTA IMSS APORTACION EMPRESA</v>
          </cell>
          <cell r="J896">
            <v>0</v>
          </cell>
          <cell r="K896">
            <v>108186.78</v>
          </cell>
          <cell r="L896">
            <v>0</v>
          </cell>
        </row>
        <row r="897">
          <cell r="H897" t="str">
            <v>FINIQUITOS E INDEMNIZACIONES</v>
          </cell>
          <cell r="J897">
            <v>0</v>
          </cell>
          <cell r="K897">
            <v>0</v>
          </cell>
          <cell r="L897">
            <v>105600</v>
          </cell>
        </row>
        <row r="898">
          <cell r="H898" t="str">
            <v>PERMISOS ECONOMICOS</v>
          </cell>
          <cell r="J898">
            <v>0</v>
          </cell>
          <cell r="K898">
            <v>0</v>
          </cell>
          <cell r="L898">
            <v>0</v>
          </cell>
        </row>
        <row r="899">
          <cell r="H899" t="str">
            <v>VACACIONES</v>
          </cell>
          <cell r="J899">
            <v>0</v>
          </cell>
          <cell r="K899">
            <v>0</v>
          </cell>
          <cell r="L899">
            <v>13248</v>
          </cell>
        </row>
        <row r="900">
          <cell r="H900" t="str">
            <v>I.S.R. FUNCIONARIOS</v>
          </cell>
          <cell r="J900">
            <v>0</v>
          </cell>
          <cell r="K900">
            <v>0</v>
          </cell>
          <cell r="L900">
            <v>4056.82</v>
          </cell>
        </row>
        <row r="901">
          <cell r="H901" t="str">
            <v>I.S.R. EMPLEADOS</v>
          </cell>
          <cell r="J901">
            <v>0</v>
          </cell>
          <cell r="K901">
            <v>94565.2</v>
          </cell>
          <cell r="L901">
            <v>0</v>
          </cell>
        </row>
        <row r="902">
          <cell r="H902" t="str">
            <v>DESPENSA</v>
          </cell>
          <cell r="J902">
            <v>0</v>
          </cell>
          <cell r="K902">
            <v>25110</v>
          </cell>
          <cell r="L902">
            <v>28960</v>
          </cell>
        </row>
        <row r="903">
          <cell r="H903" t="str">
            <v>PRESTACIONES CONTRACTUALES (PS)</v>
          </cell>
          <cell r="J903">
            <v>0</v>
          </cell>
          <cell r="K903">
            <v>44660</v>
          </cell>
          <cell r="L903">
            <v>48510</v>
          </cell>
        </row>
        <row r="904">
          <cell r="H904" t="str">
            <v>BECAS DE ESTUDIO</v>
          </cell>
          <cell r="J904">
            <v>0</v>
          </cell>
          <cell r="K904">
            <v>5300</v>
          </cell>
          <cell r="L904">
            <v>10600</v>
          </cell>
        </row>
        <row r="905">
          <cell r="H905" t="str">
            <v>BONO DEL DIA DEL BUROCRATA</v>
          </cell>
          <cell r="J905">
            <v>0</v>
          </cell>
          <cell r="K905">
            <v>72600</v>
          </cell>
          <cell r="L905">
            <v>74800</v>
          </cell>
        </row>
        <row r="906">
          <cell r="H906" t="str">
            <v>BONO DEL DIA DE LA MADRE</v>
          </cell>
          <cell r="J906">
            <v>0</v>
          </cell>
          <cell r="K906">
            <v>4500</v>
          </cell>
          <cell r="L906">
            <v>0</v>
          </cell>
        </row>
        <row r="907">
          <cell r="H907" t="str">
            <v>BONO DEL DIA DEL PADRE</v>
          </cell>
          <cell r="J907">
            <v>0</v>
          </cell>
          <cell r="K907">
            <v>0</v>
          </cell>
          <cell r="L907">
            <v>1100</v>
          </cell>
        </row>
        <row r="908">
          <cell r="H908" t="str">
            <v>PAQUETES ESCOLARES</v>
          </cell>
          <cell r="J908">
            <v>0</v>
          </cell>
          <cell r="K908">
            <v>4000</v>
          </cell>
          <cell r="L908">
            <v>0</v>
          </cell>
        </row>
        <row r="909">
          <cell r="H909" t="str">
            <v>ESTIMULOS</v>
          </cell>
          <cell r="J909">
            <v>0</v>
          </cell>
          <cell r="K909">
            <v>4000</v>
          </cell>
          <cell r="L909">
            <v>0</v>
          </cell>
        </row>
        <row r="910">
          <cell r="H910" t="str">
            <v>MATERIALES Y SUMINISTROS PARA OFICINA</v>
          </cell>
          <cell r="J910">
            <v>0</v>
          </cell>
          <cell r="K910">
            <v>21684.19</v>
          </cell>
          <cell r="L910">
            <v>19009.38</v>
          </cell>
        </row>
        <row r="911">
          <cell r="H911" t="str">
            <v>MATERIAL DE COMPUTO</v>
          </cell>
          <cell r="J911">
            <v>0</v>
          </cell>
          <cell r="K911">
            <v>42514.98</v>
          </cell>
          <cell r="L911">
            <v>21591.65</v>
          </cell>
        </row>
        <row r="912">
          <cell r="H912" t="str">
            <v>MATERIAL IMPRESO E INFORMACIÓN DIGITAL</v>
          </cell>
          <cell r="J912">
            <v>0</v>
          </cell>
          <cell r="K912">
            <v>48783.54</v>
          </cell>
          <cell r="L912">
            <v>134415.5</v>
          </cell>
        </row>
        <row r="913">
          <cell r="H913" t="str">
            <v>COMBUSTIBLES</v>
          </cell>
          <cell r="J913">
            <v>0</v>
          </cell>
          <cell r="K913">
            <v>83675.570000000007</v>
          </cell>
          <cell r="L913">
            <v>25855.8</v>
          </cell>
        </row>
        <row r="914">
          <cell r="H914" t="str">
            <v>HERRAMIENTAS MENORES</v>
          </cell>
          <cell r="J914">
            <v>0</v>
          </cell>
          <cell r="K914">
            <v>18947.919999999998</v>
          </cell>
          <cell r="L914">
            <v>922.42</v>
          </cell>
        </row>
        <row r="915">
          <cell r="H915" t="str">
            <v>REFACC Y ACCESORIOS DE EQPO DE TRANSPORT</v>
          </cell>
          <cell r="J915">
            <v>0</v>
          </cell>
          <cell r="K915">
            <v>29385.45</v>
          </cell>
          <cell r="L915">
            <v>13535.64</v>
          </cell>
        </row>
        <row r="916">
          <cell r="H916" t="str">
            <v>SERVICIOS DE APOYO ADMINISTRATIVO, FOTOC</v>
          </cell>
          <cell r="J916">
            <v>0</v>
          </cell>
          <cell r="K916">
            <v>3262.12</v>
          </cell>
          <cell r="L916">
            <v>15567.12</v>
          </cell>
        </row>
        <row r="917">
          <cell r="H917" t="str">
            <v>MANTO Y REPARACION DE EQUIPO DE TRANS,</v>
          </cell>
          <cell r="J917">
            <v>0</v>
          </cell>
          <cell r="K917">
            <v>13368.94</v>
          </cell>
          <cell r="L917">
            <v>30106.86</v>
          </cell>
        </row>
        <row r="918">
          <cell r="H918" t="str">
            <v>PASAJES LOCALES</v>
          </cell>
          <cell r="J918">
            <v>0</v>
          </cell>
          <cell r="K918">
            <v>30300</v>
          </cell>
          <cell r="L918">
            <v>0</v>
          </cell>
        </row>
        <row r="919">
          <cell r="H919" t="str">
            <v>15% PRO-TURISMO</v>
          </cell>
          <cell r="J919">
            <v>0</v>
          </cell>
          <cell r="K919">
            <v>8862.66</v>
          </cell>
          <cell r="L919">
            <v>7348.88</v>
          </cell>
        </row>
        <row r="920">
          <cell r="H920" t="str">
            <v>15% ECOLOGIA</v>
          </cell>
          <cell r="J920">
            <v>0</v>
          </cell>
          <cell r="K920">
            <v>8862.66</v>
          </cell>
          <cell r="L920">
            <v>7348.88</v>
          </cell>
        </row>
        <row r="921">
          <cell r="H921" t="str">
            <v>2% S/NOMINAS</v>
          </cell>
          <cell r="J921">
            <v>0</v>
          </cell>
          <cell r="K921">
            <v>57084.04</v>
          </cell>
          <cell r="L921">
            <v>48990.69</v>
          </cell>
        </row>
        <row r="922">
          <cell r="H922" t="str">
            <v>15% EDUCACION Y ASISTENCIA SOCIAL</v>
          </cell>
          <cell r="J922">
            <v>0</v>
          </cell>
          <cell r="K922">
            <v>8862.66</v>
          </cell>
          <cell r="L922">
            <v>7348.88</v>
          </cell>
        </row>
        <row r="923">
          <cell r="H923" t="str">
            <v>Mobiliario y Equipo de Computo</v>
          </cell>
          <cell r="J923">
            <v>0</v>
          </cell>
          <cell r="K923">
            <v>30155</v>
          </cell>
          <cell r="L923">
            <v>0</v>
          </cell>
        </row>
        <row r="924">
          <cell r="H924" t="str">
            <v>SUELDOS SINDICALIZADOS</v>
          </cell>
          <cell r="J924">
            <v>0</v>
          </cell>
          <cell r="K924">
            <v>44414.82</v>
          </cell>
          <cell r="L924">
            <v>17665.52</v>
          </cell>
        </row>
        <row r="925">
          <cell r="H925" t="str">
            <v>SOBRESUELDO VIDA CARA</v>
          </cell>
          <cell r="J925">
            <v>0</v>
          </cell>
          <cell r="K925">
            <v>35576.870000000003</v>
          </cell>
          <cell r="L925">
            <v>3000</v>
          </cell>
        </row>
        <row r="926">
          <cell r="H926" t="str">
            <v>SUELDOS FUNCIONARIOS</v>
          </cell>
          <cell r="J926">
            <v>0</v>
          </cell>
          <cell r="K926">
            <v>13581.05</v>
          </cell>
          <cell r="L926">
            <v>17008.05</v>
          </cell>
        </row>
        <row r="927">
          <cell r="H927" t="str">
            <v>SUELDOS CONTRATO MANUAL</v>
          </cell>
          <cell r="J927">
            <v>0</v>
          </cell>
          <cell r="K927">
            <v>92215.27</v>
          </cell>
          <cell r="L927">
            <v>1000</v>
          </cell>
        </row>
        <row r="928">
          <cell r="H928" t="str">
            <v>SUELDOS EVENTUAL</v>
          </cell>
          <cell r="J928">
            <v>0</v>
          </cell>
          <cell r="K928">
            <v>17751.84</v>
          </cell>
          <cell r="L928">
            <v>21255.37</v>
          </cell>
        </row>
        <row r="929">
          <cell r="H929" t="str">
            <v>QUINQUENIOS POR ANTIGÜEDAD</v>
          </cell>
          <cell r="J929">
            <v>0</v>
          </cell>
          <cell r="K929">
            <v>38575</v>
          </cell>
          <cell r="L929">
            <v>52550</v>
          </cell>
        </row>
        <row r="930">
          <cell r="H930" t="str">
            <v>PRIMA VACACIONAL</v>
          </cell>
          <cell r="J930">
            <v>0</v>
          </cell>
          <cell r="K930">
            <v>1922.42</v>
          </cell>
          <cell r="L930">
            <v>0</v>
          </cell>
        </row>
        <row r="931">
          <cell r="H931" t="str">
            <v>PRIMA DOMINICAL</v>
          </cell>
          <cell r="J931">
            <v>0</v>
          </cell>
          <cell r="K931">
            <v>10805.4</v>
          </cell>
          <cell r="L931">
            <v>15607.8</v>
          </cell>
        </row>
        <row r="932">
          <cell r="H932" t="str">
            <v>AGUINALDO</v>
          </cell>
          <cell r="J932">
            <v>0</v>
          </cell>
          <cell r="K932">
            <v>0</v>
          </cell>
          <cell r="L932">
            <v>0</v>
          </cell>
        </row>
        <row r="933">
          <cell r="H933" t="str">
            <v>COMPENSACIONES</v>
          </cell>
          <cell r="J933">
            <v>0</v>
          </cell>
          <cell r="K933">
            <v>495.6</v>
          </cell>
          <cell r="L933">
            <v>0</v>
          </cell>
        </row>
        <row r="934">
          <cell r="H934" t="str">
            <v>APORTACIONES ISSSTE CUOTA FEDERAL</v>
          </cell>
          <cell r="J934">
            <v>0</v>
          </cell>
          <cell r="K934">
            <v>20285.82</v>
          </cell>
          <cell r="L934">
            <v>10568.98</v>
          </cell>
        </row>
        <row r="935">
          <cell r="H935" t="str">
            <v>APORTACION ISSSPEG CUOTA GUERRERO</v>
          </cell>
          <cell r="J935">
            <v>0</v>
          </cell>
          <cell r="K935">
            <v>62805.94</v>
          </cell>
          <cell r="L935">
            <v>15079.44</v>
          </cell>
        </row>
        <row r="936">
          <cell r="H936" t="str">
            <v>CUOTA IMSS APORTACION EMPRESA</v>
          </cell>
          <cell r="J936">
            <v>0</v>
          </cell>
          <cell r="K936">
            <v>83153.539999999994</v>
          </cell>
          <cell r="L936">
            <v>107811.99</v>
          </cell>
        </row>
        <row r="937">
          <cell r="H937" t="str">
            <v>FINIQUITOS E INDEMNIZACIONES</v>
          </cell>
          <cell r="J937">
            <v>0</v>
          </cell>
          <cell r="K937">
            <v>0</v>
          </cell>
          <cell r="L937">
            <v>33600</v>
          </cell>
        </row>
        <row r="938">
          <cell r="H938" t="str">
            <v>PERMISOS ECONOMICOS</v>
          </cell>
          <cell r="J938">
            <v>0</v>
          </cell>
          <cell r="K938">
            <v>0</v>
          </cell>
          <cell r="L938">
            <v>0</v>
          </cell>
        </row>
        <row r="939">
          <cell r="H939" t="str">
            <v>VACACIONES</v>
          </cell>
          <cell r="J939">
            <v>0</v>
          </cell>
          <cell r="K939">
            <v>0</v>
          </cell>
          <cell r="L939">
            <v>4608</v>
          </cell>
        </row>
        <row r="940">
          <cell r="H940" t="str">
            <v>I.S.R. FUNCIONARIOS</v>
          </cell>
          <cell r="J940">
            <v>0</v>
          </cell>
          <cell r="K940">
            <v>0</v>
          </cell>
          <cell r="L940">
            <v>3766.92</v>
          </cell>
        </row>
        <row r="941">
          <cell r="H941" t="str">
            <v>I.S.R. EMPLEADOS</v>
          </cell>
          <cell r="J941">
            <v>0</v>
          </cell>
          <cell r="K941">
            <v>1986.01</v>
          </cell>
          <cell r="L941">
            <v>1248.8699999999999</v>
          </cell>
        </row>
        <row r="942">
          <cell r="H942" t="str">
            <v>DESPENSA</v>
          </cell>
          <cell r="J942">
            <v>0</v>
          </cell>
          <cell r="K942">
            <v>5380</v>
          </cell>
          <cell r="L942">
            <v>5040</v>
          </cell>
        </row>
        <row r="943">
          <cell r="H943" t="str">
            <v>PRESTACIONES CONTRACTUALES (PS)</v>
          </cell>
          <cell r="J943">
            <v>0</v>
          </cell>
          <cell r="K943">
            <v>8340</v>
          </cell>
          <cell r="L943">
            <v>8000</v>
          </cell>
        </row>
        <row r="944">
          <cell r="H944" t="str">
            <v>BONO DEL DIA DEL BUROCRATA</v>
          </cell>
          <cell r="J944">
            <v>0</v>
          </cell>
          <cell r="K944">
            <v>23100</v>
          </cell>
          <cell r="L944">
            <v>23800</v>
          </cell>
        </row>
        <row r="945">
          <cell r="H945" t="str">
            <v>BONO DEL DIA DE LA MADRE</v>
          </cell>
          <cell r="J945">
            <v>0</v>
          </cell>
          <cell r="K945">
            <v>0</v>
          </cell>
          <cell r="L945">
            <v>100</v>
          </cell>
        </row>
        <row r="946">
          <cell r="H946" t="str">
            <v>BONO DEL DIA DEL PADRE</v>
          </cell>
          <cell r="J946">
            <v>0</v>
          </cell>
          <cell r="K946">
            <v>0</v>
          </cell>
          <cell r="L946">
            <v>300</v>
          </cell>
        </row>
        <row r="947">
          <cell r="H947" t="str">
            <v>MATERIALES Y SUMINISTROS PARA OFICINA</v>
          </cell>
          <cell r="J947">
            <v>0</v>
          </cell>
          <cell r="K947">
            <v>7393.68</v>
          </cell>
          <cell r="L947">
            <v>15254.02</v>
          </cell>
        </row>
        <row r="948">
          <cell r="H948" t="str">
            <v>EQUIPOS MENORES DE OFICINA</v>
          </cell>
          <cell r="J948">
            <v>0</v>
          </cell>
          <cell r="K948">
            <v>4827</v>
          </cell>
          <cell r="L948">
            <v>0</v>
          </cell>
        </row>
        <row r="949">
          <cell r="H949" t="str">
            <v>MATERIAL DE COMPUTO</v>
          </cell>
          <cell r="J949">
            <v>0</v>
          </cell>
          <cell r="K949">
            <v>2934.08</v>
          </cell>
          <cell r="L949">
            <v>5868.16</v>
          </cell>
        </row>
        <row r="950">
          <cell r="H950" t="str">
            <v>COMBUSTIBLES</v>
          </cell>
          <cell r="J950">
            <v>0</v>
          </cell>
          <cell r="K950">
            <v>8312.76</v>
          </cell>
          <cell r="L950">
            <v>20020.8</v>
          </cell>
        </row>
        <row r="951">
          <cell r="H951" t="str">
            <v>PASAJES LOCALES</v>
          </cell>
          <cell r="J951">
            <v>0</v>
          </cell>
          <cell r="K951">
            <v>40400</v>
          </cell>
          <cell r="L951">
            <v>0</v>
          </cell>
        </row>
        <row r="952">
          <cell r="H952" t="str">
            <v>15% PRO-TURISMO</v>
          </cell>
          <cell r="J952">
            <v>0</v>
          </cell>
          <cell r="K952">
            <v>11400.81</v>
          </cell>
          <cell r="L952">
            <v>12301.43</v>
          </cell>
        </row>
        <row r="953">
          <cell r="H953" t="str">
            <v>15% ECOLOGIA</v>
          </cell>
          <cell r="J953">
            <v>0</v>
          </cell>
          <cell r="K953">
            <v>11400.81</v>
          </cell>
          <cell r="L953">
            <v>12301.43</v>
          </cell>
        </row>
        <row r="954">
          <cell r="H954" t="str">
            <v>2% S/NOMINAS</v>
          </cell>
          <cell r="J954">
            <v>0</v>
          </cell>
          <cell r="K954">
            <v>234003.38</v>
          </cell>
          <cell r="L954">
            <v>272506.90999999997</v>
          </cell>
        </row>
        <row r="955">
          <cell r="H955" t="str">
            <v>15% EDUCACION Y ASISTENCIA SOCIAL</v>
          </cell>
          <cell r="J955">
            <v>0</v>
          </cell>
          <cell r="K955">
            <v>13200.81</v>
          </cell>
          <cell r="L955">
            <v>14401.43</v>
          </cell>
        </row>
        <row r="956">
          <cell r="H956" t="str">
            <v>SIST. DE AIRE Y ACOND. Y CALEFACCION</v>
          </cell>
          <cell r="J956">
            <v>0</v>
          </cell>
          <cell r="K956">
            <v>2186.12</v>
          </cell>
          <cell r="L956">
            <v>3942.32</v>
          </cell>
        </row>
        <row r="957">
          <cell r="H957" t="str">
            <v>SUELDOS SINDICALIZADOS</v>
          </cell>
          <cell r="J957">
            <v>0</v>
          </cell>
          <cell r="K957">
            <v>156366.9</v>
          </cell>
          <cell r="L957">
            <v>305173.5</v>
          </cell>
        </row>
        <row r="958">
          <cell r="H958" t="str">
            <v>SOBRESUELDO VIDA CARA</v>
          </cell>
          <cell r="J958">
            <v>0</v>
          </cell>
          <cell r="K958">
            <v>145372.57999999999</v>
          </cell>
          <cell r="L958">
            <v>288648.94</v>
          </cell>
        </row>
        <row r="959">
          <cell r="H959" t="str">
            <v>SUELDOS FUNCIONARIOS</v>
          </cell>
          <cell r="J959">
            <v>0</v>
          </cell>
          <cell r="K959">
            <v>64639.07</v>
          </cell>
          <cell r="L959">
            <v>118628.45</v>
          </cell>
        </row>
        <row r="960">
          <cell r="H960" t="str">
            <v>SUELDOS CONTRATO MANUAL</v>
          </cell>
          <cell r="J960">
            <v>0</v>
          </cell>
          <cell r="K960">
            <v>69999.48</v>
          </cell>
          <cell r="L960">
            <v>59507.26</v>
          </cell>
        </row>
        <row r="961">
          <cell r="H961" t="str">
            <v>QUINQUENIOS POR ANTIGÜEDAD</v>
          </cell>
          <cell r="J961">
            <v>0</v>
          </cell>
          <cell r="K961">
            <v>40030</v>
          </cell>
          <cell r="L961">
            <v>36540</v>
          </cell>
        </row>
        <row r="962">
          <cell r="H962" t="str">
            <v>PRIMA VACACIONAL</v>
          </cell>
          <cell r="J962">
            <v>0</v>
          </cell>
          <cell r="K962">
            <v>2694.38</v>
          </cell>
          <cell r="L962">
            <v>0</v>
          </cell>
        </row>
        <row r="963">
          <cell r="H963" t="str">
            <v>PRIMA DOMINICAL</v>
          </cell>
          <cell r="J963">
            <v>0</v>
          </cell>
          <cell r="K963">
            <v>22366.26</v>
          </cell>
          <cell r="L963">
            <v>32306.82</v>
          </cell>
        </row>
        <row r="964">
          <cell r="H964" t="str">
            <v>AGUINALDO</v>
          </cell>
          <cell r="J964">
            <v>0</v>
          </cell>
          <cell r="K964">
            <v>0</v>
          </cell>
          <cell r="L964">
            <v>0</v>
          </cell>
        </row>
        <row r="965">
          <cell r="H965" t="str">
            <v>COMPENSACIONES</v>
          </cell>
          <cell r="J965">
            <v>0</v>
          </cell>
          <cell r="K965">
            <v>22603.85</v>
          </cell>
          <cell r="L965">
            <v>41095.58</v>
          </cell>
        </row>
        <row r="966">
          <cell r="H966" t="str">
            <v>APORTACIONES ISSSTE CUOTA FEDERAL</v>
          </cell>
          <cell r="J966">
            <v>0</v>
          </cell>
          <cell r="K966">
            <v>36531.230000000003</v>
          </cell>
          <cell r="L966">
            <v>60065.02</v>
          </cell>
        </row>
        <row r="967">
          <cell r="H967" t="str">
            <v>APORTACION ISSSPEG CUOTA GUERRERO</v>
          </cell>
          <cell r="J967">
            <v>0</v>
          </cell>
          <cell r="K967">
            <v>104681.45</v>
          </cell>
          <cell r="L967">
            <v>144794.22</v>
          </cell>
        </row>
        <row r="968">
          <cell r="H968" t="str">
            <v>CUOTA IMSS APORTACION EMPRESA</v>
          </cell>
          <cell r="J968">
            <v>0</v>
          </cell>
          <cell r="K968">
            <v>49169.120000000003</v>
          </cell>
          <cell r="L968">
            <v>58536.58</v>
          </cell>
        </row>
        <row r="969">
          <cell r="H969" t="str">
            <v>FINIQUITOS E INDEMNIZACIONES</v>
          </cell>
          <cell r="J969">
            <v>0</v>
          </cell>
          <cell r="K969">
            <v>0</v>
          </cell>
          <cell r="L969">
            <v>67200</v>
          </cell>
        </row>
        <row r="970">
          <cell r="H970" t="str">
            <v>PERMISOS ECONOMICOS</v>
          </cell>
          <cell r="J970">
            <v>0</v>
          </cell>
          <cell r="K970">
            <v>0</v>
          </cell>
          <cell r="L970">
            <v>0</v>
          </cell>
        </row>
        <row r="971">
          <cell r="H971" t="str">
            <v>VACACIONES</v>
          </cell>
          <cell r="J971">
            <v>0</v>
          </cell>
          <cell r="K971">
            <v>0</v>
          </cell>
          <cell r="L971">
            <v>8640</v>
          </cell>
        </row>
        <row r="972">
          <cell r="H972" t="str">
            <v>I.S.R. FUNCIONARIOS</v>
          </cell>
          <cell r="J972">
            <v>0</v>
          </cell>
          <cell r="K972">
            <v>0</v>
          </cell>
          <cell r="L972">
            <v>8000</v>
          </cell>
        </row>
        <row r="973">
          <cell r="H973" t="str">
            <v>I.S.R. EMPLEADOS</v>
          </cell>
          <cell r="J973">
            <v>0</v>
          </cell>
          <cell r="K973">
            <v>5923.61</v>
          </cell>
          <cell r="L973">
            <v>4173.7700000000004</v>
          </cell>
        </row>
        <row r="974">
          <cell r="H974" t="str">
            <v>DESPENSA</v>
          </cell>
          <cell r="J974">
            <v>0</v>
          </cell>
          <cell r="K974">
            <v>9595</v>
          </cell>
          <cell r="L974">
            <v>7560</v>
          </cell>
        </row>
        <row r="975">
          <cell r="H975" t="str">
            <v>PRESTACIONES CONTRACTUALES (PS)</v>
          </cell>
          <cell r="J975">
            <v>0</v>
          </cell>
          <cell r="K975">
            <v>12815</v>
          </cell>
          <cell r="L975">
            <v>10780</v>
          </cell>
        </row>
        <row r="976">
          <cell r="H976" t="str">
            <v>BONO DEL DIA DEL BUROCRATA</v>
          </cell>
          <cell r="J976">
            <v>0</v>
          </cell>
          <cell r="K976">
            <v>46200</v>
          </cell>
          <cell r="L976">
            <v>47600</v>
          </cell>
        </row>
        <row r="977">
          <cell r="H977" t="str">
            <v>BONO DEL DIA DE LA MADRE</v>
          </cell>
          <cell r="J977">
            <v>0</v>
          </cell>
          <cell r="K977">
            <v>0</v>
          </cell>
          <cell r="L977">
            <v>100</v>
          </cell>
        </row>
        <row r="978">
          <cell r="H978" t="str">
            <v>BONO DEL DIA DEL PADRE</v>
          </cell>
          <cell r="J978">
            <v>0</v>
          </cell>
          <cell r="K978">
            <v>0</v>
          </cell>
          <cell r="L978">
            <v>3100</v>
          </cell>
        </row>
        <row r="979">
          <cell r="H979" t="str">
            <v>ESTIMULOS</v>
          </cell>
          <cell r="J979">
            <v>0</v>
          </cell>
          <cell r="K979">
            <v>8176.95</v>
          </cell>
          <cell r="L979">
            <v>0</v>
          </cell>
        </row>
        <row r="980">
          <cell r="H980" t="str">
            <v>MATERIALES Y SUMINISTROS PARA OFICINA</v>
          </cell>
          <cell r="J980">
            <v>0</v>
          </cell>
          <cell r="K980">
            <v>11301.3</v>
          </cell>
          <cell r="L980">
            <v>16747.419999999998</v>
          </cell>
        </row>
        <row r="981">
          <cell r="H981" t="str">
            <v>MATERIAL DE COMPUTO</v>
          </cell>
          <cell r="J981">
            <v>0</v>
          </cell>
          <cell r="K981">
            <v>7973.22</v>
          </cell>
          <cell r="L981">
            <v>12374.34</v>
          </cell>
        </row>
        <row r="982">
          <cell r="H982" t="str">
            <v>MEDIDORES</v>
          </cell>
          <cell r="J982">
            <v>0</v>
          </cell>
          <cell r="K982">
            <v>1600012.85</v>
          </cell>
          <cell r="L982">
            <v>751489.12</v>
          </cell>
        </row>
        <row r="983">
          <cell r="H983" t="str">
            <v>FIBRAS SINTÈTICA, HULES Y DERIV</v>
          </cell>
          <cell r="J983">
            <v>0</v>
          </cell>
          <cell r="K983">
            <v>12900</v>
          </cell>
          <cell r="L983">
            <v>0</v>
          </cell>
        </row>
        <row r="984">
          <cell r="H984" t="str">
            <v>COMBUSTIBLES</v>
          </cell>
          <cell r="J984">
            <v>0</v>
          </cell>
          <cell r="K984">
            <v>112921.4</v>
          </cell>
          <cell r="L984">
            <v>38901.449999999997</v>
          </cell>
        </row>
        <row r="985">
          <cell r="H985" t="str">
            <v>HERRAMIENTAS MENORES</v>
          </cell>
          <cell r="J985">
            <v>0</v>
          </cell>
          <cell r="K985">
            <v>11340.2</v>
          </cell>
          <cell r="L985">
            <v>0</v>
          </cell>
        </row>
        <row r="986">
          <cell r="H986" t="str">
            <v>NEUMATICOS</v>
          </cell>
          <cell r="J986">
            <v>0</v>
          </cell>
          <cell r="K986">
            <v>5689.66</v>
          </cell>
          <cell r="L986">
            <v>0</v>
          </cell>
        </row>
        <row r="987">
          <cell r="H987" t="str">
            <v>REFACC Y ACCESORIOS DE EQPO DE TRANSPORT</v>
          </cell>
          <cell r="J987">
            <v>0</v>
          </cell>
          <cell r="K987">
            <v>12059.99</v>
          </cell>
          <cell r="L987">
            <v>11300.88</v>
          </cell>
        </row>
        <row r="988">
          <cell r="H988" t="str">
            <v>REFACC. Y ACCES. MENORES PARA MAQUINARIA</v>
          </cell>
          <cell r="J988">
            <v>0</v>
          </cell>
          <cell r="K988">
            <v>196407.5</v>
          </cell>
          <cell r="L988">
            <v>0</v>
          </cell>
        </row>
        <row r="989">
          <cell r="H989" t="str">
            <v>MANTO Y REPARACION DE EQUIPO DE TRANS,</v>
          </cell>
          <cell r="J989">
            <v>0</v>
          </cell>
          <cell r="K989">
            <v>3483.51</v>
          </cell>
          <cell r="L989">
            <v>5689.16</v>
          </cell>
        </row>
        <row r="990">
          <cell r="H990" t="str">
            <v>PASAJES LOCALES</v>
          </cell>
          <cell r="J990">
            <v>0</v>
          </cell>
          <cell r="K990">
            <v>72199.72</v>
          </cell>
          <cell r="L990">
            <v>15199.92</v>
          </cell>
        </row>
        <row r="991">
          <cell r="H991" t="str">
            <v>15% PRO-TURISMO</v>
          </cell>
          <cell r="J991">
            <v>0</v>
          </cell>
          <cell r="K991">
            <v>18133.509999999998</v>
          </cell>
          <cell r="L991">
            <v>18946.490000000002</v>
          </cell>
        </row>
        <row r="992">
          <cell r="H992" t="str">
            <v>15% ECOLOGIA</v>
          </cell>
          <cell r="J992">
            <v>0</v>
          </cell>
          <cell r="K992">
            <v>18133.509999999998</v>
          </cell>
          <cell r="L992">
            <v>18946.490000000002</v>
          </cell>
        </row>
        <row r="993">
          <cell r="H993" t="str">
            <v>2% S/NOMINAS</v>
          </cell>
          <cell r="J993">
            <v>0</v>
          </cell>
          <cell r="K993">
            <v>120888.35</v>
          </cell>
          <cell r="L993">
            <v>129607.66</v>
          </cell>
        </row>
        <row r="994">
          <cell r="H994" t="str">
            <v>15% EDUCACION Y ASISTENCIA SOCIAL</v>
          </cell>
          <cell r="J994">
            <v>0</v>
          </cell>
          <cell r="K994">
            <v>18133.509999999998</v>
          </cell>
          <cell r="L994">
            <v>18946.490000000002</v>
          </cell>
        </row>
        <row r="995">
          <cell r="H995" t="str">
            <v>SUELDOS SINDICALIZADOS</v>
          </cell>
          <cell r="J995">
            <v>0</v>
          </cell>
          <cell r="K995">
            <v>97520.13</v>
          </cell>
          <cell r="L995">
            <v>331612.31</v>
          </cell>
        </row>
        <row r="996">
          <cell r="H996" t="str">
            <v>SOBRESUELDO VIDA CARA</v>
          </cell>
          <cell r="J996">
            <v>0</v>
          </cell>
          <cell r="K996">
            <v>90866.49</v>
          </cell>
          <cell r="L996">
            <v>346535.37</v>
          </cell>
        </row>
        <row r="997">
          <cell r="H997" t="str">
            <v>SUELDOS FUNCIONARIOS</v>
          </cell>
          <cell r="J997">
            <v>0</v>
          </cell>
          <cell r="K997">
            <v>99142.17</v>
          </cell>
          <cell r="L997">
            <v>86950.47</v>
          </cell>
        </row>
        <row r="998">
          <cell r="H998" t="str">
            <v>SUELDOS CONTRATO MANUAL</v>
          </cell>
          <cell r="J998">
            <v>0</v>
          </cell>
          <cell r="K998">
            <v>1139700.55</v>
          </cell>
          <cell r="L998">
            <v>1429869.18</v>
          </cell>
        </row>
        <row r="999">
          <cell r="H999" t="str">
            <v>SUELDOS EVENTUAL</v>
          </cell>
          <cell r="J999">
            <v>0</v>
          </cell>
          <cell r="K999">
            <v>10894.04</v>
          </cell>
          <cell r="L999">
            <v>1000</v>
          </cell>
        </row>
        <row r="1000">
          <cell r="H1000" t="str">
            <v>QUINQUENIOS POR ANTIGÜEDAD</v>
          </cell>
          <cell r="J1000">
            <v>0</v>
          </cell>
          <cell r="K1000">
            <v>109115</v>
          </cell>
          <cell r="L1000">
            <v>141415</v>
          </cell>
        </row>
        <row r="1001">
          <cell r="H1001" t="str">
            <v>PRIMA VACACIONAL</v>
          </cell>
          <cell r="J1001">
            <v>0</v>
          </cell>
          <cell r="K1001">
            <v>0</v>
          </cell>
          <cell r="L1001">
            <v>0</v>
          </cell>
        </row>
        <row r="1002">
          <cell r="H1002" t="str">
            <v>PRIMA DOMINICAL</v>
          </cell>
          <cell r="J1002">
            <v>0</v>
          </cell>
          <cell r="K1002">
            <v>44049.760000000002</v>
          </cell>
          <cell r="L1002">
            <v>63712.62</v>
          </cell>
        </row>
        <row r="1003">
          <cell r="H1003" t="str">
            <v>AGUINALDO</v>
          </cell>
          <cell r="J1003">
            <v>0</v>
          </cell>
          <cell r="K1003">
            <v>0</v>
          </cell>
          <cell r="L1003">
            <v>0</v>
          </cell>
        </row>
        <row r="1004">
          <cell r="H1004" t="str">
            <v>COMPENSACIONES</v>
          </cell>
          <cell r="J1004">
            <v>0</v>
          </cell>
          <cell r="K1004">
            <v>225852.01</v>
          </cell>
          <cell r="L1004">
            <v>258301.84</v>
          </cell>
        </row>
        <row r="1005">
          <cell r="H1005" t="str">
            <v>APORTACIONES ISSSTE CUOTA FEDERAL</v>
          </cell>
          <cell r="J1005">
            <v>0</v>
          </cell>
          <cell r="K1005">
            <v>42794.42</v>
          </cell>
          <cell r="L1005">
            <v>30067.88</v>
          </cell>
        </row>
        <row r="1006">
          <cell r="H1006" t="str">
            <v>APORTACION ISSSPEG CUOTA GUERRERO</v>
          </cell>
          <cell r="J1006">
            <v>0</v>
          </cell>
          <cell r="K1006">
            <v>113319.93</v>
          </cell>
          <cell r="L1006">
            <v>78753.2</v>
          </cell>
        </row>
        <row r="1007">
          <cell r="H1007" t="str">
            <v>CUOTA IMSS APORTACION EMPRESA</v>
          </cell>
          <cell r="J1007">
            <v>0</v>
          </cell>
          <cell r="K1007">
            <v>440441.68</v>
          </cell>
          <cell r="L1007">
            <v>561284.46</v>
          </cell>
        </row>
        <row r="1008">
          <cell r="H1008" t="str">
            <v>FINIQUITOS E INDEMNIZACIONES</v>
          </cell>
          <cell r="J1008">
            <v>0</v>
          </cell>
          <cell r="K1008">
            <v>0</v>
          </cell>
          <cell r="L1008">
            <v>81600</v>
          </cell>
        </row>
        <row r="1009">
          <cell r="H1009" t="str">
            <v>PERMISOS ECONOMICOS</v>
          </cell>
          <cell r="J1009">
            <v>0</v>
          </cell>
          <cell r="K1009">
            <v>0</v>
          </cell>
          <cell r="L1009">
            <v>0</v>
          </cell>
        </row>
        <row r="1010">
          <cell r="H1010" t="str">
            <v>VACACIONES</v>
          </cell>
          <cell r="J1010">
            <v>0</v>
          </cell>
          <cell r="K1010">
            <v>0</v>
          </cell>
          <cell r="L1010">
            <v>10944</v>
          </cell>
        </row>
        <row r="1011">
          <cell r="H1011" t="str">
            <v>I.S.R. FUNCIONARIOS</v>
          </cell>
          <cell r="J1011">
            <v>0</v>
          </cell>
          <cell r="K1011">
            <v>0</v>
          </cell>
          <cell r="L1011">
            <v>3258.02</v>
          </cell>
        </row>
        <row r="1012">
          <cell r="H1012" t="str">
            <v>I.S.R. EMPLEADOS</v>
          </cell>
          <cell r="J1012">
            <v>0</v>
          </cell>
          <cell r="K1012">
            <v>0</v>
          </cell>
          <cell r="L1012">
            <v>8297.85</v>
          </cell>
        </row>
        <row r="1013">
          <cell r="H1013" t="str">
            <v>DESPENSA</v>
          </cell>
          <cell r="J1013">
            <v>0</v>
          </cell>
          <cell r="K1013">
            <v>5430</v>
          </cell>
          <cell r="L1013">
            <v>480</v>
          </cell>
        </row>
        <row r="1014">
          <cell r="H1014" t="str">
            <v>PRESTACIONES CONTRACTUALES (PS)</v>
          </cell>
          <cell r="J1014">
            <v>0</v>
          </cell>
          <cell r="K1014">
            <v>5430</v>
          </cell>
          <cell r="L1014">
            <v>480</v>
          </cell>
        </row>
        <row r="1015">
          <cell r="H1015" t="str">
            <v>BONO DEL DIA DEL BUROCRATA</v>
          </cell>
          <cell r="J1015">
            <v>0</v>
          </cell>
          <cell r="K1015">
            <v>62300</v>
          </cell>
          <cell r="L1015">
            <v>70200</v>
          </cell>
        </row>
        <row r="1016">
          <cell r="H1016" t="str">
            <v>BONO DEL DIA DE LA MADRE</v>
          </cell>
          <cell r="J1016">
            <v>0</v>
          </cell>
          <cell r="K1016">
            <v>0</v>
          </cell>
          <cell r="L1016">
            <v>5500</v>
          </cell>
        </row>
        <row r="1017">
          <cell r="H1017" t="str">
            <v>BONO DEL DIA DEL PADRE</v>
          </cell>
          <cell r="J1017">
            <v>0</v>
          </cell>
          <cell r="K1017">
            <v>0</v>
          </cell>
          <cell r="L1017">
            <v>3400</v>
          </cell>
        </row>
        <row r="1018">
          <cell r="H1018" t="str">
            <v>ESTIMULOS</v>
          </cell>
          <cell r="J1018">
            <v>0</v>
          </cell>
          <cell r="K1018">
            <v>29500</v>
          </cell>
          <cell r="L1018">
            <v>0</v>
          </cell>
        </row>
        <row r="1019">
          <cell r="H1019" t="str">
            <v>MATERIALES Y SUMINISTROS PARA OFICINA</v>
          </cell>
          <cell r="J1019">
            <v>0</v>
          </cell>
          <cell r="K1019">
            <v>6336.92</v>
          </cell>
          <cell r="L1019">
            <v>6815.25</v>
          </cell>
        </row>
        <row r="1020">
          <cell r="H1020" t="str">
            <v>OTROS MATS. Y ARTS. DE CONSTUCC. Y REP.</v>
          </cell>
          <cell r="J1020">
            <v>0</v>
          </cell>
          <cell r="K1020">
            <v>13600</v>
          </cell>
          <cell r="L1020">
            <v>13600</v>
          </cell>
        </row>
        <row r="1021">
          <cell r="H1021" t="str">
            <v>FIBRAS SINTÈTICA, HULES Y DERIV</v>
          </cell>
          <cell r="J1021">
            <v>0</v>
          </cell>
          <cell r="K1021">
            <v>6062.4</v>
          </cell>
          <cell r="L1021">
            <v>6062.4</v>
          </cell>
        </row>
        <row r="1022">
          <cell r="H1022" t="str">
            <v>COMBUSTIBLES</v>
          </cell>
          <cell r="J1022">
            <v>0</v>
          </cell>
          <cell r="K1022">
            <v>64626.400000000001</v>
          </cell>
          <cell r="L1022">
            <v>30551.99</v>
          </cell>
        </row>
        <row r="1023">
          <cell r="H1023" t="str">
            <v>HERRAMIENTAS MENORES</v>
          </cell>
          <cell r="J1023">
            <v>0</v>
          </cell>
          <cell r="K1023">
            <v>16328.45</v>
          </cell>
          <cell r="L1023">
            <v>4697</v>
          </cell>
        </row>
        <row r="1024">
          <cell r="H1024" t="str">
            <v>REFACC Y ACCESORIOS DE EQPO DE TRANSPORT</v>
          </cell>
          <cell r="J1024">
            <v>0</v>
          </cell>
          <cell r="K1024">
            <v>6966.25</v>
          </cell>
          <cell r="L1024">
            <v>9355.49</v>
          </cell>
        </row>
        <row r="1025">
          <cell r="H1025" t="str">
            <v>MANTO Y REPARACION DE EQUIPO DE TRANS,</v>
          </cell>
          <cell r="J1025">
            <v>0</v>
          </cell>
          <cell r="K1025">
            <v>15033.36</v>
          </cell>
          <cell r="L1025">
            <v>28423.72</v>
          </cell>
        </row>
        <row r="1026">
          <cell r="H1026" t="str">
            <v>PASAJES LOCALES</v>
          </cell>
          <cell r="J1026">
            <v>0</v>
          </cell>
          <cell r="K1026">
            <v>61122.69</v>
          </cell>
          <cell r="L1026">
            <v>19022.61</v>
          </cell>
        </row>
        <row r="1027">
          <cell r="H1027" t="str">
            <v>15% PRO-TURISMO</v>
          </cell>
          <cell r="J1027">
            <v>0</v>
          </cell>
          <cell r="K1027">
            <v>7342.74</v>
          </cell>
          <cell r="L1027">
            <v>6753.65</v>
          </cell>
        </row>
        <row r="1028">
          <cell r="H1028" t="str">
            <v>15% ECOLOGIA</v>
          </cell>
          <cell r="J1028">
            <v>0</v>
          </cell>
          <cell r="K1028">
            <v>7342.74</v>
          </cell>
          <cell r="L1028">
            <v>6753.65</v>
          </cell>
        </row>
        <row r="1029">
          <cell r="H1029" t="str">
            <v>2% S/NOMINAS</v>
          </cell>
          <cell r="J1029">
            <v>0</v>
          </cell>
          <cell r="K1029">
            <v>45550.36</v>
          </cell>
          <cell r="L1029">
            <v>45621.83</v>
          </cell>
        </row>
        <row r="1030">
          <cell r="H1030" t="str">
            <v>15% EDUCACION Y ASISTENCIA SOCIAL</v>
          </cell>
          <cell r="J1030">
            <v>0</v>
          </cell>
          <cell r="K1030">
            <v>7342.74</v>
          </cell>
          <cell r="L1030">
            <v>6753.65</v>
          </cell>
        </row>
        <row r="1031">
          <cell r="H1031" t="str">
            <v>SUELDOS SINDICALIZADOS</v>
          </cell>
          <cell r="J1031">
            <v>0</v>
          </cell>
          <cell r="K1031">
            <v>50176.88</v>
          </cell>
          <cell r="L1031">
            <v>59522.22</v>
          </cell>
        </row>
        <row r="1032">
          <cell r="H1032" t="str">
            <v>SOBRESUELDO VIDA CARA</v>
          </cell>
          <cell r="J1032">
            <v>0</v>
          </cell>
          <cell r="K1032">
            <v>32609.91</v>
          </cell>
          <cell r="L1032">
            <v>40484.300000000003</v>
          </cell>
        </row>
        <row r="1033">
          <cell r="H1033" t="str">
            <v>SUELDOS FUNCIONARIOS</v>
          </cell>
          <cell r="J1033">
            <v>0</v>
          </cell>
          <cell r="K1033">
            <v>34564.19</v>
          </cell>
          <cell r="L1033">
            <v>47766.29</v>
          </cell>
        </row>
        <row r="1034">
          <cell r="H1034" t="str">
            <v>SUELDOS CONTRATO MANUAL</v>
          </cell>
          <cell r="J1034">
            <v>0</v>
          </cell>
          <cell r="K1034">
            <v>512231.98</v>
          </cell>
          <cell r="L1034">
            <v>15000</v>
          </cell>
        </row>
        <row r="1035">
          <cell r="H1035" t="str">
            <v>SUELDOS EVENTUAL</v>
          </cell>
          <cell r="J1035">
            <v>0</v>
          </cell>
          <cell r="K1035">
            <v>67500.63</v>
          </cell>
          <cell r="L1035">
            <v>0</v>
          </cell>
        </row>
        <row r="1036">
          <cell r="H1036" t="str">
            <v>QUINQUENIOS POR ANTIGÜEDAD</v>
          </cell>
          <cell r="J1036">
            <v>0</v>
          </cell>
          <cell r="K1036">
            <v>1345</v>
          </cell>
          <cell r="L1036">
            <v>1260</v>
          </cell>
        </row>
        <row r="1037">
          <cell r="H1037" t="str">
            <v>PRIMA VACACIONAL</v>
          </cell>
          <cell r="J1037">
            <v>0</v>
          </cell>
          <cell r="K1037">
            <v>475.22</v>
          </cell>
          <cell r="L1037">
            <v>0</v>
          </cell>
        </row>
        <row r="1038">
          <cell r="H1038" t="str">
            <v>PRIMA DOMINICAL</v>
          </cell>
          <cell r="J1038">
            <v>0</v>
          </cell>
          <cell r="K1038">
            <v>11536.02</v>
          </cell>
          <cell r="L1038">
            <v>16663.14</v>
          </cell>
        </row>
        <row r="1039">
          <cell r="H1039" t="str">
            <v>AGUINALDO</v>
          </cell>
          <cell r="J1039">
            <v>0</v>
          </cell>
          <cell r="K1039">
            <v>0</v>
          </cell>
          <cell r="L1039">
            <v>0</v>
          </cell>
        </row>
        <row r="1040">
          <cell r="H1040" t="str">
            <v>COMPENSACIONES</v>
          </cell>
          <cell r="J1040">
            <v>0</v>
          </cell>
          <cell r="K1040">
            <v>29758.9</v>
          </cell>
          <cell r="L1040">
            <v>36510.68</v>
          </cell>
        </row>
        <row r="1041">
          <cell r="H1041" t="str">
            <v>APORTACIONES ISSSTE CUOTA FEDERAL</v>
          </cell>
          <cell r="J1041">
            <v>0</v>
          </cell>
          <cell r="K1041">
            <v>11428.12</v>
          </cell>
          <cell r="L1041">
            <v>8908.07</v>
          </cell>
        </row>
        <row r="1042">
          <cell r="H1042" t="str">
            <v>APORTACION ISSSPEG CUOTA GUERRERO</v>
          </cell>
          <cell r="J1042">
            <v>0</v>
          </cell>
          <cell r="K1042">
            <v>28253.98</v>
          </cell>
          <cell r="L1042">
            <v>30446.6</v>
          </cell>
        </row>
        <row r="1043">
          <cell r="H1043" t="str">
            <v>CUOTA IMSS APORTACION EMPRESA</v>
          </cell>
          <cell r="J1043">
            <v>0</v>
          </cell>
          <cell r="K1043">
            <v>34284.480000000003</v>
          </cell>
          <cell r="L1043">
            <v>38767.22</v>
          </cell>
        </row>
        <row r="1044">
          <cell r="H1044" t="str">
            <v>FINIQUITOS E INDEMNIZACIONES</v>
          </cell>
          <cell r="J1044">
            <v>0</v>
          </cell>
          <cell r="K1044">
            <v>0</v>
          </cell>
          <cell r="L1044">
            <v>38400</v>
          </cell>
        </row>
        <row r="1045">
          <cell r="H1045" t="str">
            <v>PERMISOS ECONOMICOS</v>
          </cell>
          <cell r="J1045">
            <v>0</v>
          </cell>
          <cell r="K1045">
            <v>884.8</v>
          </cell>
          <cell r="L1045">
            <v>0</v>
          </cell>
        </row>
        <row r="1046">
          <cell r="H1046" t="str">
            <v>VACACIONES</v>
          </cell>
          <cell r="J1046">
            <v>0</v>
          </cell>
          <cell r="K1046">
            <v>0</v>
          </cell>
          <cell r="L1046">
            <v>4608</v>
          </cell>
        </row>
        <row r="1047">
          <cell r="H1047" t="str">
            <v>I.S.R. FUNCIONARIOS</v>
          </cell>
          <cell r="J1047">
            <v>0</v>
          </cell>
          <cell r="K1047">
            <v>0</v>
          </cell>
          <cell r="L1047">
            <v>2350.6799999999998</v>
          </cell>
        </row>
        <row r="1048">
          <cell r="H1048" t="str">
            <v>I.S.R. EMPLEADOS</v>
          </cell>
          <cell r="J1048">
            <v>0</v>
          </cell>
          <cell r="K1048">
            <v>31127.119999999999</v>
          </cell>
          <cell r="L1048">
            <v>0</v>
          </cell>
        </row>
        <row r="1049">
          <cell r="H1049" t="str">
            <v>DESPENSA</v>
          </cell>
          <cell r="J1049">
            <v>0</v>
          </cell>
          <cell r="K1049">
            <v>2690</v>
          </cell>
          <cell r="L1049">
            <v>2520</v>
          </cell>
        </row>
        <row r="1050">
          <cell r="H1050" t="str">
            <v>PRESTACIONES CONTRACTUALES (PS)</v>
          </cell>
          <cell r="J1050">
            <v>0</v>
          </cell>
          <cell r="K1050">
            <v>4170</v>
          </cell>
          <cell r="L1050">
            <v>4000</v>
          </cell>
        </row>
        <row r="1051">
          <cell r="H1051" t="str">
            <v>BECAS DE ESTUDIO</v>
          </cell>
          <cell r="J1051">
            <v>0</v>
          </cell>
          <cell r="K1051">
            <v>4300</v>
          </cell>
          <cell r="L1051">
            <v>8600</v>
          </cell>
        </row>
        <row r="1052">
          <cell r="H1052" t="str">
            <v>BONO DEL DIA DEL BUROCRATA</v>
          </cell>
          <cell r="J1052">
            <v>0</v>
          </cell>
          <cell r="K1052">
            <v>37200</v>
          </cell>
          <cell r="L1052">
            <v>25600</v>
          </cell>
        </row>
        <row r="1053">
          <cell r="H1053" t="str">
            <v>BONO DEL DIA DE LA MADRE</v>
          </cell>
          <cell r="J1053">
            <v>0</v>
          </cell>
          <cell r="K1053">
            <v>10000</v>
          </cell>
          <cell r="L1053">
            <v>0</v>
          </cell>
        </row>
        <row r="1054">
          <cell r="H1054" t="str">
            <v>BONO DEL DIA DEL PADRE</v>
          </cell>
          <cell r="J1054">
            <v>0</v>
          </cell>
          <cell r="K1054">
            <v>1600</v>
          </cell>
          <cell r="L1054">
            <v>0</v>
          </cell>
        </row>
        <row r="1055">
          <cell r="H1055" t="str">
            <v>ESTIMULOS</v>
          </cell>
          <cell r="J1055">
            <v>0</v>
          </cell>
          <cell r="K1055">
            <v>73049.66</v>
          </cell>
          <cell r="L1055">
            <v>69802.100000000006</v>
          </cell>
        </row>
        <row r="1056">
          <cell r="H1056" t="str">
            <v>MATERIALES Y SUMINISTROS PARA OFICINA</v>
          </cell>
          <cell r="J1056">
            <v>0</v>
          </cell>
          <cell r="K1056">
            <v>34540.35</v>
          </cell>
          <cell r="L1056">
            <v>23323.19</v>
          </cell>
        </row>
        <row r="1057">
          <cell r="H1057" t="str">
            <v>MATERIAL DE COMPUTO</v>
          </cell>
          <cell r="J1057">
            <v>0</v>
          </cell>
          <cell r="K1057">
            <v>230890.69</v>
          </cell>
          <cell r="L1057">
            <v>83402.8</v>
          </cell>
        </row>
        <row r="1058">
          <cell r="H1058" t="str">
            <v>PRODUCTOS MINERALES NO METALICOS</v>
          </cell>
          <cell r="J1058">
            <v>0</v>
          </cell>
          <cell r="K1058">
            <v>662.3</v>
          </cell>
          <cell r="L1058">
            <v>927.22</v>
          </cell>
        </row>
        <row r="1059">
          <cell r="H1059" t="str">
            <v>CEMENTO Y PRODUCTOS DE CONCRETO</v>
          </cell>
          <cell r="J1059">
            <v>0</v>
          </cell>
          <cell r="K1059">
            <v>2840.9</v>
          </cell>
          <cell r="L1059">
            <v>5113.62</v>
          </cell>
        </row>
        <row r="1060">
          <cell r="H1060" t="str">
            <v>OTROS MATS. Y ARTS. DE CONSTUCC. Y REP.</v>
          </cell>
          <cell r="J1060">
            <v>0</v>
          </cell>
          <cell r="K1060">
            <v>2072.65</v>
          </cell>
          <cell r="L1060">
            <v>0</v>
          </cell>
        </row>
        <row r="1061">
          <cell r="H1061" t="str">
            <v>FIBRAS SINTÈTICA, HULES Y DERIV</v>
          </cell>
          <cell r="J1061">
            <v>0</v>
          </cell>
          <cell r="K1061">
            <v>36730.81</v>
          </cell>
          <cell r="L1061">
            <v>18630</v>
          </cell>
        </row>
        <row r="1062">
          <cell r="H1062" t="str">
            <v>DIVERSOS MATERIALES QUIMICOS</v>
          </cell>
          <cell r="J1062">
            <v>0</v>
          </cell>
          <cell r="K1062">
            <v>386.07</v>
          </cell>
          <cell r="L1062">
            <v>0</v>
          </cell>
        </row>
        <row r="1063">
          <cell r="H1063" t="str">
            <v>COMBUSTIBLES</v>
          </cell>
          <cell r="J1063">
            <v>0</v>
          </cell>
          <cell r="K1063">
            <v>58488.15</v>
          </cell>
          <cell r="L1063">
            <v>42014.02</v>
          </cell>
        </row>
        <row r="1064">
          <cell r="H1064" t="str">
            <v>PRENDAS DE SEGURIDAD</v>
          </cell>
          <cell r="J1064">
            <v>0</v>
          </cell>
          <cell r="K1064">
            <v>58891.41</v>
          </cell>
          <cell r="L1064">
            <v>0</v>
          </cell>
        </row>
        <row r="1065">
          <cell r="H1065" t="str">
            <v>PRODUCTOS TEXTILES</v>
          </cell>
          <cell r="J1065">
            <v>0</v>
          </cell>
          <cell r="K1065">
            <v>200</v>
          </cell>
          <cell r="L1065">
            <v>400</v>
          </cell>
        </row>
        <row r="1066">
          <cell r="H1066" t="str">
            <v>HERRAMIENTAS MENORES</v>
          </cell>
          <cell r="J1066">
            <v>0</v>
          </cell>
          <cell r="K1066">
            <v>42596.51</v>
          </cell>
          <cell r="L1066">
            <v>8816.67</v>
          </cell>
        </row>
        <row r="1067">
          <cell r="H1067" t="str">
            <v>REFACC Y ACCS DE EQPO DE COMPUTO</v>
          </cell>
          <cell r="J1067">
            <v>0</v>
          </cell>
          <cell r="K1067">
            <v>5351.96</v>
          </cell>
          <cell r="L1067">
            <v>8724.24</v>
          </cell>
        </row>
        <row r="1068">
          <cell r="H1068" t="str">
            <v>REFACC Y ACCESORIOS DE EQPO DE TRANSPORT</v>
          </cell>
          <cell r="J1068">
            <v>0</v>
          </cell>
          <cell r="K1068">
            <v>14013.68</v>
          </cell>
          <cell r="L1068">
            <v>27213.1</v>
          </cell>
        </row>
        <row r="1069">
          <cell r="H1069" t="str">
            <v>REFACC. Y ACCES. MENORES PARA MAQUINARIA</v>
          </cell>
          <cell r="J1069">
            <v>0</v>
          </cell>
          <cell r="K1069">
            <v>1064.5899999999999</v>
          </cell>
          <cell r="L1069">
            <v>0</v>
          </cell>
        </row>
        <row r="1070">
          <cell r="H1070" t="str">
            <v>CORREOS</v>
          </cell>
          <cell r="J1070">
            <v>0</v>
          </cell>
          <cell r="K1070">
            <v>55828</v>
          </cell>
          <cell r="L1070">
            <v>0</v>
          </cell>
        </row>
        <row r="1071">
          <cell r="H1071" t="str">
            <v>MANTO Y REPARACION DE EQUIPO DE TRANS,</v>
          </cell>
          <cell r="J1071">
            <v>0</v>
          </cell>
          <cell r="K1071">
            <v>4825.8599999999997</v>
          </cell>
          <cell r="L1071">
            <v>0</v>
          </cell>
        </row>
        <row r="1072">
          <cell r="H1072" t="str">
            <v>PASAJES LOCALES</v>
          </cell>
          <cell r="J1072">
            <v>0</v>
          </cell>
          <cell r="K1072">
            <v>57600</v>
          </cell>
          <cell r="L1072">
            <v>0</v>
          </cell>
        </row>
        <row r="1073">
          <cell r="H1073" t="str">
            <v>15% PRO-TURISMO</v>
          </cell>
          <cell r="J1073">
            <v>0</v>
          </cell>
          <cell r="K1073">
            <v>7251.92</v>
          </cell>
          <cell r="L1073">
            <v>16500.93</v>
          </cell>
        </row>
        <row r="1074">
          <cell r="H1074" t="str">
            <v>15% ECOLOGIA</v>
          </cell>
          <cell r="J1074">
            <v>0</v>
          </cell>
          <cell r="K1074">
            <v>5345.99</v>
          </cell>
          <cell r="L1074">
            <v>0</v>
          </cell>
        </row>
        <row r="1075">
          <cell r="H1075" t="str">
            <v>2% S/NOMINAS</v>
          </cell>
          <cell r="J1075">
            <v>0</v>
          </cell>
          <cell r="K1075">
            <v>17549.64</v>
          </cell>
          <cell r="L1075">
            <v>2209.8000000000002</v>
          </cell>
        </row>
        <row r="1076">
          <cell r="H1076" t="str">
            <v>15% EDUCACION Y ASISTENCIA SOCIAL</v>
          </cell>
          <cell r="J1076">
            <v>0</v>
          </cell>
          <cell r="K1076">
            <v>5345.99</v>
          </cell>
          <cell r="L1076">
            <v>0</v>
          </cell>
        </row>
        <row r="1077">
          <cell r="H1077" t="str">
            <v>AUTOMOVILES Y CAMIONES</v>
          </cell>
          <cell r="J1077">
            <v>0</v>
          </cell>
          <cell r="K1077">
            <v>603448.28</v>
          </cell>
          <cell r="L1077">
            <v>0</v>
          </cell>
        </row>
        <row r="1078">
          <cell r="H1078" t="str">
            <v>SUELDOS SINDICALIZADOS</v>
          </cell>
          <cell r="J1078">
            <v>0</v>
          </cell>
          <cell r="K1078">
            <v>237434.71</v>
          </cell>
          <cell r="L1078">
            <v>15324.79</v>
          </cell>
        </row>
        <row r="1079">
          <cell r="H1079" t="str">
            <v>SOBRESUELDO VIDA CARA</v>
          </cell>
          <cell r="J1079">
            <v>0</v>
          </cell>
          <cell r="K1079">
            <v>237852.61</v>
          </cell>
          <cell r="L1079">
            <v>3000</v>
          </cell>
        </row>
        <row r="1080">
          <cell r="H1080" t="str">
            <v>SUELDOS CONTRATO MANUAL</v>
          </cell>
          <cell r="J1080">
            <v>0</v>
          </cell>
          <cell r="K1080">
            <v>131743.51</v>
          </cell>
          <cell r="L1080">
            <v>74450.81</v>
          </cell>
        </row>
        <row r="1081">
          <cell r="H1081" t="str">
            <v>QUINQUENIOS POR ANTIGÜEDAD</v>
          </cell>
          <cell r="J1081">
            <v>0</v>
          </cell>
          <cell r="K1081">
            <v>39760</v>
          </cell>
          <cell r="L1081">
            <v>0</v>
          </cell>
        </row>
        <row r="1082">
          <cell r="H1082" t="str">
            <v>PRIMA VACACIONAL</v>
          </cell>
          <cell r="J1082">
            <v>0</v>
          </cell>
          <cell r="K1082">
            <v>6770.99</v>
          </cell>
          <cell r="L1082">
            <v>0</v>
          </cell>
        </row>
        <row r="1083">
          <cell r="H1083" t="str">
            <v>AGUINALDO</v>
          </cell>
          <cell r="J1083">
            <v>0</v>
          </cell>
          <cell r="K1083">
            <v>0</v>
          </cell>
          <cell r="L1083">
            <v>0</v>
          </cell>
        </row>
        <row r="1084">
          <cell r="H1084" t="str">
            <v>COMPENSACIONES</v>
          </cell>
          <cell r="J1084">
            <v>0</v>
          </cell>
          <cell r="K1084">
            <v>9145.4</v>
          </cell>
          <cell r="L1084">
            <v>0</v>
          </cell>
        </row>
        <row r="1085">
          <cell r="H1085" t="str">
            <v>APORTACIONES ISSSTE CUOTA FEDERAL</v>
          </cell>
          <cell r="J1085">
            <v>0</v>
          </cell>
          <cell r="K1085">
            <v>30308.95</v>
          </cell>
          <cell r="L1085">
            <v>26077.37</v>
          </cell>
        </row>
        <row r="1086">
          <cell r="H1086" t="str">
            <v>APORTACION ISSSPEG CUOTA GUERRERO</v>
          </cell>
          <cell r="J1086">
            <v>0</v>
          </cell>
          <cell r="K1086">
            <v>85242.63</v>
          </cell>
          <cell r="L1086">
            <v>60681.77</v>
          </cell>
        </row>
        <row r="1087">
          <cell r="H1087" t="str">
            <v>CUOTA IMSS APORTACION EMPRESA</v>
          </cell>
          <cell r="J1087">
            <v>0</v>
          </cell>
          <cell r="K1087">
            <v>87070.44</v>
          </cell>
          <cell r="L1087">
            <v>138862.96</v>
          </cell>
        </row>
        <row r="1088">
          <cell r="H1088" t="str">
            <v>FINIQUITOS E INDEMNIZACIONES</v>
          </cell>
          <cell r="J1088">
            <v>0</v>
          </cell>
          <cell r="K1088">
            <v>0</v>
          </cell>
          <cell r="L1088">
            <v>28800</v>
          </cell>
        </row>
        <row r="1089">
          <cell r="H1089" t="str">
            <v>PERMISOS ECONOMICOS</v>
          </cell>
          <cell r="J1089">
            <v>0</v>
          </cell>
          <cell r="K1089">
            <v>13493.56</v>
          </cell>
          <cell r="L1089">
            <v>0</v>
          </cell>
        </row>
        <row r="1090">
          <cell r="H1090" t="str">
            <v>VACACIONES</v>
          </cell>
          <cell r="J1090">
            <v>0</v>
          </cell>
          <cell r="K1090">
            <v>0</v>
          </cell>
          <cell r="L1090">
            <v>3456</v>
          </cell>
        </row>
        <row r="1091">
          <cell r="H1091" t="str">
            <v>I.S.R. EMPLEADOS</v>
          </cell>
          <cell r="J1091">
            <v>0</v>
          </cell>
          <cell r="K1091">
            <v>0</v>
          </cell>
          <cell r="L1091">
            <v>17118.080000000002</v>
          </cell>
        </row>
        <row r="1092">
          <cell r="H1092" t="str">
            <v>DESPENSA</v>
          </cell>
          <cell r="J1092">
            <v>0</v>
          </cell>
          <cell r="K1092">
            <v>9165</v>
          </cell>
          <cell r="L1092">
            <v>6300</v>
          </cell>
        </row>
        <row r="1093">
          <cell r="H1093" t="str">
            <v>PRESTACIONES CONTRACTUALES (PS)</v>
          </cell>
          <cell r="J1093">
            <v>0</v>
          </cell>
          <cell r="K1093">
            <v>10505</v>
          </cell>
          <cell r="L1093">
            <v>7640</v>
          </cell>
        </row>
        <row r="1094">
          <cell r="H1094" t="str">
            <v>BECAS DE ESTUDIO</v>
          </cell>
          <cell r="J1094">
            <v>0</v>
          </cell>
          <cell r="K1094">
            <v>3200</v>
          </cell>
          <cell r="L1094">
            <v>5200</v>
          </cell>
        </row>
        <row r="1095">
          <cell r="H1095" t="str">
            <v>BONO DEL DIA DEL BUROCRATA</v>
          </cell>
          <cell r="J1095">
            <v>0</v>
          </cell>
          <cell r="K1095">
            <v>19800</v>
          </cell>
          <cell r="L1095">
            <v>20400</v>
          </cell>
        </row>
        <row r="1096">
          <cell r="H1096" t="str">
            <v>BONO DEL DIA DE LA MADRE</v>
          </cell>
          <cell r="J1096">
            <v>0</v>
          </cell>
          <cell r="K1096">
            <v>0</v>
          </cell>
          <cell r="L1096">
            <v>500</v>
          </cell>
        </row>
        <row r="1097">
          <cell r="H1097" t="str">
            <v>ESTIMULOS</v>
          </cell>
          <cell r="J1097">
            <v>0</v>
          </cell>
          <cell r="K1097">
            <v>1000</v>
          </cell>
          <cell r="L1097">
            <v>0</v>
          </cell>
        </row>
        <row r="1098">
          <cell r="H1098" t="str">
            <v>MATERIALES Y SUMINISTROS PARA OFICINA</v>
          </cell>
          <cell r="J1098">
            <v>0</v>
          </cell>
          <cell r="K1098">
            <v>13463.8</v>
          </cell>
          <cell r="L1098">
            <v>18533.39</v>
          </cell>
        </row>
        <row r="1099">
          <cell r="H1099" t="str">
            <v>MATERIAL DE COMPUTO</v>
          </cell>
          <cell r="J1099">
            <v>0</v>
          </cell>
          <cell r="K1099">
            <v>1780</v>
          </cell>
          <cell r="L1099">
            <v>0</v>
          </cell>
        </row>
        <row r="1100">
          <cell r="H1100" t="str">
            <v>15% PRO-TURISMO</v>
          </cell>
          <cell r="J1100">
            <v>0</v>
          </cell>
          <cell r="K1100">
            <v>169800.73</v>
          </cell>
          <cell r="L1100">
            <v>199086.35</v>
          </cell>
        </row>
        <row r="1101">
          <cell r="H1101" t="str">
            <v>15% ECOLOGIA</v>
          </cell>
          <cell r="J1101">
            <v>0</v>
          </cell>
          <cell r="K1101">
            <v>36795.730000000003</v>
          </cell>
          <cell r="L1101">
            <v>41886.35</v>
          </cell>
        </row>
        <row r="1102">
          <cell r="H1102" t="str">
            <v>2% S/NOMINAS</v>
          </cell>
          <cell r="J1102">
            <v>0</v>
          </cell>
          <cell r="K1102">
            <v>215492.56</v>
          </cell>
          <cell r="L1102">
            <v>252931.18</v>
          </cell>
        </row>
        <row r="1103">
          <cell r="H1103" t="str">
            <v>15% EDUCACION Y ASISTENCIA SOCIAL</v>
          </cell>
          <cell r="J1103">
            <v>0</v>
          </cell>
          <cell r="K1103">
            <v>36795.730000000003</v>
          </cell>
          <cell r="L1103">
            <v>41886.35</v>
          </cell>
        </row>
        <row r="1104">
          <cell r="H1104" t="str">
            <v>Mobiliario y Equipo de Computo</v>
          </cell>
          <cell r="J1104">
            <v>0</v>
          </cell>
          <cell r="K1104">
            <v>20138.22</v>
          </cell>
          <cell r="L1104">
            <v>0</v>
          </cell>
        </row>
        <row r="1105">
          <cell r="H1105" t="str">
            <v>SUELDOS SINDICALIZADOS</v>
          </cell>
          <cell r="J1105">
            <v>0</v>
          </cell>
          <cell r="K1105">
            <v>153931.56</v>
          </cell>
          <cell r="L1105">
            <v>527791.68000000005</v>
          </cell>
        </row>
        <row r="1106">
          <cell r="H1106" t="str">
            <v>SOBRESUELDO VIDA CARA</v>
          </cell>
          <cell r="J1106">
            <v>0</v>
          </cell>
          <cell r="K1106">
            <v>136366.57</v>
          </cell>
          <cell r="L1106">
            <v>519948.61</v>
          </cell>
        </row>
        <row r="1107">
          <cell r="H1107" t="str">
            <v>SUELDOS FUNCIONARIOS</v>
          </cell>
          <cell r="J1107">
            <v>0</v>
          </cell>
          <cell r="K1107">
            <v>13581.05</v>
          </cell>
          <cell r="L1107">
            <v>17008.05</v>
          </cell>
        </row>
        <row r="1108">
          <cell r="H1108" t="str">
            <v>SUELDOS CONTRATO MANUAL</v>
          </cell>
          <cell r="J1108">
            <v>0</v>
          </cell>
          <cell r="K1108">
            <v>239308.51</v>
          </cell>
          <cell r="L1108">
            <v>124250.77</v>
          </cell>
        </row>
        <row r="1109">
          <cell r="H1109" t="str">
            <v>SUELDOS EVENTUAL</v>
          </cell>
          <cell r="J1109">
            <v>0</v>
          </cell>
          <cell r="K1109">
            <v>152850.39000000001</v>
          </cell>
          <cell r="L1109">
            <v>48737.18</v>
          </cell>
        </row>
        <row r="1110">
          <cell r="H1110" t="str">
            <v>QUINQUENIOS POR ANTIGÜEDAD</v>
          </cell>
          <cell r="J1110">
            <v>0</v>
          </cell>
          <cell r="K1110">
            <v>205370</v>
          </cell>
          <cell r="L1110">
            <v>242180</v>
          </cell>
        </row>
        <row r="1111">
          <cell r="H1111" t="str">
            <v>PRIMA VACACIONAL</v>
          </cell>
          <cell r="J1111">
            <v>0</v>
          </cell>
          <cell r="K1111">
            <v>1092.1400000000001</v>
          </cell>
          <cell r="L1111">
            <v>0</v>
          </cell>
        </row>
        <row r="1112">
          <cell r="H1112" t="str">
            <v>PRIMA DOMINICAL</v>
          </cell>
          <cell r="J1112">
            <v>0</v>
          </cell>
          <cell r="K1112">
            <v>85345.38</v>
          </cell>
          <cell r="L1112">
            <v>123276.66</v>
          </cell>
        </row>
        <row r="1113">
          <cell r="H1113" t="str">
            <v>AGUINALDO</v>
          </cell>
          <cell r="J1113">
            <v>0</v>
          </cell>
          <cell r="K1113">
            <v>0</v>
          </cell>
          <cell r="L1113">
            <v>0</v>
          </cell>
        </row>
        <row r="1114">
          <cell r="H1114" t="str">
            <v>HORAS EXTRAS</v>
          </cell>
          <cell r="J1114">
            <v>0</v>
          </cell>
          <cell r="K1114">
            <v>21864.6</v>
          </cell>
          <cell r="L1114">
            <v>31582.2</v>
          </cell>
        </row>
        <row r="1115">
          <cell r="H1115" t="str">
            <v>COMPENSACIONES</v>
          </cell>
          <cell r="J1115">
            <v>0</v>
          </cell>
          <cell r="K1115">
            <v>70649.679999999993</v>
          </cell>
          <cell r="L1115">
            <v>86635.839999999997</v>
          </cell>
        </row>
        <row r="1116">
          <cell r="H1116" t="str">
            <v>APORTACIONES ISSSTE CUOTA FEDERAL</v>
          </cell>
          <cell r="J1116">
            <v>0</v>
          </cell>
          <cell r="K1116">
            <v>105380.87</v>
          </cell>
          <cell r="L1116">
            <v>87152.44</v>
          </cell>
        </row>
        <row r="1117">
          <cell r="H1117" t="str">
            <v>APORTACION ISSSPEG CUOTA GUERRERO</v>
          </cell>
          <cell r="J1117">
            <v>0</v>
          </cell>
          <cell r="K1117">
            <v>283275.78000000003</v>
          </cell>
          <cell r="L1117">
            <v>265468.44</v>
          </cell>
        </row>
        <row r="1118">
          <cell r="H1118" t="str">
            <v>CUOTA IMSS APORTACION EMPRESA</v>
          </cell>
          <cell r="J1118">
            <v>0</v>
          </cell>
          <cell r="K1118">
            <v>58580.47</v>
          </cell>
          <cell r="L1118">
            <v>67194.23</v>
          </cell>
        </row>
        <row r="1119">
          <cell r="H1119" t="str">
            <v>FINIQUITOS E INDEMNIZACIONES</v>
          </cell>
          <cell r="J1119">
            <v>0</v>
          </cell>
          <cell r="K1119">
            <v>0</v>
          </cell>
          <cell r="L1119">
            <v>206400</v>
          </cell>
        </row>
        <row r="1120">
          <cell r="H1120" t="str">
            <v>PERMISOS ECONOMICOS</v>
          </cell>
          <cell r="J1120">
            <v>0</v>
          </cell>
          <cell r="K1120">
            <v>0</v>
          </cell>
          <cell r="L1120">
            <v>0</v>
          </cell>
        </row>
        <row r="1121">
          <cell r="H1121" t="str">
            <v>VACACIONES</v>
          </cell>
          <cell r="J1121">
            <v>0</v>
          </cell>
          <cell r="K1121">
            <v>0</v>
          </cell>
          <cell r="L1121">
            <v>26496</v>
          </cell>
        </row>
        <row r="1122">
          <cell r="H1122" t="str">
            <v>I.S.R. FUNCIONARIOS</v>
          </cell>
          <cell r="J1122">
            <v>0</v>
          </cell>
          <cell r="K1122">
            <v>0</v>
          </cell>
          <cell r="L1122">
            <v>1797.78</v>
          </cell>
        </row>
        <row r="1123">
          <cell r="H1123" t="str">
            <v>I.S.R. EMPLEADOS</v>
          </cell>
          <cell r="J1123">
            <v>0</v>
          </cell>
          <cell r="K1123">
            <v>85750.38</v>
          </cell>
          <cell r="L1123">
            <v>0</v>
          </cell>
        </row>
        <row r="1124">
          <cell r="H1124" t="str">
            <v>DESPENSA</v>
          </cell>
          <cell r="J1124">
            <v>0</v>
          </cell>
          <cell r="K1124">
            <v>41110</v>
          </cell>
          <cell r="L1124">
            <v>45390</v>
          </cell>
        </row>
        <row r="1125">
          <cell r="H1125" t="str">
            <v>PRESTACIONES CONTRACTUALES (PS)</v>
          </cell>
          <cell r="J1125">
            <v>0</v>
          </cell>
          <cell r="K1125">
            <v>74710</v>
          </cell>
          <cell r="L1125">
            <v>78990</v>
          </cell>
        </row>
        <row r="1126">
          <cell r="H1126" t="str">
            <v>BECAS DE ESTUDIO</v>
          </cell>
          <cell r="J1126">
            <v>0</v>
          </cell>
          <cell r="K1126">
            <v>5300</v>
          </cell>
          <cell r="L1126">
            <v>0</v>
          </cell>
        </row>
        <row r="1127">
          <cell r="H1127" t="str">
            <v>BONO DEL DIA DEL BUROCRATA</v>
          </cell>
          <cell r="J1127">
            <v>0</v>
          </cell>
          <cell r="K1127">
            <v>141900</v>
          </cell>
          <cell r="L1127">
            <v>146200</v>
          </cell>
        </row>
        <row r="1128">
          <cell r="H1128" t="str">
            <v>BONO DEL DIA DE LA MADRE</v>
          </cell>
          <cell r="J1128">
            <v>0</v>
          </cell>
          <cell r="K1128">
            <v>4500</v>
          </cell>
          <cell r="L1128">
            <v>0</v>
          </cell>
        </row>
        <row r="1129">
          <cell r="H1129" t="str">
            <v>BONO DEL DIA DEL PADRE</v>
          </cell>
          <cell r="J1129">
            <v>0</v>
          </cell>
          <cell r="K1129">
            <v>0</v>
          </cell>
          <cell r="L1129">
            <v>1000</v>
          </cell>
        </row>
        <row r="1130">
          <cell r="H1130" t="str">
            <v>PAQUETES ESCOLARES</v>
          </cell>
          <cell r="J1130">
            <v>0</v>
          </cell>
          <cell r="K1130">
            <v>400</v>
          </cell>
          <cell r="L1130">
            <v>800</v>
          </cell>
        </row>
        <row r="1131">
          <cell r="H1131" t="str">
            <v>ESTIMULOS</v>
          </cell>
          <cell r="J1131">
            <v>0</v>
          </cell>
          <cell r="K1131">
            <v>33200</v>
          </cell>
          <cell r="L1131">
            <v>39600</v>
          </cell>
        </row>
        <row r="1132">
          <cell r="H1132" t="str">
            <v>MATERIALES Y SUMINISTROS PARA OFICINA</v>
          </cell>
          <cell r="J1132">
            <v>0</v>
          </cell>
          <cell r="K1132">
            <v>4775.71</v>
          </cell>
          <cell r="L1132">
            <v>0</v>
          </cell>
        </row>
        <row r="1133">
          <cell r="H1133" t="str">
            <v>MATERIAL DE COMPUTO</v>
          </cell>
          <cell r="J1133">
            <v>0</v>
          </cell>
          <cell r="K1133">
            <v>1041</v>
          </cell>
          <cell r="L1133">
            <v>0</v>
          </cell>
        </row>
        <row r="1134">
          <cell r="H1134" t="str">
            <v>COMBUSTIBLES</v>
          </cell>
          <cell r="J1134">
            <v>0</v>
          </cell>
          <cell r="K1134">
            <v>71479.350000000006</v>
          </cell>
          <cell r="L1134">
            <v>17566.939999999999</v>
          </cell>
        </row>
        <row r="1135">
          <cell r="H1135" t="str">
            <v>REFACC Y ACCESORIOS DE EQPO DE TRANSPORT</v>
          </cell>
          <cell r="J1135">
            <v>0</v>
          </cell>
          <cell r="K1135">
            <v>11602.39</v>
          </cell>
          <cell r="L1135">
            <v>155.16999999999999</v>
          </cell>
        </row>
        <row r="1136">
          <cell r="H1136" t="str">
            <v>MANTO Y REPARACION DE EQUIPO DE TRANS,</v>
          </cell>
          <cell r="J1136">
            <v>0</v>
          </cell>
          <cell r="K1136">
            <v>15459.87</v>
          </cell>
          <cell r="L1136">
            <v>29646.06</v>
          </cell>
        </row>
        <row r="1137">
          <cell r="H1137" t="str">
            <v>PASAJES LOCALES</v>
          </cell>
          <cell r="J1137">
            <v>0</v>
          </cell>
          <cell r="K1137">
            <v>291300</v>
          </cell>
          <cell r="L1137">
            <v>0</v>
          </cell>
        </row>
        <row r="1138">
          <cell r="H1138" t="str">
            <v>PARA FUNERALES</v>
          </cell>
          <cell r="J1138">
            <v>0</v>
          </cell>
          <cell r="K1138">
            <v>30190</v>
          </cell>
          <cell r="L1138">
            <v>0</v>
          </cell>
        </row>
        <row r="1139">
          <cell r="H1139" t="str">
            <v>15% PRO-TURISMO</v>
          </cell>
          <cell r="J1139">
            <v>0</v>
          </cell>
          <cell r="K1139">
            <v>60530.12</v>
          </cell>
          <cell r="L1139">
            <v>64675.38</v>
          </cell>
        </row>
        <row r="1140">
          <cell r="H1140" t="str">
            <v>15% ECOLOGIA</v>
          </cell>
          <cell r="J1140">
            <v>0</v>
          </cell>
          <cell r="K1140">
            <v>25259.86</v>
          </cell>
          <cell r="L1140">
            <v>22580.12</v>
          </cell>
        </row>
        <row r="1141">
          <cell r="H1141" t="str">
            <v>2% S/NOMINAS</v>
          </cell>
          <cell r="J1141">
            <v>0</v>
          </cell>
          <cell r="K1141">
            <v>166413.74</v>
          </cell>
          <cell r="L1141">
            <v>150548.92000000001</v>
          </cell>
        </row>
        <row r="1142">
          <cell r="H1142" t="str">
            <v>15% EDUCACION Y ASISTENCIA SOCIAL</v>
          </cell>
          <cell r="J1142">
            <v>0</v>
          </cell>
          <cell r="K1142">
            <v>25259.86</v>
          </cell>
          <cell r="L1142">
            <v>22580.12</v>
          </cell>
        </row>
        <row r="1143">
          <cell r="H1143" t="str">
            <v>Mobiliario y Equipo de Computo</v>
          </cell>
          <cell r="J1143">
            <v>0</v>
          </cell>
          <cell r="K1143">
            <v>41294.04</v>
          </cell>
          <cell r="L1143">
            <v>17944.04</v>
          </cell>
        </row>
        <row r="1144">
          <cell r="H1144" t="str">
            <v>SIST. DE AIRE Y ACOND. Y CALEFACCION</v>
          </cell>
          <cell r="J1144">
            <v>0</v>
          </cell>
          <cell r="K1144">
            <v>2195.25</v>
          </cell>
          <cell r="L1144">
            <v>3951.45</v>
          </cell>
        </row>
        <row r="1145">
          <cell r="H1145" t="str">
            <v>SUELDOS SINDICALIZADOS</v>
          </cell>
          <cell r="J1145">
            <v>0</v>
          </cell>
          <cell r="K1145">
            <v>72945.37</v>
          </cell>
          <cell r="L1145">
            <v>17930.16</v>
          </cell>
        </row>
        <row r="1146">
          <cell r="H1146" t="str">
            <v>SOBRESUELDO VIDA CARA</v>
          </cell>
          <cell r="J1146">
            <v>0</v>
          </cell>
          <cell r="K1146">
            <v>53880.81</v>
          </cell>
          <cell r="L1146">
            <v>2000</v>
          </cell>
        </row>
        <row r="1147">
          <cell r="H1147" t="str">
            <v>SUELDOS CONTRATO MANUAL</v>
          </cell>
          <cell r="J1147">
            <v>0</v>
          </cell>
          <cell r="K1147">
            <v>103679.48</v>
          </cell>
          <cell r="L1147">
            <v>0</v>
          </cell>
        </row>
        <row r="1148">
          <cell r="H1148" t="str">
            <v>QUINQUENIOS POR ANTIGÜEDAD</v>
          </cell>
          <cell r="J1148">
            <v>0</v>
          </cell>
          <cell r="K1148">
            <v>20680</v>
          </cell>
          <cell r="L1148">
            <v>24800</v>
          </cell>
        </row>
        <row r="1149">
          <cell r="H1149" t="str">
            <v>PRIMA VACACIONAL</v>
          </cell>
          <cell r="J1149">
            <v>0</v>
          </cell>
          <cell r="K1149">
            <v>2716.53</v>
          </cell>
          <cell r="L1149">
            <v>0</v>
          </cell>
        </row>
        <row r="1150">
          <cell r="H1150" t="str">
            <v>PRIMA DOMINICAL</v>
          </cell>
          <cell r="J1150">
            <v>0</v>
          </cell>
          <cell r="K1150">
            <v>13380.12</v>
          </cell>
          <cell r="L1150">
            <v>19326.84</v>
          </cell>
        </row>
        <row r="1151">
          <cell r="H1151" t="str">
            <v>AGUINALDO</v>
          </cell>
          <cell r="J1151">
            <v>0</v>
          </cell>
          <cell r="K1151">
            <v>0</v>
          </cell>
          <cell r="L1151">
            <v>0</v>
          </cell>
        </row>
        <row r="1152">
          <cell r="H1152" t="str">
            <v>APORTACIONES ISSSTE CUOTA FEDERAL</v>
          </cell>
          <cell r="J1152">
            <v>0</v>
          </cell>
          <cell r="K1152">
            <v>24731.59</v>
          </cell>
          <cell r="L1152">
            <v>21612.07</v>
          </cell>
        </row>
        <row r="1153">
          <cell r="H1153" t="str">
            <v>APORTACION ISSSPEG CUOTA GUERRERO</v>
          </cell>
          <cell r="J1153">
            <v>0</v>
          </cell>
          <cell r="K1153">
            <v>76992.899999999994</v>
          </cell>
          <cell r="L1153">
            <v>49267.28</v>
          </cell>
        </row>
        <row r="1154">
          <cell r="H1154" t="str">
            <v>CUOTA IMSS APORTACION EMPRESA</v>
          </cell>
          <cell r="J1154">
            <v>0</v>
          </cell>
          <cell r="K1154">
            <v>80000</v>
          </cell>
          <cell r="L1154">
            <v>140000</v>
          </cell>
        </row>
        <row r="1155">
          <cell r="H1155" t="str">
            <v>FINIQUITOS E INDEMNIZACIONES</v>
          </cell>
          <cell r="J1155">
            <v>0</v>
          </cell>
          <cell r="K1155">
            <v>0</v>
          </cell>
          <cell r="L1155">
            <v>19200</v>
          </cell>
        </row>
        <row r="1156">
          <cell r="H1156" t="str">
            <v>PERMISOS ECONOMICOS</v>
          </cell>
          <cell r="J1156">
            <v>0</v>
          </cell>
          <cell r="K1156">
            <v>5269.38</v>
          </cell>
          <cell r="L1156">
            <v>0</v>
          </cell>
        </row>
        <row r="1157">
          <cell r="H1157" t="str">
            <v>VACACIONES</v>
          </cell>
          <cell r="J1157">
            <v>0</v>
          </cell>
          <cell r="K1157">
            <v>0</v>
          </cell>
          <cell r="L1157">
            <v>2304</v>
          </cell>
        </row>
        <row r="1158">
          <cell r="H1158" t="str">
            <v>I.S.R. EMPLEADOS</v>
          </cell>
          <cell r="J1158">
            <v>0</v>
          </cell>
          <cell r="K1158">
            <v>29503.119999999999</v>
          </cell>
          <cell r="L1158">
            <v>0</v>
          </cell>
        </row>
        <row r="1159">
          <cell r="H1159" t="str">
            <v>DESPENSA</v>
          </cell>
          <cell r="J1159">
            <v>0</v>
          </cell>
          <cell r="K1159">
            <v>5380</v>
          </cell>
          <cell r="L1159">
            <v>5040</v>
          </cell>
        </row>
        <row r="1160">
          <cell r="H1160" t="str">
            <v>PRESTACIONES CONTRACTUALES (PS)</v>
          </cell>
          <cell r="J1160">
            <v>0</v>
          </cell>
          <cell r="K1160">
            <v>8340</v>
          </cell>
          <cell r="L1160">
            <v>8000</v>
          </cell>
        </row>
        <row r="1161">
          <cell r="H1161" t="str">
            <v>BONO DEL DIA DEL BUROCRATA</v>
          </cell>
          <cell r="J1161">
            <v>0</v>
          </cell>
          <cell r="K1161">
            <v>15500</v>
          </cell>
          <cell r="L1161">
            <v>12800</v>
          </cell>
        </row>
        <row r="1162">
          <cell r="H1162" t="str">
            <v>BONO DEL DIA DE LA MADRE</v>
          </cell>
          <cell r="J1162">
            <v>0</v>
          </cell>
          <cell r="K1162">
            <v>4800</v>
          </cell>
          <cell r="L1162">
            <v>0</v>
          </cell>
        </row>
        <row r="1163">
          <cell r="H1163" t="str">
            <v>MATERIALES Y SUMINISTROS PARA OFICINA</v>
          </cell>
          <cell r="J1163">
            <v>0</v>
          </cell>
          <cell r="K1163">
            <v>4991.3999999999996</v>
          </cell>
          <cell r="L1163">
            <v>0</v>
          </cell>
        </row>
        <row r="1164">
          <cell r="H1164" t="str">
            <v>MATERIAL DE COMPUTO</v>
          </cell>
          <cell r="J1164">
            <v>0</v>
          </cell>
          <cell r="K1164">
            <v>1366</v>
          </cell>
          <cell r="L1164">
            <v>0</v>
          </cell>
        </row>
        <row r="1165">
          <cell r="H1165" t="str">
            <v>MATERIAL IMPRESO E INFORMACIÓN DIGITAL</v>
          </cell>
          <cell r="J1165">
            <v>0</v>
          </cell>
          <cell r="K1165">
            <v>881423.03</v>
          </cell>
          <cell r="L1165">
            <v>538350.82999999996</v>
          </cell>
        </row>
        <row r="1166">
          <cell r="H1166" t="str">
            <v>PARA FUNERALES</v>
          </cell>
          <cell r="J1166">
            <v>0</v>
          </cell>
          <cell r="K1166">
            <v>10345</v>
          </cell>
          <cell r="L1166">
            <v>0</v>
          </cell>
        </row>
        <row r="1167">
          <cell r="H1167" t="str">
            <v>15% PRO-TURISMO</v>
          </cell>
          <cell r="J1167">
            <v>0</v>
          </cell>
          <cell r="K1167">
            <v>3884.67</v>
          </cell>
          <cell r="L1167">
            <v>3036.75</v>
          </cell>
        </row>
        <row r="1168">
          <cell r="H1168" t="str">
            <v>15% ECOLOGIA</v>
          </cell>
          <cell r="J1168">
            <v>0</v>
          </cell>
          <cell r="K1168">
            <v>3884.67</v>
          </cell>
          <cell r="L1168">
            <v>3036.75</v>
          </cell>
        </row>
        <row r="1169">
          <cell r="H1169" t="str">
            <v>2% S/NOMINAS</v>
          </cell>
          <cell r="J1169">
            <v>0</v>
          </cell>
          <cell r="K1169">
            <v>24595.95</v>
          </cell>
          <cell r="L1169">
            <v>20243.07</v>
          </cell>
        </row>
        <row r="1170">
          <cell r="H1170" t="str">
            <v>15% EDUCACION Y ASISTENCIA SOCIAL</v>
          </cell>
          <cell r="J1170">
            <v>0</v>
          </cell>
          <cell r="K1170">
            <v>3884.67</v>
          </cell>
          <cell r="L1170">
            <v>3036.75</v>
          </cell>
        </row>
        <row r="1171">
          <cell r="H1171" t="str">
            <v>SUELDOS SINDICALIZADOS</v>
          </cell>
          <cell r="J1171">
            <v>0</v>
          </cell>
          <cell r="K1171">
            <v>234373.5</v>
          </cell>
          <cell r="L1171">
            <v>6215.95</v>
          </cell>
        </row>
        <row r="1172">
          <cell r="H1172" t="str">
            <v>SOBRESUELDO VIDA CARA</v>
          </cell>
          <cell r="J1172">
            <v>0</v>
          </cell>
          <cell r="K1172">
            <v>224458.6</v>
          </cell>
          <cell r="L1172">
            <v>1000</v>
          </cell>
        </row>
        <row r="1173">
          <cell r="H1173" t="str">
            <v>SUELDOS CONTRATO MANUAL</v>
          </cell>
          <cell r="J1173">
            <v>0</v>
          </cell>
          <cell r="K1173">
            <v>127428.28</v>
          </cell>
          <cell r="L1173">
            <v>0</v>
          </cell>
        </row>
        <row r="1174">
          <cell r="H1174" t="str">
            <v>SUELDOS EVENTUAL</v>
          </cell>
          <cell r="J1174">
            <v>0</v>
          </cell>
          <cell r="K1174">
            <v>65443.46</v>
          </cell>
          <cell r="L1174">
            <v>0</v>
          </cell>
        </row>
        <row r="1175">
          <cell r="H1175" t="str">
            <v>QUINQUENIOS POR ANTIGÜEDAD</v>
          </cell>
          <cell r="J1175">
            <v>0</v>
          </cell>
          <cell r="K1175">
            <v>5140</v>
          </cell>
          <cell r="L1175">
            <v>0</v>
          </cell>
        </row>
        <row r="1176">
          <cell r="H1176" t="str">
            <v>PRIMA VACACIONAL</v>
          </cell>
          <cell r="J1176">
            <v>0</v>
          </cell>
          <cell r="K1176">
            <v>9880.18</v>
          </cell>
          <cell r="L1176">
            <v>0</v>
          </cell>
        </row>
        <row r="1177">
          <cell r="H1177" t="str">
            <v>PRIMA DOMINICAL</v>
          </cell>
          <cell r="J1177">
            <v>0</v>
          </cell>
          <cell r="K1177">
            <v>6502.89</v>
          </cell>
          <cell r="L1177">
            <v>9417.36</v>
          </cell>
        </row>
        <row r="1178">
          <cell r="H1178" t="str">
            <v>AGUINALDO</v>
          </cell>
          <cell r="J1178">
            <v>0</v>
          </cell>
          <cell r="K1178">
            <v>0</v>
          </cell>
          <cell r="L1178">
            <v>0</v>
          </cell>
        </row>
        <row r="1179">
          <cell r="H1179" t="str">
            <v>COMPENSACIONES</v>
          </cell>
          <cell r="J1179">
            <v>0</v>
          </cell>
          <cell r="K1179">
            <v>20810.79</v>
          </cell>
          <cell r="L1179">
            <v>0</v>
          </cell>
        </row>
        <row r="1180">
          <cell r="H1180" t="str">
            <v>APORTACIONES ISSSTE CUOTA FEDERAL</v>
          </cell>
          <cell r="J1180">
            <v>0</v>
          </cell>
          <cell r="K1180">
            <v>17420.39</v>
          </cell>
          <cell r="L1180">
            <v>8793.2099999999991</v>
          </cell>
        </row>
        <row r="1181">
          <cell r="H1181" t="str">
            <v>APORTACION ISSSPEG CUOTA GUERRERO</v>
          </cell>
          <cell r="J1181">
            <v>0</v>
          </cell>
          <cell r="K1181">
            <v>53591.72</v>
          </cell>
          <cell r="L1181">
            <v>19525.34</v>
          </cell>
        </row>
        <row r="1182">
          <cell r="H1182" t="str">
            <v>CUOTA IMSS APORTACION EMPRESA</v>
          </cell>
          <cell r="J1182">
            <v>0</v>
          </cell>
          <cell r="K1182">
            <v>84027.75</v>
          </cell>
          <cell r="L1182">
            <v>134754.5</v>
          </cell>
        </row>
        <row r="1183">
          <cell r="H1183" t="str">
            <v>FINIQUITOS E INDEMNIZACIONES</v>
          </cell>
          <cell r="J1183">
            <v>0</v>
          </cell>
          <cell r="K1183">
            <v>0</v>
          </cell>
          <cell r="L1183">
            <v>9600</v>
          </cell>
        </row>
        <row r="1184">
          <cell r="H1184" t="str">
            <v>PERMISOS ECONOMICOS</v>
          </cell>
          <cell r="J1184">
            <v>0</v>
          </cell>
          <cell r="K1184">
            <v>16738.93</v>
          </cell>
          <cell r="L1184">
            <v>0</v>
          </cell>
        </row>
        <row r="1185">
          <cell r="H1185" t="str">
            <v>VACACIONES</v>
          </cell>
          <cell r="J1185">
            <v>0</v>
          </cell>
          <cell r="K1185">
            <v>0</v>
          </cell>
          <cell r="L1185">
            <v>1152</v>
          </cell>
        </row>
        <row r="1186">
          <cell r="H1186" t="str">
            <v>I.S.R. EMPLEADOS</v>
          </cell>
          <cell r="J1186">
            <v>0</v>
          </cell>
          <cell r="K1186">
            <v>26735.72</v>
          </cell>
          <cell r="L1186">
            <v>0</v>
          </cell>
        </row>
        <row r="1187">
          <cell r="H1187" t="str">
            <v>DESPENSA</v>
          </cell>
          <cell r="J1187">
            <v>0</v>
          </cell>
          <cell r="K1187">
            <v>6100</v>
          </cell>
          <cell r="L1187">
            <v>1355</v>
          </cell>
        </row>
        <row r="1188">
          <cell r="H1188" t="str">
            <v>PRESTACIONES CONTRACTUALES (PS)</v>
          </cell>
          <cell r="J1188">
            <v>0</v>
          </cell>
          <cell r="K1188">
            <v>6100</v>
          </cell>
          <cell r="L1188">
            <v>1355</v>
          </cell>
        </row>
        <row r="1189">
          <cell r="H1189" t="str">
            <v>BECAS DE ESTUDIO</v>
          </cell>
          <cell r="J1189">
            <v>0</v>
          </cell>
          <cell r="K1189">
            <v>1200</v>
          </cell>
          <cell r="L1189">
            <v>1200</v>
          </cell>
        </row>
        <row r="1190">
          <cell r="H1190" t="str">
            <v>BONO DEL DIA DEL BUROCRATA</v>
          </cell>
          <cell r="J1190">
            <v>0</v>
          </cell>
          <cell r="K1190">
            <v>15500</v>
          </cell>
          <cell r="L1190">
            <v>6400</v>
          </cell>
        </row>
        <row r="1191">
          <cell r="H1191" t="str">
            <v>BONO DEL DIA DE LA MADRE</v>
          </cell>
          <cell r="J1191">
            <v>0</v>
          </cell>
          <cell r="K1191">
            <v>0</v>
          </cell>
          <cell r="L1191">
            <v>100</v>
          </cell>
        </row>
        <row r="1192">
          <cell r="H1192" t="str">
            <v>BONO DEL DIA DEL PADRE</v>
          </cell>
          <cell r="J1192">
            <v>0</v>
          </cell>
          <cell r="K1192">
            <v>2000</v>
          </cell>
          <cell r="L1192">
            <v>0</v>
          </cell>
        </row>
        <row r="1193">
          <cell r="H1193" t="str">
            <v>MATERIALES Y SUMINISTROS PARA OFICINA</v>
          </cell>
          <cell r="J1193">
            <v>0</v>
          </cell>
          <cell r="K1193">
            <v>18173</v>
          </cell>
          <cell r="L1193">
            <v>0</v>
          </cell>
        </row>
        <row r="1194">
          <cell r="H1194" t="str">
            <v>MATERIAL DE COMPUTO</v>
          </cell>
          <cell r="J1194">
            <v>0</v>
          </cell>
          <cell r="K1194">
            <v>34990.14</v>
          </cell>
          <cell r="L1194">
            <v>0</v>
          </cell>
        </row>
        <row r="1195">
          <cell r="H1195" t="str">
            <v>OTROS MATS. Y ARTS. DE CONSTUCC. Y REP.</v>
          </cell>
          <cell r="J1195">
            <v>0</v>
          </cell>
          <cell r="K1195">
            <v>5086.74</v>
          </cell>
          <cell r="L1195">
            <v>11888.47</v>
          </cell>
        </row>
        <row r="1196">
          <cell r="H1196" t="str">
            <v>FIBRAS SINTÈTICA, HULES Y DERIV</v>
          </cell>
          <cell r="J1196">
            <v>0</v>
          </cell>
          <cell r="K1196">
            <v>8000</v>
          </cell>
          <cell r="L1196">
            <v>15874.78</v>
          </cell>
        </row>
        <row r="1197">
          <cell r="H1197" t="str">
            <v>COMBUSTIBLES</v>
          </cell>
          <cell r="J1197">
            <v>0</v>
          </cell>
          <cell r="K1197">
            <v>262922.44</v>
          </cell>
          <cell r="L1197">
            <v>52625.18</v>
          </cell>
        </row>
        <row r="1198">
          <cell r="H1198" t="str">
            <v>NEUMATICOS</v>
          </cell>
          <cell r="J1198">
            <v>0</v>
          </cell>
          <cell r="K1198">
            <v>2241.38</v>
          </cell>
          <cell r="L1198">
            <v>0</v>
          </cell>
        </row>
        <row r="1199">
          <cell r="H1199" t="str">
            <v>REFACC Y ACCESORIOS DE EQPO DE TRANSPORT</v>
          </cell>
          <cell r="J1199">
            <v>0</v>
          </cell>
          <cell r="K1199">
            <v>21707.41</v>
          </cell>
          <cell r="L1199">
            <v>0</v>
          </cell>
        </row>
        <row r="1200">
          <cell r="H1200" t="str">
            <v>MANTO Y REPARACION DE EQUIPO DE TRANS,</v>
          </cell>
          <cell r="J1200">
            <v>0</v>
          </cell>
          <cell r="K1200">
            <v>8206.7000000000007</v>
          </cell>
          <cell r="L1200">
            <v>23076.71</v>
          </cell>
        </row>
        <row r="1201">
          <cell r="H1201" t="str">
            <v>PASAJES LOCALES</v>
          </cell>
          <cell r="J1201">
            <v>0</v>
          </cell>
          <cell r="K1201">
            <v>101258.27</v>
          </cell>
          <cell r="L1201">
            <v>27458.27</v>
          </cell>
        </row>
        <row r="1202">
          <cell r="H1202" t="str">
            <v>15% PRO-TURISMO</v>
          </cell>
          <cell r="J1202">
            <v>0</v>
          </cell>
          <cell r="K1202">
            <v>37390.129999999997</v>
          </cell>
          <cell r="L1202">
            <v>42645.14</v>
          </cell>
        </row>
        <row r="1203">
          <cell r="H1203" t="str">
            <v>15% ECOLOGIA</v>
          </cell>
          <cell r="J1203">
            <v>0</v>
          </cell>
          <cell r="K1203">
            <v>2372.69</v>
          </cell>
          <cell r="L1203">
            <v>7.7</v>
          </cell>
        </row>
        <row r="1204">
          <cell r="H1204" t="str">
            <v>2% S/NOMINAS</v>
          </cell>
          <cell r="J1204">
            <v>0</v>
          </cell>
          <cell r="K1204">
            <v>85197.36</v>
          </cell>
          <cell r="L1204">
            <v>93030.98</v>
          </cell>
        </row>
        <row r="1205">
          <cell r="H1205" t="str">
            <v>15% EDUCACION Y ASISTENCIA SOCIAL</v>
          </cell>
          <cell r="J1205">
            <v>0</v>
          </cell>
          <cell r="K1205">
            <v>2372.69</v>
          </cell>
          <cell r="L1205">
            <v>7.7</v>
          </cell>
        </row>
        <row r="1206">
          <cell r="H1206" t="str">
            <v>SIST. DE AIRE Y ACOND. Y CALEFACCION</v>
          </cell>
          <cell r="J1206">
            <v>0</v>
          </cell>
          <cell r="K1206">
            <v>14467.64</v>
          </cell>
          <cell r="L1206">
            <v>28930.44</v>
          </cell>
        </row>
        <row r="1207">
          <cell r="H1207" t="str">
            <v>SUELDOS SINDICALIZADOS</v>
          </cell>
          <cell r="J1207">
            <v>0</v>
          </cell>
          <cell r="K1207">
            <v>64755.21</v>
          </cell>
          <cell r="L1207">
            <v>593372.80000000005</v>
          </cell>
        </row>
        <row r="1208">
          <cell r="H1208" t="str">
            <v>SOBRESUELDO VIDA CARA</v>
          </cell>
          <cell r="J1208">
            <v>0</v>
          </cell>
          <cell r="K1208">
            <v>53646.43</v>
          </cell>
          <cell r="L1208">
            <v>628242.11</v>
          </cell>
        </row>
        <row r="1209">
          <cell r="H1209" t="str">
            <v>SUELDOS FUNCIONARIOS</v>
          </cell>
          <cell r="J1209">
            <v>0</v>
          </cell>
          <cell r="K1209">
            <v>156653.54</v>
          </cell>
          <cell r="L1209">
            <v>4381.1000000000004</v>
          </cell>
        </row>
        <row r="1210">
          <cell r="H1210" t="str">
            <v>SUELDOS CONTRATO MANUAL</v>
          </cell>
          <cell r="J1210">
            <v>0</v>
          </cell>
          <cell r="K1210">
            <v>2128291.98</v>
          </cell>
          <cell r="L1210">
            <v>2703843.58</v>
          </cell>
        </row>
        <row r="1211">
          <cell r="H1211" t="str">
            <v>SUELDOS EVENTUAL</v>
          </cell>
          <cell r="J1211">
            <v>0</v>
          </cell>
          <cell r="K1211">
            <v>244616.89</v>
          </cell>
          <cell r="L1211">
            <v>436246.92</v>
          </cell>
        </row>
        <row r="1212">
          <cell r="H1212" t="str">
            <v>QUINQUENIOS POR ANTIGÜEDAD</v>
          </cell>
          <cell r="J1212">
            <v>0</v>
          </cell>
          <cell r="K1212">
            <v>125580</v>
          </cell>
          <cell r="L1212">
            <v>156010</v>
          </cell>
        </row>
        <row r="1213">
          <cell r="H1213" t="str">
            <v>PRIMA VACACIONAL</v>
          </cell>
          <cell r="J1213">
            <v>0</v>
          </cell>
          <cell r="K1213">
            <v>2697.39</v>
          </cell>
          <cell r="L1213">
            <v>2697.39</v>
          </cell>
        </row>
        <row r="1214">
          <cell r="H1214" t="str">
            <v>PRIMA DOMINICAL</v>
          </cell>
          <cell r="J1214">
            <v>0</v>
          </cell>
          <cell r="K1214">
            <v>119446.65</v>
          </cell>
          <cell r="L1214">
            <v>148018.75</v>
          </cell>
        </row>
        <row r="1215">
          <cell r="H1215" t="str">
            <v>AGUINALDO</v>
          </cell>
          <cell r="J1215">
            <v>0</v>
          </cell>
          <cell r="K1215">
            <v>0</v>
          </cell>
          <cell r="L1215">
            <v>0</v>
          </cell>
        </row>
        <row r="1216">
          <cell r="H1216" t="str">
            <v>HORAS EXTRAS</v>
          </cell>
          <cell r="J1216">
            <v>0</v>
          </cell>
          <cell r="K1216">
            <v>890604.35</v>
          </cell>
          <cell r="L1216">
            <v>1361752.65</v>
          </cell>
        </row>
        <row r="1217">
          <cell r="H1217" t="str">
            <v>COMPENSACIONES</v>
          </cell>
          <cell r="J1217">
            <v>0</v>
          </cell>
          <cell r="K1217">
            <v>102692.5</v>
          </cell>
          <cell r="L1217">
            <v>16947.8</v>
          </cell>
        </row>
        <row r="1218">
          <cell r="H1218" t="str">
            <v>APORTACIONES ISSSTE CUOTA FEDERAL</v>
          </cell>
          <cell r="J1218">
            <v>0</v>
          </cell>
          <cell r="K1218">
            <v>64355.55</v>
          </cell>
          <cell r="L1218">
            <v>125941.2</v>
          </cell>
        </row>
        <row r="1219">
          <cell r="H1219" t="str">
            <v>APORTACION ISSSPEG CUOTA GUERRERO</v>
          </cell>
          <cell r="J1219">
            <v>0</v>
          </cell>
          <cell r="K1219">
            <v>184742.18</v>
          </cell>
          <cell r="L1219">
            <v>329183.33</v>
          </cell>
        </row>
        <row r="1220">
          <cell r="H1220" t="str">
            <v>CUOTA IMSS APORTACION EMPRESA</v>
          </cell>
          <cell r="J1220">
            <v>0</v>
          </cell>
          <cell r="K1220">
            <v>209230.31</v>
          </cell>
          <cell r="L1220">
            <v>323827.42</v>
          </cell>
        </row>
        <row r="1221">
          <cell r="H1221" t="str">
            <v>FINIQUITOS E INDEMNIZACIONES</v>
          </cell>
          <cell r="J1221">
            <v>0</v>
          </cell>
          <cell r="K1221">
            <v>90933.28</v>
          </cell>
          <cell r="L1221">
            <v>393028.96</v>
          </cell>
        </row>
        <row r="1222">
          <cell r="H1222" t="str">
            <v>PERMISOS ECONOMICOS</v>
          </cell>
          <cell r="J1222">
            <v>0</v>
          </cell>
          <cell r="K1222">
            <v>0</v>
          </cell>
          <cell r="L1222">
            <v>0</v>
          </cell>
        </row>
        <row r="1223">
          <cell r="H1223" t="str">
            <v>VACACIONES</v>
          </cell>
          <cell r="J1223">
            <v>0</v>
          </cell>
          <cell r="K1223">
            <v>22228.13</v>
          </cell>
          <cell r="L1223">
            <v>62548.13</v>
          </cell>
        </row>
        <row r="1224">
          <cell r="H1224" t="str">
            <v>I.S.R. FUNCIONARIOS</v>
          </cell>
          <cell r="J1224">
            <v>0</v>
          </cell>
          <cell r="K1224">
            <v>0</v>
          </cell>
          <cell r="L1224">
            <v>5501.7</v>
          </cell>
        </row>
        <row r="1225">
          <cell r="H1225" t="str">
            <v>I.S.R. EMPLEADOS</v>
          </cell>
          <cell r="J1225">
            <v>0</v>
          </cell>
          <cell r="K1225">
            <v>0</v>
          </cell>
          <cell r="L1225">
            <v>113819.48</v>
          </cell>
        </row>
        <row r="1226">
          <cell r="H1226" t="str">
            <v>DESPENSA</v>
          </cell>
          <cell r="J1226">
            <v>0</v>
          </cell>
          <cell r="K1226">
            <v>134000</v>
          </cell>
          <cell r="L1226">
            <v>188920</v>
          </cell>
        </row>
        <row r="1227">
          <cell r="H1227" t="str">
            <v>PRESTACIONES CONTRACTUALES (PS)</v>
          </cell>
          <cell r="J1227">
            <v>0</v>
          </cell>
          <cell r="K1227">
            <v>116735</v>
          </cell>
          <cell r="L1227">
            <v>171655</v>
          </cell>
        </row>
        <row r="1228">
          <cell r="H1228" t="str">
            <v>BECAS DE ESTUDIO</v>
          </cell>
          <cell r="J1228">
            <v>0</v>
          </cell>
          <cell r="K1228">
            <v>13900</v>
          </cell>
          <cell r="L1228">
            <v>27800</v>
          </cell>
        </row>
        <row r="1229">
          <cell r="H1229" t="str">
            <v>BONO DEL DIA DEL BUROCRATA</v>
          </cell>
          <cell r="J1229">
            <v>0</v>
          </cell>
          <cell r="K1229">
            <v>283700</v>
          </cell>
          <cell r="L1229">
            <v>343400</v>
          </cell>
        </row>
        <row r="1230">
          <cell r="H1230" t="str">
            <v>BONO DEL DIA DE LA MADRE</v>
          </cell>
          <cell r="J1230">
            <v>0</v>
          </cell>
          <cell r="K1230">
            <v>0</v>
          </cell>
          <cell r="L1230">
            <v>6000</v>
          </cell>
        </row>
        <row r="1231">
          <cell r="H1231" t="str">
            <v>BONO DEL DIA DEL PADRE</v>
          </cell>
          <cell r="J1231">
            <v>0</v>
          </cell>
          <cell r="K1231">
            <v>0</v>
          </cell>
          <cell r="L1231">
            <v>21700</v>
          </cell>
        </row>
        <row r="1232">
          <cell r="H1232" t="str">
            <v>PAQUETES ESCOLARES</v>
          </cell>
          <cell r="J1232">
            <v>0</v>
          </cell>
          <cell r="K1232">
            <v>1200</v>
          </cell>
          <cell r="L1232">
            <v>2400</v>
          </cell>
        </row>
        <row r="1233">
          <cell r="H1233" t="str">
            <v>ESTIMULOS</v>
          </cell>
          <cell r="J1233">
            <v>0</v>
          </cell>
          <cell r="K1233">
            <v>1146404.58</v>
          </cell>
          <cell r="L1233">
            <v>1454568.68</v>
          </cell>
        </row>
        <row r="1234">
          <cell r="H1234" t="str">
            <v>MATERIALES Y SUMINISTROS PARA OFICINA</v>
          </cell>
          <cell r="J1234">
            <v>0</v>
          </cell>
          <cell r="K1234">
            <v>10950.45</v>
          </cell>
          <cell r="L1234">
            <v>8131.9</v>
          </cell>
        </row>
        <row r="1235">
          <cell r="H1235" t="str">
            <v>EQUIPOS MENORES DE OFICINA</v>
          </cell>
          <cell r="J1235">
            <v>0</v>
          </cell>
          <cell r="K1235">
            <v>5258.62</v>
          </cell>
          <cell r="L1235">
            <v>0</v>
          </cell>
        </row>
        <row r="1236">
          <cell r="H1236" t="str">
            <v>MATERIAL DE COMPUTO</v>
          </cell>
          <cell r="J1236">
            <v>0</v>
          </cell>
          <cell r="K1236">
            <v>29704.21</v>
          </cell>
          <cell r="L1236">
            <v>3591.82</v>
          </cell>
        </row>
        <row r="1237">
          <cell r="H1237" t="str">
            <v>EQ. MENOR DE TECNO. INFORMACION Y COMUNI</v>
          </cell>
          <cell r="J1237">
            <v>0</v>
          </cell>
          <cell r="K1237">
            <v>14391.83</v>
          </cell>
          <cell r="L1237">
            <v>50391.83</v>
          </cell>
        </row>
        <row r="1238">
          <cell r="H1238" t="str">
            <v>ASEO Y LIMPIEZA</v>
          </cell>
          <cell r="J1238">
            <v>0</v>
          </cell>
          <cell r="K1238">
            <v>1025.3499999999999</v>
          </cell>
          <cell r="L1238">
            <v>0</v>
          </cell>
        </row>
        <row r="1239">
          <cell r="H1239" t="str">
            <v>PRODUCTOS ALIMENTICIOS</v>
          </cell>
          <cell r="J1239">
            <v>0</v>
          </cell>
          <cell r="K1239">
            <v>33594.620000000003</v>
          </cell>
          <cell r="L1239">
            <v>5226.55</v>
          </cell>
        </row>
        <row r="1240">
          <cell r="H1240" t="str">
            <v>MATERIAL ELECTRICO</v>
          </cell>
          <cell r="J1240">
            <v>0</v>
          </cell>
          <cell r="K1240">
            <v>95471.72</v>
          </cell>
          <cell r="L1240">
            <v>164287.38</v>
          </cell>
        </row>
        <row r="1241">
          <cell r="H1241" t="str">
            <v>OTROS MATS. Y ARTS. DE CONSTUCC. Y REP.</v>
          </cell>
          <cell r="J1241">
            <v>0</v>
          </cell>
          <cell r="K1241">
            <v>4137.6400000000003</v>
          </cell>
          <cell r="L1241">
            <v>4336.75</v>
          </cell>
        </row>
        <row r="1242">
          <cell r="H1242" t="str">
            <v>FIBRAS SINTÈTICA, HULES Y DERIV</v>
          </cell>
          <cell r="J1242">
            <v>0</v>
          </cell>
          <cell r="K1242">
            <v>65632.479999999996</v>
          </cell>
          <cell r="L1242">
            <v>4000</v>
          </cell>
        </row>
        <row r="1243">
          <cell r="H1243" t="str">
            <v>SULFATO DE ALUMINIO</v>
          </cell>
          <cell r="J1243">
            <v>0</v>
          </cell>
          <cell r="K1243">
            <v>344.8</v>
          </cell>
          <cell r="L1243">
            <v>0</v>
          </cell>
        </row>
        <row r="1244">
          <cell r="H1244" t="str">
            <v>COMBUSTIBLES</v>
          </cell>
          <cell r="J1244">
            <v>0</v>
          </cell>
          <cell r="K1244">
            <v>1096380.6200000001</v>
          </cell>
          <cell r="L1244">
            <v>134427.97</v>
          </cell>
        </row>
        <row r="1245">
          <cell r="H1245" t="str">
            <v>LUBRICANTES</v>
          </cell>
          <cell r="J1245">
            <v>0</v>
          </cell>
          <cell r="K1245">
            <v>4190.7700000000004</v>
          </cell>
          <cell r="L1245">
            <v>5817.26</v>
          </cell>
        </row>
        <row r="1246">
          <cell r="H1246" t="str">
            <v>UNIFORMES</v>
          </cell>
          <cell r="J1246">
            <v>0</v>
          </cell>
          <cell r="K1246">
            <v>36300</v>
          </cell>
          <cell r="L1246">
            <v>0</v>
          </cell>
        </row>
        <row r="1247">
          <cell r="H1247" t="str">
            <v>PRENDAS DE SEGURIDAD</v>
          </cell>
          <cell r="J1247">
            <v>0</v>
          </cell>
          <cell r="K1247">
            <v>483901.45</v>
          </cell>
          <cell r="L1247">
            <v>156234.62</v>
          </cell>
        </row>
        <row r="1248">
          <cell r="H1248" t="str">
            <v>PRODUCTOS TEXTILES</v>
          </cell>
          <cell r="J1248">
            <v>0</v>
          </cell>
          <cell r="K1248">
            <v>862</v>
          </cell>
          <cell r="L1248">
            <v>0</v>
          </cell>
        </row>
        <row r="1249">
          <cell r="H1249" t="str">
            <v>HERRAMIENTAS MENORES</v>
          </cell>
          <cell r="J1249">
            <v>0</v>
          </cell>
          <cell r="K1249">
            <v>36361.050000000003</v>
          </cell>
          <cell r="L1249">
            <v>36364.01</v>
          </cell>
        </row>
        <row r="1250">
          <cell r="H1250" t="str">
            <v>REFACC Y ACCESORIOS DE EDIFICIOS</v>
          </cell>
          <cell r="J1250">
            <v>0</v>
          </cell>
          <cell r="K1250">
            <v>2919.93</v>
          </cell>
          <cell r="L1250">
            <v>4308.3100000000004</v>
          </cell>
        </row>
        <row r="1251">
          <cell r="H1251" t="str">
            <v>REFACC Y ACCS DE EQPO DE COMPUTO</v>
          </cell>
          <cell r="J1251">
            <v>0</v>
          </cell>
          <cell r="K1251">
            <v>3346.56</v>
          </cell>
          <cell r="L1251">
            <v>4176.54</v>
          </cell>
        </row>
        <row r="1252">
          <cell r="H1252" t="str">
            <v>NEUMATICOS</v>
          </cell>
          <cell r="J1252">
            <v>0</v>
          </cell>
          <cell r="K1252">
            <v>20000</v>
          </cell>
          <cell r="L1252">
            <v>40000</v>
          </cell>
        </row>
        <row r="1253">
          <cell r="H1253" t="str">
            <v>REFACC Y ACCESORIOS DE EQPO DE TRANSPORT</v>
          </cell>
          <cell r="J1253">
            <v>0</v>
          </cell>
          <cell r="K1253">
            <v>8903.17</v>
          </cell>
          <cell r="L1253">
            <v>2860.5</v>
          </cell>
        </row>
        <row r="1254">
          <cell r="H1254" t="str">
            <v>REFACC. Y ACCES. MENORES PARA MAQUINARIA</v>
          </cell>
          <cell r="J1254">
            <v>0</v>
          </cell>
          <cell r="K1254">
            <v>33335.08</v>
          </cell>
          <cell r="L1254">
            <v>25910.32</v>
          </cell>
        </row>
        <row r="1255">
          <cell r="H1255" t="str">
            <v>ENERGIA ELECTRICA</v>
          </cell>
          <cell r="J1255">
            <v>0</v>
          </cell>
          <cell r="K1255">
            <v>442404.8</v>
          </cell>
          <cell r="L1255">
            <v>688697.64</v>
          </cell>
        </row>
        <row r="1256">
          <cell r="H1256" t="str">
            <v>AGUA POTABLE</v>
          </cell>
          <cell r="J1256">
            <v>0</v>
          </cell>
          <cell r="K1256">
            <v>14758.73</v>
          </cell>
          <cell r="L1256">
            <v>0</v>
          </cell>
        </row>
        <row r="1257">
          <cell r="H1257" t="str">
            <v>TELEFONOS</v>
          </cell>
          <cell r="J1257">
            <v>0</v>
          </cell>
          <cell r="K1257">
            <v>93491.13</v>
          </cell>
          <cell r="L1257">
            <v>77448.3</v>
          </cell>
        </row>
        <row r="1258">
          <cell r="H1258" t="str">
            <v>INTERNET</v>
          </cell>
          <cell r="J1258">
            <v>0</v>
          </cell>
          <cell r="K1258">
            <v>97963.89</v>
          </cell>
          <cell r="L1258">
            <v>90310.65</v>
          </cell>
        </row>
        <row r="1259">
          <cell r="H1259" t="str">
            <v>RENTA DE MAQUINARIA</v>
          </cell>
          <cell r="J1259">
            <v>0</v>
          </cell>
          <cell r="K1259">
            <v>3065362.93</v>
          </cell>
          <cell r="L1259">
            <v>24828.18</v>
          </cell>
        </row>
        <row r="1260">
          <cell r="H1260" t="str">
            <v>SERVICIOS DE APOYO ADMINISTRATIVO, FOTOC</v>
          </cell>
          <cell r="J1260">
            <v>0</v>
          </cell>
          <cell r="K1260">
            <v>3182.9</v>
          </cell>
          <cell r="L1260">
            <v>5060</v>
          </cell>
        </row>
        <row r="1261">
          <cell r="H1261" t="str">
            <v>SERVICIOS MEDICOS</v>
          </cell>
          <cell r="J1261">
            <v>0</v>
          </cell>
          <cell r="K1261">
            <v>6000</v>
          </cell>
          <cell r="L1261">
            <v>10000</v>
          </cell>
        </row>
        <row r="1262">
          <cell r="H1262" t="str">
            <v>MANTENIMIENTO Y REPARACION DE EDIFICIOS</v>
          </cell>
          <cell r="J1262">
            <v>0</v>
          </cell>
          <cell r="K1262">
            <v>7185</v>
          </cell>
          <cell r="L1262">
            <v>12000</v>
          </cell>
        </row>
        <row r="1263">
          <cell r="H1263" t="str">
            <v>MANTTO Y REP. DE EQ. DE OFICINA</v>
          </cell>
          <cell r="J1263">
            <v>0</v>
          </cell>
          <cell r="K1263">
            <v>1750</v>
          </cell>
          <cell r="L1263">
            <v>0</v>
          </cell>
        </row>
        <row r="1264">
          <cell r="H1264" t="str">
            <v>MANTO Y REPARACION DE EQUIPO DE TRANS,</v>
          </cell>
          <cell r="J1264">
            <v>0</v>
          </cell>
          <cell r="K1264">
            <v>28154.14</v>
          </cell>
          <cell r="L1264">
            <v>38313.800000000003</v>
          </cell>
        </row>
        <row r="1265">
          <cell r="H1265" t="str">
            <v>PASAJES LOCALES</v>
          </cell>
          <cell r="J1265">
            <v>0</v>
          </cell>
          <cell r="K1265">
            <v>116750</v>
          </cell>
          <cell r="L1265">
            <v>99500</v>
          </cell>
        </row>
        <row r="1266">
          <cell r="H1266" t="str">
            <v>PEAJES LOCALES</v>
          </cell>
          <cell r="J1266">
            <v>0</v>
          </cell>
          <cell r="K1266">
            <v>13942.27</v>
          </cell>
          <cell r="L1266">
            <v>3136.2</v>
          </cell>
        </row>
        <row r="1267">
          <cell r="H1267" t="str">
            <v>PEAJE FORANEOS</v>
          </cell>
          <cell r="J1267">
            <v>0</v>
          </cell>
          <cell r="K1267">
            <v>1360.36</v>
          </cell>
          <cell r="L1267">
            <v>0</v>
          </cell>
        </row>
        <row r="1268">
          <cell r="H1268" t="str">
            <v>ALIMENTACION</v>
          </cell>
          <cell r="J1268">
            <v>0</v>
          </cell>
          <cell r="K1268">
            <v>1585.35</v>
          </cell>
          <cell r="L1268">
            <v>0</v>
          </cell>
        </row>
        <row r="1269">
          <cell r="H1269" t="str">
            <v>EVENTO SOCIAL Y CULTURAL</v>
          </cell>
          <cell r="J1269">
            <v>0</v>
          </cell>
          <cell r="K1269">
            <v>1200</v>
          </cell>
          <cell r="L1269">
            <v>0</v>
          </cell>
        </row>
        <row r="1270">
          <cell r="H1270" t="str">
            <v>PARA FUNERALES</v>
          </cell>
          <cell r="J1270">
            <v>0</v>
          </cell>
          <cell r="K1270">
            <v>30722.400000000001</v>
          </cell>
          <cell r="L1270">
            <v>61222.400000000001</v>
          </cell>
        </row>
        <row r="1271">
          <cell r="H1271" t="str">
            <v>DERECHO POR USO Y APROV DE AGUAS NAC.</v>
          </cell>
          <cell r="J1271">
            <v>0</v>
          </cell>
          <cell r="K1271">
            <v>481156.89</v>
          </cell>
          <cell r="L1271">
            <v>481156.89</v>
          </cell>
        </row>
        <row r="1272">
          <cell r="H1272" t="str">
            <v>15% PRO-TURISMO</v>
          </cell>
          <cell r="J1272">
            <v>0</v>
          </cell>
          <cell r="K1272">
            <v>432918.35</v>
          </cell>
          <cell r="L1272">
            <v>514104.38</v>
          </cell>
        </row>
        <row r="1273">
          <cell r="H1273" t="str">
            <v>15% ECOLOGIA</v>
          </cell>
          <cell r="J1273">
            <v>0</v>
          </cell>
          <cell r="K1273">
            <v>196112.94</v>
          </cell>
          <cell r="L1273">
            <v>229298.97</v>
          </cell>
        </row>
        <row r="1274">
          <cell r="H1274" t="str">
            <v>2% S/NOMINAS</v>
          </cell>
          <cell r="J1274">
            <v>0</v>
          </cell>
          <cell r="K1274">
            <v>482029.37</v>
          </cell>
          <cell r="L1274">
            <v>647267.16</v>
          </cell>
        </row>
        <row r="1275">
          <cell r="H1275" t="str">
            <v>15% EDUCACION Y ASISTENCIA SOCIAL</v>
          </cell>
          <cell r="J1275">
            <v>0</v>
          </cell>
          <cell r="K1275">
            <v>210584.89</v>
          </cell>
          <cell r="L1275">
            <v>243770.92</v>
          </cell>
        </row>
        <row r="1276">
          <cell r="H1276" t="str">
            <v>OTROS SERVICIOS GENERALES</v>
          </cell>
          <cell r="J1276">
            <v>0</v>
          </cell>
          <cell r="K1276">
            <v>97492.25</v>
          </cell>
          <cell r="L1276">
            <v>397492.25</v>
          </cell>
        </row>
        <row r="1277">
          <cell r="H1277" t="str">
            <v>Mobiliario y Equipo de Computo</v>
          </cell>
          <cell r="J1277">
            <v>0</v>
          </cell>
          <cell r="K1277">
            <v>8227.76</v>
          </cell>
          <cell r="L1277">
            <v>15335.6</v>
          </cell>
        </row>
        <row r="1278">
          <cell r="H1278" t="str">
            <v>AUTOMOVILES Y CAMIONES</v>
          </cell>
          <cell r="J1278">
            <v>938261.83</v>
          </cell>
          <cell r="K1278">
            <v>1991347.32</v>
          </cell>
          <cell r="L1278">
            <v>2929609.15</v>
          </cell>
        </row>
        <row r="1279">
          <cell r="H1279" t="str">
            <v>CARROCERIAS Y REMOLQUES</v>
          </cell>
          <cell r="J1279">
            <v>0</v>
          </cell>
          <cell r="K1279">
            <v>3793.1</v>
          </cell>
          <cell r="L1279">
            <v>8793.1</v>
          </cell>
        </row>
        <row r="1280">
          <cell r="H1280" t="str">
            <v>EQUIPO DE COMUNICACION Y RADIO</v>
          </cell>
          <cell r="J1280">
            <v>0</v>
          </cell>
          <cell r="K1280">
            <v>6000</v>
          </cell>
          <cell r="L1280">
            <v>12000</v>
          </cell>
        </row>
        <row r="1281">
          <cell r="H1281" t="str">
            <v>SUELDOS SINDICALIZADOS</v>
          </cell>
          <cell r="J1281">
            <v>0</v>
          </cell>
          <cell r="K1281">
            <v>371990.27</v>
          </cell>
          <cell r="L1281">
            <v>13746.16</v>
          </cell>
        </row>
        <row r="1282">
          <cell r="H1282" t="str">
            <v>SOBRESUELDO VIDA CARA</v>
          </cell>
          <cell r="J1282">
            <v>0</v>
          </cell>
          <cell r="K1282">
            <v>368427.57</v>
          </cell>
          <cell r="L1282">
            <v>1000</v>
          </cell>
        </row>
        <row r="1283">
          <cell r="H1283" t="str">
            <v>SUELDOS FUNCIONARIOS</v>
          </cell>
          <cell r="J1283">
            <v>0</v>
          </cell>
          <cell r="K1283">
            <v>22043.81</v>
          </cell>
          <cell r="L1283">
            <v>27389.63</v>
          </cell>
        </row>
        <row r="1284">
          <cell r="H1284" t="str">
            <v>SUELDOS CONTRATO MANUAL</v>
          </cell>
          <cell r="J1284">
            <v>0</v>
          </cell>
          <cell r="K1284">
            <v>164780.82999999999</v>
          </cell>
          <cell r="L1284">
            <v>15000</v>
          </cell>
        </row>
        <row r="1285">
          <cell r="H1285" t="str">
            <v>SUELDOS EVENTUAL</v>
          </cell>
          <cell r="J1285">
            <v>0</v>
          </cell>
          <cell r="K1285">
            <v>18343.53</v>
          </cell>
          <cell r="L1285">
            <v>1000</v>
          </cell>
        </row>
        <row r="1286">
          <cell r="H1286" t="str">
            <v>QUINQUENIOS POR ANTIGÜEDAD</v>
          </cell>
          <cell r="J1286">
            <v>0</v>
          </cell>
          <cell r="K1286">
            <v>14940</v>
          </cell>
          <cell r="L1286">
            <v>30</v>
          </cell>
        </row>
        <row r="1287">
          <cell r="H1287" t="str">
            <v>PRIMA VACACIONAL</v>
          </cell>
          <cell r="J1287">
            <v>0</v>
          </cell>
          <cell r="K1287">
            <v>8133.63</v>
          </cell>
          <cell r="L1287">
            <v>0</v>
          </cell>
        </row>
        <row r="1288">
          <cell r="H1288" t="str">
            <v>PRIMA DOMINICAL</v>
          </cell>
          <cell r="J1288">
            <v>0</v>
          </cell>
          <cell r="K1288">
            <v>26815.62</v>
          </cell>
          <cell r="L1288">
            <v>25793.4</v>
          </cell>
        </row>
        <row r="1289">
          <cell r="H1289" t="str">
            <v>AGUINALDO</v>
          </cell>
          <cell r="J1289">
            <v>0</v>
          </cell>
          <cell r="K1289">
            <v>0</v>
          </cell>
          <cell r="L1289">
            <v>0</v>
          </cell>
        </row>
        <row r="1290">
          <cell r="H1290" t="str">
            <v>HORAS EXTRAS</v>
          </cell>
          <cell r="J1290">
            <v>0</v>
          </cell>
          <cell r="K1290">
            <v>201500.09</v>
          </cell>
          <cell r="L1290">
            <v>285040.96999999997</v>
          </cell>
        </row>
        <row r="1291">
          <cell r="H1291" t="str">
            <v>COMPENSACIONES</v>
          </cell>
          <cell r="J1291">
            <v>0</v>
          </cell>
          <cell r="K1291">
            <v>38468.480000000003</v>
          </cell>
          <cell r="L1291">
            <v>25275.200000000001</v>
          </cell>
        </row>
        <row r="1292">
          <cell r="H1292" t="str">
            <v>APORTACIONES ISSSTE CUOTA FEDERAL</v>
          </cell>
          <cell r="J1292">
            <v>0</v>
          </cell>
          <cell r="K1292">
            <v>32133.040000000001</v>
          </cell>
          <cell r="L1292">
            <v>3300.29</v>
          </cell>
        </row>
        <row r="1293">
          <cell r="H1293" t="str">
            <v>APORTACION ISSSPEG CUOTA GUERRERO</v>
          </cell>
          <cell r="J1293">
            <v>0</v>
          </cell>
          <cell r="K1293">
            <v>90854.64</v>
          </cell>
          <cell r="L1293">
            <v>51551.43</v>
          </cell>
        </row>
        <row r="1294">
          <cell r="H1294" t="str">
            <v>CUOTA IMSS APORTACION EMPRESA</v>
          </cell>
          <cell r="J1294">
            <v>0</v>
          </cell>
          <cell r="K1294">
            <v>106438.51</v>
          </cell>
          <cell r="L1294">
            <v>169129.1</v>
          </cell>
        </row>
        <row r="1295">
          <cell r="H1295" t="str">
            <v>FINIQUITOS E INDEMNIZACIONES</v>
          </cell>
          <cell r="J1295">
            <v>0</v>
          </cell>
          <cell r="K1295">
            <v>0</v>
          </cell>
          <cell r="L1295">
            <v>62400</v>
          </cell>
        </row>
        <row r="1296">
          <cell r="H1296" t="str">
            <v>PERMISOS ECONOMICOS</v>
          </cell>
          <cell r="J1296">
            <v>0</v>
          </cell>
          <cell r="K1296">
            <v>21527.17</v>
          </cell>
          <cell r="L1296">
            <v>0</v>
          </cell>
        </row>
        <row r="1297">
          <cell r="H1297" t="str">
            <v>VACACIONES</v>
          </cell>
          <cell r="J1297">
            <v>0</v>
          </cell>
          <cell r="K1297">
            <v>0</v>
          </cell>
          <cell r="L1297">
            <v>7488</v>
          </cell>
        </row>
        <row r="1298">
          <cell r="H1298" t="str">
            <v>I.S.R. FUNCIONARIOS</v>
          </cell>
          <cell r="J1298">
            <v>0</v>
          </cell>
          <cell r="K1298">
            <v>0</v>
          </cell>
          <cell r="L1298">
            <v>13160.56</v>
          </cell>
        </row>
        <row r="1299">
          <cell r="H1299" t="str">
            <v>I.S.R. EMPLEADOS</v>
          </cell>
          <cell r="J1299">
            <v>0</v>
          </cell>
          <cell r="K1299">
            <v>32838.74</v>
          </cell>
          <cell r="L1299">
            <v>0</v>
          </cell>
        </row>
        <row r="1300">
          <cell r="H1300" t="str">
            <v>DESPENSA</v>
          </cell>
          <cell r="J1300">
            <v>0</v>
          </cell>
          <cell r="K1300">
            <v>17605</v>
          </cell>
          <cell r="L1300">
            <v>0</v>
          </cell>
        </row>
        <row r="1301">
          <cell r="H1301" t="str">
            <v>PRESTACIONES CONTRACTUALES (PS)</v>
          </cell>
          <cell r="J1301">
            <v>0</v>
          </cell>
          <cell r="K1301">
            <v>17605</v>
          </cell>
          <cell r="L1301">
            <v>0</v>
          </cell>
        </row>
        <row r="1302">
          <cell r="H1302" t="str">
            <v>BONO DEL DIA DEL BUROCRATA</v>
          </cell>
          <cell r="J1302">
            <v>0</v>
          </cell>
          <cell r="K1302">
            <v>49600</v>
          </cell>
          <cell r="L1302">
            <v>41600</v>
          </cell>
        </row>
        <row r="1303">
          <cell r="H1303" t="str">
            <v>BONO DEL DIA DEL PADRE</v>
          </cell>
          <cell r="J1303">
            <v>0</v>
          </cell>
          <cell r="K1303">
            <v>3000</v>
          </cell>
          <cell r="L1303">
            <v>0</v>
          </cell>
        </row>
        <row r="1304">
          <cell r="H1304" t="str">
            <v>ESTIMULOS</v>
          </cell>
          <cell r="J1304">
            <v>0</v>
          </cell>
          <cell r="K1304">
            <v>41821.68</v>
          </cell>
          <cell r="L1304">
            <v>53092.66</v>
          </cell>
        </row>
        <row r="1305">
          <cell r="H1305" t="str">
            <v>MATERIALES Y SUMINISTROS PARA OFICINA</v>
          </cell>
          <cell r="J1305">
            <v>0</v>
          </cell>
          <cell r="K1305">
            <v>3246.71</v>
          </cell>
          <cell r="L1305">
            <v>4345.6400000000003</v>
          </cell>
        </row>
        <row r="1306">
          <cell r="H1306" t="str">
            <v>MATERIAL ELECTRICO</v>
          </cell>
          <cell r="J1306">
            <v>0</v>
          </cell>
          <cell r="K1306">
            <v>694</v>
          </cell>
          <cell r="L1306">
            <v>0</v>
          </cell>
        </row>
        <row r="1307">
          <cell r="H1307" t="str">
            <v>MATERIAL MEDICO</v>
          </cell>
          <cell r="J1307">
            <v>0</v>
          </cell>
          <cell r="K1307">
            <v>1816.92</v>
          </cell>
          <cell r="L1307">
            <v>2624.44</v>
          </cell>
        </row>
        <row r="1308">
          <cell r="H1308" t="str">
            <v>OXIGENO INDUSTRIAL Y ACETILENO</v>
          </cell>
          <cell r="J1308">
            <v>0</v>
          </cell>
          <cell r="K1308">
            <v>2000</v>
          </cell>
          <cell r="L1308">
            <v>4000</v>
          </cell>
        </row>
        <row r="1309">
          <cell r="H1309" t="str">
            <v>COMBUSTIBLES</v>
          </cell>
          <cell r="J1309">
            <v>0</v>
          </cell>
          <cell r="K1309">
            <v>149453.28</v>
          </cell>
          <cell r="L1309">
            <v>138539.48000000001</v>
          </cell>
        </row>
        <row r="1310">
          <cell r="H1310" t="str">
            <v>LUBRICANTES</v>
          </cell>
          <cell r="J1310">
            <v>0</v>
          </cell>
          <cell r="K1310">
            <v>5346.37</v>
          </cell>
          <cell r="L1310">
            <v>0</v>
          </cell>
        </row>
        <row r="1311">
          <cell r="H1311" t="str">
            <v>PRENDAS DE SEGURIDAD</v>
          </cell>
          <cell r="J1311">
            <v>0</v>
          </cell>
          <cell r="K1311">
            <v>3927.27</v>
          </cell>
          <cell r="L1311">
            <v>5546.71</v>
          </cell>
        </row>
        <row r="1312">
          <cell r="H1312" t="str">
            <v>HERRAMIENTAS MENORES</v>
          </cell>
          <cell r="J1312">
            <v>0</v>
          </cell>
          <cell r="K1312">
            <v>1797.25</v>
          </cell>
          <cell r="L1312">
            <v>0</v>
          </cell>
        </row>
        <row r="1313">
          <cell r="H1313" t="str">
            <v>REFACC Y ACCESORIOS DE EDIFICIOS</v>
          </cell>
          <cell r="J1313">
            <v>0</v>
          </cell>
          <cell r="K1313">
            <v>3269.16</v>
          </cell>
          <cell r="L1313">
            <v>4358.88</v>
          </cell>
        </row>
        <row r="1314">
          <cell r="H1314" t="str">
            <v>NEUMATICOS</v>
          </cell>
          <cell r="J1314">
            <v>0</v>
          </cell>
          <cell r="K1314">
            <v>12000</v>
          </cell>
          <cell r="L1314">
            <v>24000</v>
          </cell>
        </row>
        <row r="1315">
          <cell r="H1315" t="str">
            <v>REFACC Y ACCESORIOS DE EQPO DE TRANSPORT</v>
          </cell>
          <cell r="J1315">
            <v>0</v>
          </cell>
          <cell r="K1315">
            <v>66584.7</v>
          </cell>
          <cell r="L1315">
            <v>12318.29</v>
          </cell>
        </row>
        <row r="1316">
          <cell r="H1316" t="str">
            <v>REFACC. Y ACCES. MENORES PARA MAQUINARIA</v>
          </cell>
          <cell r="J1316">
            <v>0</v>
          </cell>
          <cell r="K1316">
            <v>211.02</v>
          </cell>
          <cell r="L1316">
            <v>0</v>
          </cell>
        </row>
        <row r="1317">
          <cell r="H1317" t="str">
            <v>MANTO Y REPARACION DE EQUIPO DE TRANS,</v>
          </cell>
          <cell r="J1317">
            <v>0</v>
          </cell>
          <cell r="K1317">
            <v>68709.17</v>
          </cell>
          <cell r="L1317">
            <v>19489.810000000001</v>
          </cell>
        </row>
        <row r="1318">
          <cell r="H1318" t="str">
            <v>MANTTO Y REP DE SISTEMA DE AGUA POTABLE</v>
          </cell>
          <cell r="J1318">
            <v>0</v>
          </cell>
          <cell r="K1318">
            <v>110052.05</v>
          </cell>
          <cell r="L1318">
            <v>0</v>
          </cell>
        </row>
        <row r="1319">
          <cell r="H1319" t="str">
            <v>PARA FUNERALES</v>
          </cell>
          <cell r="J1319">
            <v>0</v>
          </cell>
          <cell r="K1319">
            <v>9500</v>
          </cell>
          <cell r="L1319">
            <v>0</v>
          </cell>
        </row>
        <row r="1320">
          <cell r="H1320" t="str">
            <v>15% PRO-TURISMO</v>
          </cell>
          <cell r="J1320">
            <v>0</v>
          </cell>
          <cell r="K1320">
            <v>3589.65</v>
          </cell>
          <cell r="L1320">
            <v>1012.81</v>
          </cell>
        </row>
        <row r="1321">
          <cell r="H1321" t="str">
            <v>15% ECOLOGIA</v>
          </cell>
          <cell r="J1321">
            <v>0</v>
          </cell>
          <cell r="K1321">
            <v>3589.65</v>
          </cell>
          <cell r="L1321">
            <v>1012.81</v>
          </cell>
        </row>
        <row r="1322">
          <cell r="H1322" t="str">
            <v>2% S/NOMINAS</v>
          </cell>
          <cell r="J1322">
            <v>0</v>
          </cell>
          <cell r="K1322">
            <v>19431.3</v>
          </cell>
          <cell r="L1322">
            <v>6752.98</v>
          </cell>
        </row>
        <row r="1323">
          <cell r="H1323" t="str">
            <v>15% EDUCACION Y ASISTENCIA SOCIAL</v>
          </cell>
          <cell r="J1323">
            <v>0</v>
          </cell>
          <cell r="K1323">
            <v>3589.65</v>
          </cell>
          <cell r="L1323">
            <v>1012.81</v>
          </cell>
        </row>
        <row r="1324">
          <cell r="H1324" t="str">
            <v>SIST. DE AIRE Y ACOND. Y CALEFACCION</v>
          </cell>
          <cell r="J1324">
            <v>0</v>
          </cell>
          <cell r="K1324">
            <v>6198.36</v>
          </cell>
          <cell r="L1324">
            <v>8264.48</v>
          </cell>
        </row>
        <row r="1325">
          <cell r="H1325" t="str">
            <v>SUELDOS SINDICALIZADOS</v>
          </cell>
          <cell r="J1325">
            <v>0</v>
          </cell>
          <cell r="K1325">
            <v>1406621.48</v>
          </cell>
          <cell r="L1325">
            <v>2917489.15</v>
          </cell>
        </row>
        <row r="1326">
          <cell r="H1326" t="str">
            <v>SOBRESUELDO VIDA CARA</v>
          </cell>
          <cell r="J1326">
            <v>0</v>
          </cell>
          <cell r="K1326">
            <v>1129836.67</v>
          </cell>
          <cell r="L1326">
            <v>2633908.81</v>
          </cell>
        </row>
        <row r="1327">
          <cell r="H1327" t="str">
            <v>SUELDOS CONTRATO MANUAL</v>
          </cell>
          <cell r="J1327">
            <v>0</v>
          </cell>
          <cell r="K1327">
            <v>1118636.82</v>
          </cell>
          <cell r="L1327">
            <v>1410278.21</v>
          </cell>
        </row>
        <row r="1328">
          <cell r="H1328" t="str">
            <v>SUELDOS EVENTUAL</v>
          </cell>
          <cell r="J1328">
            <v>0</v>
          </cell>
          <cell r="K1328">
            <v>87849.81</v>
          </cell>
          <cell r="L1328">
            <v>18620.060000000001</v>
          </cell>
        </row>
        <row r="1329">
          <cell r="H1329" t="str">
            <v>QUINQUENIOS POR ANTIGÜEDAD</v>
          </cell>
          <cell r="J1329">
            <v>0</v>
          </cell>
          <cell r="K1329">
            <v>339865</v>
          </cell>
          <cell r="L1329">
            <v>323880</v>
          </cell>
        </row>
        <row r="1330">
          <cell r="H1330" t="str">
            <v>PRIMA VACACIONAL</v>
          </cell>
          <cell r="J1330">
            <v>0</v>
          </cell>
          <cell r="K1330">
            <v>0</v>
          </cell>
          <cell r="L1330">
            <v>0</v>
          </cell>
        </row>
        <row r="1331">
          <cell r="H1331" t="str">
            <v>PRIMA DOMINICAL</v>
          </cell>
          <cell r="J1331">
            <v>0</v>
          </cell>
          <cell r="K1331">
            <v>128276.59</v>
          </cell>
          <cell r="L1331">
            <v>72936.149999999994</v>
          </cell>
        </row>
        <row r="1332">
          <cell r="H1332" t="str">
            <v>AGUINALDO</v>
          </cell>
          <cell r="J1332">
            <v>0</v>
          </cell>
          <cell r="K1332">
            <v>0</v>
          </cell>
          <cell r="L1332">
            <v>0</v>
          </cell>
        </row>
        <row r="1333">
          <cell r="H1333" t="str">
            <v>HORAS EXTRAS</v>
          </cell>
          <cell r="J1333">
            <v>0</v>
          </cell>
          <cell r="K1333">
            <v>279112.36</v>
          </cell>
          <cell r="L1333">
            <v>169172.44</v>
          </cell>
        </row>
        <row r="1334">
          <cell r="H1334" t="str">
            <v>COMPENSACIONES</v>
          </cell>
          <cell r="J1334">
            <v>0</v>
          </cell>
          <cell r="K1334">
            <v>281068.40000000002</v>
          </cell>
          <cell r="L1334">
            <v>343883.6</v>
          </cell>
        </row>
        <row r="1335">
          <cell r="H1335" t="str">
            <v>APORTACIONES ISSSTE CUOTA FEDERAL</v>
          </cell>
          <cell r="J1335">
            <v>0</v>
          </cell>
          <cell r="K1335">
            <v>282319.17</v>
          </cell>
          <cell r="L1335">
            <v>215624.15</v>
          </cell>
        </row>
        <row r="1336">
          <cell r="H1336" t="str">
            <v>APORTACION ISSSPEG CUOTA GUERRERO</v>
          </cell>
          <cell r="J1336">
            <v>0</v>
          </cell>
          <cell r="K1336">
            <v>669639.07999999996</v>
          </cell>
          <cell r="L1336">
            <v>562368.84</v>
          </cell>
        </row>
        <row r="1337">
          <cell r="H1337" t="str">
            <v>CUOTA IMSS APORTACION EMPRESA</v>
          </cell>
          <cell r="J1337">
            <v>0</v>
          </cell>
          <cell r="K1337">
            <v>26571.7</v>
          </cell>
          <cell r="L1337">
            <v>8283.75</v>
          </cell>
        </row>
        <row r="1338">
          <cell r="H1338" t="str">
            <v>FINIQUITOS E INDEMNIZACIONES</v>
          </cell>
          <cell r="J1338">
            <v>0</v>
          </cell>
          <cell r="K1338">
            <v>0</v>
          </cell>
          <cell r="L1338">
            <v>321600</v>
          </cell>
        </row>
        <row r="1339">
          <cell r="H1339" t="str">
            <v>PERMISOS ECONOMICOS</v>
          </cell>
          <cell r="J1339">
            <v>0</v>
          </cell>
          <cell r="K1339">
            <v>0</v>
          </cell>
          <cell r="L1339">
            <v>0</v>
          </cell>
        </row>
        <row r="1340">
          <cell r="H1340" t="str">
            <v>VACACIONES</v>
          </cell>
          <cell r="J1340">
            <v>0</v>
          </cell>
          <cell r="K1340">
            <v>0</v>
          </cell>
          <cell r="L1340">
            <v>39744</v>
          </cell>
        </row>
        <row r="1341">
          <cell r="H1341" t="str">
            <v>I.S.R. EMPLEADOS</v>
          </cell>
          <cell r="J1341">
            <v>0</v>
          </cell>
          <cell r="K1341">
            <v>118680.72</v>
          </cell>
          <cell r="L1341">
            <v>0</v>
          </cell>
        </row>
        <row r="1342">
          <cell r="H1342" t="str">
            <v>DESPENSA</v>
          </cell>
          <cell r="J1342">
            <v>0</v>
          </cell>
          <cell r="K1342">
            <v>71975</v>
          </cell>
          <cell r="L1342">
            <v>58665</v>
          </cell>
        </row>
        <row r="1343">
          <cell r="H1343" t="str">
            <v>PRESTACIONES CONTRACTUALES (PS)</v>
          </cell>
          <cell r="J1343">
            <v>0</v>
          </cell>
          <cell r="K1343">
            <v>90335</v>
          </cell>
          <cell r="L1343">
            <v>77025</v>
          </cell>
        </row>
        <row r="1344">
          <cell r="H1344" t="str">
            <v>BECAS DE ESTUDIO</v>
          </cell>
          <cell r="J1344">
            <v>0</v>
          </cell>
          <cell r="K1344">
            <v>5900</v>
          </cell>
          <cell r="L1344">
            <v>11200</v>
          </cell>
        </row>
        <row r="1345">
          <cell r="H1345" t="str">
            <v>BONO DEL DIA DEL BUROCRATA</v>
          </cell>
          <cell r="J1345">
            <v>0</v>
          </cell>
          <cell r="K1345">
            <v>224200</v>
          </cell>
          <cell r="L1345">
            <v>234000</v>
          </cell>
        </row>
        <row r="1346">
          <cell r="H1346" t="str">
            <v>BONO DEL DIA DE LA MADRE</v>
          </cell>
          <cell r="J1346">
            <v>0</v>
          </cell>
          <cell r="K1346">
            <v>0</v>
          </cell>
          <cell r="L1346">
            <v>5300</v>
          </cell>
        </row>
        <row r="1347">
          <cell r="H1347" t="str">
            <v>BONO DEL DIA DEL PADRE</v>
          </cell>
          <cell r="J1347">
            <v>0</v>
          </cell>
          <cell r="K1347">
            <v>0</v>
          </cell>
          <cell r="L1347">
            <v>1800</v>
          </cell>
        </row>
        <row r="1348">
          <cell r="H1348" t="str">
            <v>PAQUETES ESCOLARES</v>
          </cell>
          <cell r="J1348">
            <v>0</v>
          </cell>
          <cell r="K1348">
            <v>3200</v>
          </cell>
          <cell r="L1348">
            <v>6400</v>
          </cell>
        </row>
        <row r="1349">
          <cell r="H1349" t="str">
            <v>ESTIMULOS</v>
          </cell>
          <cell r="J1349">
            <v>0</v>
          </cell>
          <cell r="K1349">
            <v>41500</v>
          </cell>
          <cell r="L1349">
            <v>49500</v>
          </cell>
        </row>
        <row r="1350">
          <cell r="H1350" t="str">
            <v>MATERIALES Y SUMINISTROS PARA OFICINA</v>
          </cell>
          <cell r="J1350">
            <v>0</v>
          </cell>
          <cell r="K1350">
            <v>4616.68</v>
          </cell>
          <cell r="L1350">
            <v>5119.09</v>
          </cell>
        </row>
        <row r="1351">
          <cell r="H1351" t="str">
            <v>PRODUCTOS ALIMENTICIOS</v>
          </cell>
          <cell r="J1351">
            <v>0</v>
          </cell>
          <cell r="K1351">
            <v>40018.589999999997</v>
          </cell>
          <cell r="L1351">
            <v>1810.89</v>
          </cell>
        </row>
        <row r="1352">
          <cell r="H1352" t="str">
            <v>CEMENTO Y PRODUCTOS DE CONCRETO</v>
          </cell>
          <cell r="J1352">
            <v>0</v>
          </cell>
          <cell r="K1352">
            <v>30862.1</v>
          </cell>
          <cell r="L1352">
            <v>0</v>
          </cell>
        </row>
        <row r="1353">
          <cell r="H1353" t="str">
            <v>MADERA Y PRODUCTOS DE MADERA</v>
          </cell>
          <cell r="J1353">
            <v>0</v>
          </cell>
          <cell r="K1353">
            <v>20372.18</v>
          </cell>
          <cell r="L1353">
            <v>6208.8</v>
          </cell>
        </row>
        <row r="1354">
          <cell r="H1354" t="str">
            <v>MATERIAL ELECTRICO</v>
          </cell>
          <cell r="J1354">
            <v>0</v>
          </cell>
          <cell r="K1354">
            <v>65527.43</v>
          </cell>
          <cell r="L1354">
            <v>128429.15</v>
          </cell>
        </row>
        <row r="1355">
          <cell r="H1355" t="str">
            <v>OTROS MATS. Y ARTS. DE CONSTUCC. Y REP.</v>
          </cell>
          <cell r="J1355">
            <v>0</v>
          </cell>
          <cell r="K1355">
            <v>406418.16</v>
          </cell>
          <cell r="L1355">
            <v>246612.97</v>
          </cell>
        </row>
        <row r="1356">
          <cell r="H1356" t="str">
            <v>FERTILIZANTES, PESTICIDAS Y OTROS</v>
          </cell>
          <cell r="J1356">
            <v>0</v>
          </cell>
          <cell r="K1356">
            <v>6827.6</v>
          </cell>
          <cell r="L1356">
            <v>7913.8</v>
          </cell>
        </row>
        <row r="1357">
          <cell r="H1357" t="str">
            <v>FIBRAS SINTÈTICA, HULES Y DERIV</v>
          </cell>
          <cell r="J1357">
            <v>0</v>
          </cell>
          <cell r="K1357">
            <v>59030.32</v>
          </cell>
          <cell r="L1357">
            <v>200600.14</v>
          </cell>
        </row>
        <row r="1358">
          <cell r="H1358" t="str">
            <v>OXIGENO INDUSTRIAL Y ACETILENO</v>
          </cell>
          <cell r="J1358">
            <v>0</v>
          </cell>
          <cell r="K1358">
            <v>6600</v>
          </cell>
          <cell r="L1358">
            <v>0</v>
          </cell>
        </row>
        <row r="1359">
          <cell r="H1359" t="str">
            <v>COMBUSTIBLES</v>
          </cell>
          <cell r="J1359">
            <v>0</v>
          </cell>
          <cell r="K1359">
            <v>411671.62</v>
          </cell>
          <cell r="L1359">
            <v>243410.69</v>
          </cell>
        </row>
        <row r="1360">
          <cell r="H1360" t="str">
            <v>LUBRICANTES</v>
          </cell>
          <cell r="J1360">
            <v>0</v>
          </cell>
          <cell r="K1360">
            <v>358190.18</v>
          </cell>
          <cell r="L1360">
            <v>295391.8</v>
          </cell>
        </row>
        <row r="1361">
          <cell r="H1361" t="str">
            <v>PRENDAS DE SEGURIDAD</v>
          </cell>
          <cell r="J1361">
            <v>0</v>
          </cell>
          <cell r="K1361">
            <v>36797.01</v>
          </cell>
          <cell r="L1361">
            <v>69185.69</v>
          </cell>
        </row>
        <row r="1362">
          <cell r="H1362" t="str">
            <v>PRODUCTOS TEXTILES</v>
          </cell>
          <cell r="J1362">
            <v>0</v>
          </cell>
          <cell r="K1362">
            <v>6419.52</v>
          </cell>
          <cell r="L1362">
            <v>3083.76</v>
          </cell>
        </row>
        <row r="1363">
          <cell r="H1363" t="str">
            <v>HERRAMIENTAS MENORES</v>
          </cell>
          <cell r="J1363">
            <v>0</v>
          </cell>
          <cell r="K1363">
            <v>6300.89</v>
          </cell>
          <cell r="L1363">
            <v>6102.32</v>
          </cell>
        </row>
        <row r="1364">
          <cell r="H1364" t="str">
            <v>REFACC Y ACCESORIOS DE EDIFICIOS</v>
          </cell>
          <cell r="J1364">
            <v>0</v>
          </cell>
          <cell r="K1364">
            <v>11239.14</v>
          </cell>
          <cell r="L1364">
            <v>16687.82</v>
          </cell>
        </row>
        <row r="1365">
          <cell r="H1365" t="str">
            <v>NEUMATICOS</v>
          </cell>
          <cell r="J1365">
            <v>0</v>
          </cell>
          <cell r="K1365">
            <v>20000</v>
          </cell>
          <cell r="L1365">
            <v>40000</v>
          </cell>
        </row>
        <row r="1366">
          <cell r="H1366" t="str">
            <v>REFACC Y ACCESORIOS DE EQPO DE TRANSPORT</v>
          </cell>
          <cell r="J1366">
            <v>0</v>
          </cell>
          <cell r="K1366">
            <v>58351.43</v>
          </cell>
          <cell r="L1366">
            <v>4505.3999999999996</v>
          </cell>
        </row>
        <row r="1367">
          <cell r="H1367" t="str">
            <v>REFACC. Y ACCES. MENORES PARA MAQUINARIA</v>
          </cell>
          <cell r="J1367">
            <v>0</v>
          </cell>
          <cell r="K1367">
            <v>70682.11</v>
          </cell>
          <cell r="L1367">
            <v>69829.759999999995</v>
          </cell>
        </row>
        <row r="1368">
          <cell r="H1368" t="str">
            <v>ENERGIA ELECTRICA</v>
          </cell>
          <cell r="J1368">
            <v>49356730.579999998</v>
          </cell>
          <cell r="K1368">
            <v>110923144.38</v>
          </cell>
          <cell r="L1368">
            <v>125071587.16</v>
          </cell>
        </row>
        <row r="1369">
          <cell r="H1369" t="str">
            <v>RENTA DE MAQUINARIA</v>
          </cell>
          <cell r="J1369">
            <v>0</v>
          </cell>
          <cell r="K1369">
            <v>205035.24</v>
          </cell>
          <cell r="L1369">
            <v>86065.56</v>
          </cell>
        </row>
        <row r="1370">
          <cell r="H1370" t="str">
            <v>SERVICIOS MEDICOS</v>
          </cell>
          <cell r="J1370">
            <v>0</v>
          </cell>
          <cell r="K1370">
            <v>5831.92</v>
          </cell>
          <cell r="L1370">
            <v>7831.92</v>
          </cell>
        </row>
        <row r="1371">
          <cell r="H1371" t="str">
            <v>MANTO Y REPARACION DE EQUIPO DE TRANS,</v>
          </cell>
          <cell r="J1371">
            <v>0</v>
          </cell>
          <cell r="K1371">
            <v>12734.24</v>
          </cell>
          <cell r="L1371">
            <v>9051.36</v>
          </cell>
        </row>
        <row r="1372">
          <cell r="H1372" t="str">
            <v>MANTO Y REP DE MAQ Y EQPO D CONSTRUCCION</v>
          </cell>
          <cell r="J1372">
            <v>0</v>
          </cell>
          <cell r="K1372">
            <v>38743.08</v>
          </cell>
          <cell r="L1372">
            <v>80689.399999999994</v>
          </cell>
        </row>
        <row r="1373">
          <cell r="H1373" t="str">
            <v>MANTTO. Y REP. DE SIST.CAPTACIONES Y CON</v>
          </cell>
          <cell r="J1373">
            <v>0</v>
          </cell>
          <cell r="K1373">
            <v>281543.67</v>
          </cell>
          <cell r="L1373">
            <v>0</v>
          </cell>
        </row>
        <row r="1374">
          <cell r="H1374" t="str">
            <v>MANTTO. Y REP. DE EQUIPO ELECTRICO</v>
          </cell>
          <cell r="J1374">
            <v>0</v>
          </cell>
          <cell r="K1374">
            <v>11026.4</v>
          </cell>
          <cell r="L1374">
            <v>17564.599999999999</v>
          </cell>
        </row>
        <row r="1375">
          <cell r="H1375" t="str">
            <v>PARA FUNERALES</v>
          </cell>
          <cell r="J1375">
            <v>0</v>
          </cell>
          <cell r="K1375">
            <v>20000</v>
          </cell>
          <cell r="L1375">
            <v>40000</v>
          </cell>
        </row>
        <row r="1376">
          <cell r="H1376" t="str">
            <v>DERECHO POR USO Y APROV DE AGUAS NAC.</v>
          </cell>
          <cell r="J1376">
            <v>0</v>
          </cell>
          <cell r="K1376">
            <v>6286172.2000000002</v>
          </cell>
          <cell r="L1376">
            <v>6264172.2000000002</v>
          </cell>
        </row>
        <row r="1377">
          <cell r="H1377" t="str">
            <v>INDEMNIZACIONES POR DAÑOS A TERCEROS</v>
          </cell>
          <cell r="J1377">
            <v>0</v>
          </cell>
          <cell r="K1377">
            <v>1655000</v>
          </cell>
          <cell r="L1377">
            <v>125000</v>
          </cell>
        </row>
        <row r="1378">
          <cell r="H1378" t="str">
            <v>POZOS RADIALES (1,23) AGUA CALIENTE</v>
          </cell>
          <cell r="J1378">
            <v>0</v>
          </cell>
          <cell r="K1378">
            <v>1481199.99</v>
          </cell>
          <cell r="L1378">
            <v>237440</v>
          </cell>
        </row>
        <row r="1379">
          <cell r="H1379" t="str">
            <v>15% PRO-TURISMO</v>
          </cell>
          <cell r="J1379">
            <v>0</v>
          </cell>
          <cell r="K1379">
            <v>59096.97</v>
          </cell>
          <cell r="L1379">
            <v>55502.42</v>
          </cell>
        </row>
        <row r="1380">
          <cell r="H1380" t="str">
            <v>15% ECOLOGIA</v>
          </cell>
          <cell r="J1380">
            <v>0</v>
          </cell>
          <cell r="K1380">
            <v>59096.97</v>
          </cell>
          <cell r="L1380">
            <v>55502.42</v>
          </cell>
        </row>
        <row r="1381">
          <cell r="H1381" t="str">
            <v>2% S/NOMINAS</v>
          </cell>
          <cell r="J1381">
            <v>0</v>
          </cell>
          <cell r="K1381">
            <v>379096.16</v>
          </cell>
          <cell r="L1381">
            <v>360134.84</v>
          </cell>
        </row>
        <row r="1382">
          <cell r="H1382" t="str">
            <v>15% EDUCACION Y ASISTENCIA SOCIAL</v>
          </cell>
          <cell r="J1382">
            <v>0</v>
          </cell>
          <cell r="K1382">
            <v>59096.97</v>
          </cell>
          <cell r="L1382">
            <v>55502.42</v>
          </cell>
        </row>
        <row r="1383">
          <cell r="H1383" t="str">
            <v>AUTOMOVILES Y CAMIONES</v>
          </cell>
          <cell r="J1383">
            <v>0</v>
          </cell>
          <cell r="K1383">
            <v>74659</v>
          </cell>
          <cell r="L1383">
            <v>199659</v>
          </cell>
        </row>
        <row r="1384">
          <cell r="H1384" t="str">
            <v>MAQUINARIA Y EQUIPO INDUSTRIAL</v>
          </cell>
          <cell r="J1384">
            <v>0</v>
          </cell>
          <cell r="K1384">
            <v>54750.71</v>
          </cell>
          <cell r="L1384">
            <v>130929.99</v>
          </cell>
        </row>
        <row r="1385">
          <cell r="H1385" t="str">
            <v>SIST. DE AIRE Y ACOND. Y CALEFACCION</v>
          </cell>
          <cell r="J1385">
            <v>0</v>
          </cell>
          <cell r="K1385">
            <v>8746</v>
          </cell>
          <cell r="L1385">
            <v>0</v>
          </cell>
        </row>
        <row r="1386">
          <cell r="H1386" t="str">
            <v>ENERGIA ELECTRICA</v>
          </cell>
          <cell r="J1386">
            <v>-9229292.5099999998</v>
          </cell>
          <cell r="K1386">
            <v>28223193.559999999</v>
          </cell>
          <cell r="L1386">
            <v>21861020.109999999</v>
          </cell>
        </row>
        <row r="1387">
          <cell r="H1387" t="str">
            <v>MAQUINARIA Y EQUIPO DE CONSTRUCCION</v>
          </cell>
          <cell r="J1387">
            <v>0</v>
          </cell>
          <cell r="K1387">
            <v>4989351.8</v>
          </cell>
          <cell r="L1387">
            <v>2494679.38</v>
          </cell>
        </row>
        <row r="1388">
          <cell r="H1388" t="str">
            <v>SUELDOS SINDICALIZADOS</v>
          </cell>
          <cell r="J1388">
            <v>0</v>
          </cell>
          <cell r="K1388">
            <v>4931333.08</v>
          </cell>
          <cell r="L1388">
            <v>9088139.5899999999</v>
          </cell>
        </row>
        <row r="1389">
          <cell r="H1389" t="str">
            <v>SOBRESUELDO VIDA CARA</v>
          </cell>
          <cell r="J1389">
            <v>0</v>
          </cell>
          <cell r="K1389">
            <v>4719943.9000000004</v>
          </cell>
          <cell r="L1389">
            <v>8952577.2899999991</v>
          </cell>
        </row>
        <row r="1390">
          <cell r="H1390" t="str">
            <v>SUELDOS FUNCIONARIOS</v>
          </cell>
          <cell r="J1390">
            <v>0</v>
          </cell>
          <cell r="K1390">
            <v>35162.300000000003</v>
          </cell>
          <cell r="L1390">
            <v>42016.42</v>
          </cell>
        </row>
        <row r="1391">
          <cell r="H1391" t="str">
            <v>SUELDOS CONTRATO MANUAL</v>
          </cell>
          <cell r="J1391">
            <v>0</v>
          </cell>
          <cell r="K1391">
            <v>366724.71</v>
          </cell>
          <cell r="L1391">
            <v>239958.03</v>
          </cell>
        </row>
        <row r="1392">
          <cell r="H1392" t="str">
            <v>SUELDOS EVENTUAL</v>
          </cell>
          <cell r="J1392">
            <v>0</v>
          </cell>
          <cell r="K1392">
            <v>792420.67</v>
          </cell>
          <cell r="L1392">
            <v>80000</v>
          </cell>
        </row>
        <row r="1393">
          <cell r="H1393" t="str">
            <v>QUINQUENIOS POR ANTIGÜEDAD</v>
          </cell>
          <cell r="J1393">
            <v>0</v>
          </cell>
          <cell r="K1393">
            <v>620180</v>
          </cell>
          <cell r="L1393">
            <v>606435</v>
          </cell>
        </row>
        <row r="1394">
          <cell r="H1394" t="str">
            <v>PRIMA VACACIONAL</v>
          </cell>
          <cell r="J1394">
            <v>0</v>
          </cell>
          <cell r="K1394">
            <v>1557.06</v>
          </cell>
          <cell r="L1394">
            <v>0</v>
          </cell>
        </row>
        <row r="1395">
          <cell r="H1395" t="str">
            <v>PRIMA DOMINICAL</v>
          </cell>
          <cell r="J1395">
            <v>0</v>
          </cell>
          <cell r="K1395">
            <v>303979.17</v>
          </cell>
          <cell r="L1395">
            <v>95799.37</v>
          </cell>
        </row>
        <row r="1396">
          <cell r="H1396" t="str">
            <v>AGUINALDO</v>
          </cell>
          <cell r="J1396">
            <v>0</v>
          </cell>
          <cell r="K1396">
            <v>19841.669999999998</v>
          </cell>
          <cell r="L1396">
            <v>0</v>
          </cell>
        </row>
        <row r="1397">
          <cell r="H1397" t="str">
            <v>HORAS EXTRAS</v>
          </cell>
          <cell r="J1397">
            <v>0</v>
          </cell>
          <cell r="K1397">
            <v>5525039.6699999999</v>
          </cell>
          <cell r="L1397">
            <v>6617922.2699999996</v>
          </cell>
        </row>
        <row r="1398">
          <cell r="H1398" t="str">
            <v>COMPENSACIONES</v>
          </cell>
          <cell r="J1398">
            <v>0</v>
          </cell>
          <cell r="K1398">
            <v>732825.32</v>
          </cell>
          <cell r="L1398">
            <v>854534.6</v>
          </cell>
        </row>
        <row r="1399">
          <cell r="H1399" t="str">
            <v>APORTACIONES ISSSTE CUOTA FEDERAL</v>
          </cell>
          <cell r="J1399">
            <v>0</v>
          </cell>
          <cell r="K1399">
            <v>799543.85</v>
          </cell>
          <cell r="L1399">
            <v>754569.04</v>
          </cell>
        </row>
        <row r="1400">
          <cell r="H1400" t="str">
            <v>APORTACION ISSSPEG CUOTA GUERRERO</v>
          </cell>
          <cell r="J1400">
            <v>0</v>
          </cell>
          <cell r="K1400">
            <v>1682289.67</v>
          </cell>
          <cell r="L1400">
            <v>1768570.53</v>
          </cell>
        </row>
        <row r="1401">
          <cell r="H1401" t="str">
            <v>CUOTA IMSS APORTACION EMPRESA</v>
          </cell>
          <cell r="J1401">
            <v>0</v>
          </cell>
          <cell r="K1401">
            <v>435321.88</v>
          </cell>
          <cell r="L1401">
            <v>36683.199999999997</v>
          </cell>
        </row>
        <row r="1402">
          <cell r="H1402" t="str">
            <v>FINIQUITOS E INDEMNIZACIONES</v>
          </cell>
          <cell r="J1402">
            <v>0</v>
          </cell>
          <cell r="K1402">
            <v>266752.92</v>
          </cell>
          <cell r="L1402">
            <v>1248000</v>
          </cell>
        </row>
        <row r="1403">
          <cell r="H1403" t="str">
            <v>PERMISOS ECONOMICOS</v>
          </cell>
          <cell r="J1403">
            <v>0</v>
          </cell>
          <cell r="K1403">
            <v>0</v>
          </cell>
          <cell r="L1403">
            <v>0</v>
          </cell>
        </row>
        <row r="1404">
          <cell r="H1404" t="str">
            <v>VACACIONES</v>
          </cell>
          <cell r="J1404">
            <v>0</v>
          </cell>
          <cell r="K1404">
            <v>18933.88</v>
          </cell>
          <cell r="L1404">
            <v>157248</v>
          </cell>
        </row>
        <row r="1405">
          <cell r="H1405" t="str">
            <v>I.S.R. FUNCIONARIOS</v>
          </cell>
          <cell r="J1405">
            <v>0</v>
          </cell>
          <cell r="K1405">
            <v>0</v>
          </cell>
          <cell r="L1405">
            <v>31.22</v>
          </cell>
        </row>
        <row r="1406">
          <cell r="H1406" t="str">
            <v>I.S.R. EMPLEADOS</v>
          </cell>
          <cell r="J1406">
            <v>0</v>
          </cell>
          <cell r="K1406">
            <v>342469.87</v>
          </cell>
          <cell r="L1406">
            <v>0</v>
          </cell>
        </row>
        <row r="1407">
          <cell r="H1407" t="str">
            <v>DESPENSA</v>
          </cell>
          <cell r="J1407">
            <v>0</v>
          </cell>
          <cell r="K1407">
            <v>201955</v>
          </cell>
          <cell r="L1407">
            <v>175600</v>
          </cell>
        </row>
        <row r="1408">
          <cell r="H1408" t="str">
            <v>PRESTACIONES CONTRACTUALES (PS)</v>
          </cell>
          <cell r="J1408">
            <v>0</v>
          </cell>
          <cell r="K1408">
            <v>183265</v>
          </cell>
          <cell r="L1408">
            <v>156910</v>
          </cell>
        </row>
        <row r="1409">
          <cell r="H1409" t="str">
            <v>BECAS DE ESTUDIO</v>
          </cell>
          <cell r="J1409">
            <v>0</v>
          </cell>
          <cell r="K1409">
            <v>3600</v>
          </cell>
          <cell r="L1409">
            <v>600</v>
          </cell>
        </row>
        <row r="1410">
          <cell r="H1410" t="str">
            <v>BONO DEL DIA DEL BUROCRATA</v>
          </cell>
          <cell r="J1410">
            <v>0</v>
          </cell>
          <cell r="K1410">
            <v>845600</v>
          </cell>
          <cell r="L1410">
            <v>859200</v>
          </cell>
        </row>
        <row r="1411">
          <cell r="H1411" t="str">
            <v>BONO DEL DIA DE LA MADRE</v>
          </cell>
          <cell r="J1411">
            <v>0</v>
          </cell>
          <cell r="K1411">
            <v>14300</v>
          </cell>
          <cell r="L1411">
            <v>0</v>
          </cell>
        </row>
        <row r="1412">
          <cell r="H1412" t="str">
            <v>BONO DEL DIA DEL PADRE</v>
          </cell>
          <cell r="J1412">
            <v>0</v>
          </cell>
          <cell r="K1412">
            <v>0</v>
          </cell>
          <cell r="L1412">
            <v>11000</v>
          </cell>
        </row>
        <row r="1413">
          <cell r="H1413" t="str">
            <v>PAQUETES ESCOLARES</v>
          </cell>
          <cell r="J1413">
            <v>0</v>
          </cell>
          <cell r="K1413">
            <v>6800</v>
          </cell>
          <cell r="L1413">
            <v>0</v>
          </cell>
        </row>
        <row r="1414">
          <cell r="H1414" t="str">
            <v>ESTIMULOS</v>
          </cell>
          <cell r="J1414">
            <v>0</v>
          </cell>
          <cell r="K1414">
            <v>3033647.78</v>
          </cell>
          <cell r="L1414">
            <v>3928922.74</v>
          </cell>
        </row>
        <row r="1415">
          <cell r="H1415" t="str">
            <v>MATERIALES Y SUMINISTROS PARA OFICINA</v>
          </cell>
          <cell r="J1415">
            <v>0</v>
          </cell>
          <cell r="K1415">
            <v>35798.080000000002</v>
          </cell>
          <cell r="L1415">
            <v>28669.55</v>
          </cell>
        </row>
        <row r="1416">
          <cell r="H1416" t="str">
            <v>EQUIPOS MENORES DE OFICINA</v>
          </cell>
          <cell r="J1416">
            <v>0</v>
          </cell>
          <cell r="K1416">
            <v>5258.62</v>
          </cell>
          <cell r="L1416">
            <v>0</v>
          </cell>
        </row>
        <row r="1417">
          <cell r="H1417" t="str">
            <v>MATERIAL DE COMPUTO</v>
          </cell>
          <cell r="J1417">
            <v>0</v>
          </cell>
          <cell r="K1417">
            <v>700</v>
          </cell>
          <cell r="L1417">
            <v>0</v>
          </cell>
        </row>
        <row r="1418">
          <cell r="H1418" t="str">
            <v>EQ. MENOR DE TECNO. INFORMACION Y COMUNI</v>
          </cell>
          <cell r="J1418">
            <v>0</v>
          </cell>
          <cell r="K1418">
            <v>218657.5</v>
          </cell>
          <cell r="L1418">
            <v>0</v>
          </cell>
        </row>
        <row r="1419">
          <cell r="H1419" t="str">
            <v>PRODUCTOS ALIMENTICIOS</v>
          </cell>
          <cell r="J1419">
            <v>0</v>
          </cell>
          <cell r="K1419">
            <v>4254.7</v>
          </cell>
          <cell r="L1419">
            <v>1811.97</v>
          </cell>
        </row>
        <row r="1420">
          <cell r="H1420" t="str">
            <v>CEMENTO Y PRODUCTOS DE CONCRETO</v>
          </cell>
          <cell r="J1420">
            <v>0</v>
          </cell>
          <cell r="K1420">
            <v>459.09</v>
          </cell>
          <cell r="L1420">
            <v>459.09</v>
          </cell>
        </row>
        <row r="1421">
          <cell r="H1421" t="str">
            <v>MADERA Y PRODUCTOS DE MADERA</v>
          </cell>
          <cell r="J1421">
            <v>0</v>
          </cell>
          <cell r="K1421">
            <v>17625.439999999999</v>
          </cell>
          <cell r="L1421">
            <v>28973.22</v>
          </cell>
        </row>
        <row r="1422">
          <cell r="H1422" t="str">
            <v>MATERIAL ELECTRICO</v>
          </cell>
          <cell r="J1422">
            <v>0</v>
          </cell>
          <cell r="K1422">
            <v>72513.14</v>
          </cell>
          <cell r="L1422">
            <v>51373.53</v>
          </cell>
        </row>
        <row r="1423">
          <cell r="H1423" t="str">
            <v>OTROS MATS. Y ARTS. DE CONSTUCC. Y REP.</v>
          </cell>
          <cell r="J1423">
            <v>0</v>
          </cell>
          <cell r="K1423">
            <v>67772.69</v>
          </cell>
          <cell r="L1423">
            <v>105979.65</v>
          </cell>
        </row>
        <row r="1424">
          <cell r="H1424" t="str">
            <v>MATERIAL MEDICO</v>
          </cell>
          <cell r="J1424">
            <v>0</v>
          </cell>
          <cell r="K1424">
            <v>2539.5300000000002</v>
          </cell>
          <cell r="L1424">
            <v>3386.04</v>
          </cell>
        </row>
        <row r="1425">
          <cell r="H1425" t="str">
            <v>FIBRAS SINTÈTICA, HULES Y DERIV</v>
          </cell>
          <cell r="J1425">
            <v>0</v>
          </cell>
          <cell r="K1425">
            <v>776226.82</v>
          </cell>
          <cell r="L1425">
            <v>888459.45</v>
          </cell>
        </row>
        <row r="1426">
          <cell r="H1426" t="str">
            <v>DIVERSOS MATERIALES QUIMICOS</v>
          </cell>
          <cell r="J1426">
            <v>0</v>
          </cell>
          <cell r="K1426">
            <v>6072.62</v>
          </cell>
          <cell r="L1426">
            <v>1267.4000000000001</v>
          </cell>
        </row>
        <row r="1427">
          <cell r="H1427" t="str">
            <v>OXIGENO INDUSTRIAL Y ACETILENO</v>
          </cell>
          <cell r="J1427">
            <v>0</v>
          </cell>
          <cell r="K1427">
            <v>16561.349999999999</v>
          </cell>
          <cell r="L1427">
            <v>15869.74</v>
          </cell>
        </row>
        <row r="1428">
          <cell r="H1428" t="str">
            <v>COMBUSTIBLES</v>
          </cell>
          <cell r="J1428">
            <v>0</v>
          </cell>
          <cell r="K1428">
            <v>873152.03</v>
          </cell>
          <cell r="L1428">
            <v>329555.26</v>
          </cell>
        </row>
        <row r="1429">
          <cell r="H1429" t="str">
            <v>LUBRICANTES</v>
          </cell>
          <cell r="J1429">
            <v>0</v>
          </cell>
          <cell r="K1429">
            <v>3078.48</v>
          </cell>
          <cell r="L1429">
            <v>4012.4</v>
          </cell>
        </row>
        <row r="1430">
          <cell r="H1430" t="str">
            <v>PRENDAS DE SEGURIDAD</v>
          </cell>
          <cell r="J1430">
            <v>0</v>
          </cell>
          <cell r="K1430">
            <v>140083.60999999999</v>
          </cell>
          <cell r="L1430">
            <v>251105.12</v>
          </cell>
        </row>
        <row r="1431">
          <cell r="H1431" t="str">
            <v>PRODUCTOS TEXTILES</v>
          </cell>
          <cell r="J1431">
            <v>0</v>
          </cell>
          <cell r="K1431">
            <v>5172.3999999999996</v>
          </cell>
          <cell r="L1431">
            <v>7137.92</v>
          </cell>
        </row>
        <row r="1432">
          <cell r="H1432" t="str">
            <v>HERRAMIENTAS MENORES</v>
          </cell>
          <cell r="J1432">
            <v>0</v>
          </cell>
          <cell r="K1432">
            <v>195069.31</v>
          </cell>
          <cell r="L1432">
            <v>134893.99</v>
          </cell>
        </row>
        <row r="1433">
          <cell r="H1433" t="str">
            <v>REFACC Y ACCESORIOS DE EDIFICIOS</v>
          </cell>
          <cell r="J1433">
            <v>0</v>
          </cell>
          <cell r="K1433">
            <v>4774.84</v>
          </cell>
          <cell r="L1433">
            <v>6650.87</v>
          </cell>
        </row>
        <row r="1434">
          <cell r="H1434" t="str">
            <v>REFACC Y ACCS DE EQPO DE COMPUTO</v>
          </cell>
          <cell r="J1434">
            <v>0</v>
          </cell>
          <cell r="K1434">
            <v>185615.28</v>
          </cell>
          <cell r="L1434">
            <v>3747.04</v>
          </cell>
        </row>
        <row r="1435">
          <cell r="H1435" t="str">
            <v>NEUMATICOS</v>
          </cell>
          <cell r="J1435">
            <v>0</v>
          </cell>
          <cell r="K1435">
            <v>95586.2</v>
          </cell>
          <cell r="L1435">
            <v>62103.43</v>
          </cell>
        </row>
        <row r="1436">
          <cell r="H1436" t="str">
            <v>REFACC Y ACCESORIOS DE EQPO DE TRANSPORT</v>
          </cell>
          <cell r="J1436">
            <v>0</v>
          </cell>
          <cell r="K1436">
            <v>95910.86</v>
          </cell>
          <cell r="L1436">
            <v>9924.6</v>
          </cell>
        </row>
        <row r="1437">
          <cell r="H1437" t="str">
            <v>REFACC. Y ACCES. MENORES PARA MAQUINARIA</v>
          </cell>
          <cell r="J1437">
            <v>0</v>
          </cell>
          <cell r="K1437">
            <v>2883501.55</v>
          </cell>
          <cell r="L1437">
            <v>2274308.5499999998</v>
          </cell>
        </row>
        <row r="1438">
          <cell r="H1438" t="str">
            <v>PERMISOS Y LICENCIAS ANUALES</v>
          </cell>
          <cell r="J1438">
            <v>0</v>
          </cell>
          <cell r="K1438">
            <v>73900</v>
          </cell>
          <cell r="L1438">
            <v>0</v>
          </cell>
        </row>
        <row r="1439">
          <cell r="H1439" t="str">
            <v>RENTA DE MAQUINARIA</v>
          </cell>
          <cell r="J1439">
            <v>0</v>
          </cell>
          <cell r="K1439">
            <v>162740.25</v>
          </cell>
          <cell r="L1439">
            <v>467658.29</v>
          </cell>
        </row>
        <row r="1440">
          <cell r="H1440" t="str">
            <v>SERVICIOS DE APOYO ADMINISTRATIVO, FOTOC</v>
          </cell>
          <cell r="J1440">
            <v>0</v>
          </cell>
          <cell r="K1440">
            <v>4958.53</v>
          </cell>
          <cell r="L1440">
            <v>13000</v>
          </cell>
        </row>
        <row r="1441">
          <cell r="H1441" t="str">
            <v>SERVICIOS MEDICOS</v>
          </cell>
          <cell r="J1441">
            <v>0</v>
          </cell>
          <cell r="K1441">
            <v>6154.9</v>
          </cell>
          <cell r="L1441">
            <v>10154.9</v>
          </cell>
        </row>
        <row r="1442">
          <cell r="H1442" t="str">
            <v>MANTENIMIENTO Y REPARACION DE EDIFICIOS</v>
          </cell>
          <cell r="J1442">
            <v>0</v>
          </cell>
          <cell r="K1442">
            <v>12000</v>
          </cell>
          <cell r="L1442">
            <v>16000</v>
          </cell>
        </row>
        <row r="1443">
          <cell r="H1443" t="str">
            <v>MANTO Y REPARACION DE RADIO/COMUNICACIÓN</v>
          </cell>
          <cell r="J1443">
            <v>0</v>
          </cell>
          <cell r="K1443">
            <v>94941</v>
          </cell>
          <cell r="L1443">
            <v>0</v>
          </cell>
        </row>
        <row r="1444">
          <cell r="H1444" t="str">
            <v>MANTO Y REPARACION DE EQUIPO DE TRANS,</v>
          </cell>
          <cell r="J1444">
            <v>0</v>
          </cell>
          <cell r="K1444">
            <v>52774.81</v>
          </cell>
          <cell r="L1444">
            <v>10246.540000000001</v>
          </cell>
        </row>
        <row r="1445">
          <cell r="H1445" t="str">
            <v>MANTTO. Y REP. DE SIST.CAPTACIONES Y CON</v>
          </cell>
          <cell r="J1445">
            <v>0</v>
          </cell>
          <cell r="K1445">
            <v>45828.47</v>
          </cell>
          <cell r="L1445">
            <v>0</v>
          </cell>
        </row>
        <row r="1446">
          <cell r="H1446" t="str">
            <v>MANTTO Y REP DE SISTEMA DE AGUA POTABLE</v>
          </cell>
          <cell r="J1446">
            <v>0</v>
          </cell>
          <cell r="K1446">
            <v>35000</v>
          </cell>
          <cell r="L1446">
            <v>70000</v>
          </cell>
        </row>
        <row r="1447">
          <cell r="H1447" t="str">
            <v>PASAJES LOCALES</v>
          </cell>
          <cell r="J1447">
            <v>0</v>
          </cell>
          <cell r="K1447">
            <v>200</v>
          </cell>
          <cell r="L1447">
            <v>0</v>
          </cell>
        </row>
        <row r="1448">
          <cell r="H1448" t="str">
            <v>PARA FUNERALES</v>
          </cell>
          <cell r="J1448">
            <v>0</v>
          </cell>
          <cell r="K1448">
            <v>100766.92</v>
          </cell>
          <cell r="L1448">
            <v>79231.92</v>
          </cell>
        </row>
        <row r="1449">
          <cell r="H1449" t="str">
            <v>15% PRO-TURISMO</v>
          </cell>
          <cell r="J1449">
            <v>0</v>
          </cell>
          <cell r="K1449">
            <v>163221.39000000001</v>
          </cell>
          <cell r="L1449">
            <v>152288.85</v>
          </cell>
        </row>
        <row r="1450">
          <cell r="H1450" t="str">
            <v>15% ECOLOGIA</v>
          </cell>
          <cell r="J1450">
            <v>0</v>
          </cell>
          <cell r="K1450">
            <v>163221.39000000001</v>
          </cell>
          <cell r="L1450">
            <v>152288.85</v>
          </cell>
        </row>
        <row r="1451">
          <cell r="H1451" t="str">
            <v>2% S/NOMINAS</v>
          </cell>
          <cell r="J1451">
            <v>0</v>
          </cell>
          <cell r="K1451">
            <v>943155.25</v>
          </cell>
          <cell r="L1451">
            <v>871706.75</v>
          </cell>
        </row>
        <row r="1452">
          <cell r="H1452" t="str">
            <v>15% EDUCACION Y ASISTENCIA SOCIAL</v>
          </cell>
          <cell r="J1452">
            <v>0</v>
          </cell>
          <cell r="K1452">
            <v>163221.39000000001</v>
          </cell>
          <cell r="L1452">
            <v>152288.85</v>
          </cell>
        </row>
        <row r="1453">
          <cell r="H1453" t="str">
            <v>Mobiliario y Equipo de Computo</v>
          </cell>
          <cell r="J1453">
            <v>0</v>
          </cell>
          <cell r="K1453">
            <v>35223.56</v>
          </cell>
          <cell r="L1453">
            <v>42647.12</v>
          </cell>
        </row>
        <row r="1454">
          <cell r="H1454" t="str">
            <v>AUTOMOVILES Y CAMIONES</v>
          </cell>
          <cell r="J1454">
            <v>0</v>
          </cell>
          <cell r="K1454">
            <v>87107.32</v>
          </cell>
          <cell r="L1454">
            <v>212107.32</v>
          </cell>
        </row>
        <row r="1455">
          <cell r="H1455" t="str">
            <v>MAQUINARIA Y EQUIPO INDUSTRIAL</v>
          </cell>
          <cell r="J1455">
            <v>0</v>
          </cell>
          <cell r="K1455">
            <v>51303.51</v>
          </cell>
          <cell r="L1455">
            <v>137017.79</v>
          </cell>
        </row>
        <row r="1456">
          <cell r="H1456" t="str">
            <v>SIST. DE AIRE Y ACOND. Y CALEFACCION</v>
          </cell>
          <cell r="J1456">
            <v>0</v>
          </cell>
          <cell r="K1456">
            <v>14944.36</v>
          </cell>
          <cell r="L1456">
            <v>8264.48</v>
          </cell>
        </row>
        <row r="1457">
          <cell r="H1457" t="str">
            <v>EQUIPO DE COMUNICACION Y RADIO</v>
          </cell>
          <cell r="J1457">
            <v>0</v>
          </cell>
          <cell r="K1457">
            <v>557475.5</v>
          </cell>
          <cell r="L1457">
            <v>0</v>
          </cell>
        </row>
        <row r="1458">
          <cell r="H1458" t="str">
            <v>Herramientas</v>
          </cell>
          <cell r="J1458">
            <v>0</v>
          </cell>
          <cell r="K1458">
            <v>15600</v>
          </cell>
          <cell r="L1458">
            <v>0</v>
          </cell>
        </row>
        <row r="1459">
          <cell r="H1459" t="str">
            <v>SUELDOS SINDICALIZADOS</v>
          </cell>
          <cell r="J1459">
            <v>0</v>
          </cell>
          <cell r="K1459">
            <v>262412.65999999997</v>
          </cell>
          <cell r="L1459">
            <v>366448.67</v>
          </cell>
        </row>
        <row r="1460">
          <cell r="H1460" t="str">
            <v>SOBRESUELDO VIDA CARA</v>
          </cell>
          <cell r="J1460">
            <v>0</v>
          </cell>
          <cell r="K1460">
            <v>84062.55</v>
          </cell>
          <cell r="L1460">
            <v>197089.5</v>
          </cell>
        </row>
        <row r="1461">
          <cell r="H1461" t="str">
            <v>SUELDOS FUNCIONARIOS</v>
          </cell>
          <cell r="J1461">
            <v>0</v>
          </cell>
          <cell r="K1461">
            <v>411166.18</v>
          </cell>
          <cell r="L1461">
            <v>585756.34</v>
          </cell>
        </row>
        <row r="1462">
          <cell r="H1462" t="str">
            <v>SUELDOS CONTRATO MANUAL</v>
          </cell>
          <cell r="J1462">
            <v>0</v>
          </cell>
          <cell r="K1462">
            <v>345994.7</v>
          </cell>
          <cell r="L1462">
            <v>10000</v>
          </cell>
        </row>
        <row r="1463">
          <cell r="H1463" t="str">
            <v>SUELDOS EVENTUAL</v>
          </cell>
          <cell r="J1463">
            <v>0</v>
          </cell>
          <cell r="K1463">
            <v>267174.2</v>
          </cell>
          <cell r="L1463">
            <v>5000</v>
          </cell>
        </row>
        <row r="1464">
          <cell r="H1464" t="str">
            <v>QUINQUENIOS POR ANTIGÜEDAD</v>
          </cell>
          <cell r="J1464">
            <v>0</v>
          </cell>
          <cell r="K1464">
            <v>146065</v>
          </cell>
          <cell r="L1464">
            <v>140350</v>
          </cell>
        </row>
        <row r="1465">
          <cell r="H1465" t="str">
            <v>PRIMA VACACIONAL</v>
          </cell>
          <cell r="J1465">
            <v>0</v>
          </cell>
          <cell r="K1465">
            <v>10005.540000000001</v>
          </cell>
          <cell r="L1465">
            <v>0</v>
          </cell>
        </row>
        <row r="1466">
          <cell r="H1466" t="str">
            <v>PRIMA DOMINICAL</v>
          </cell>
          <cell r="J1466">
            <v>0</v>
          </cell>
          <cell r="K1466">
            <v>144636.39000000001</v>
          </cell>
          <cell r="L1466">
            <v>153181.75</v>
          </cell>
        </row>
        <row r="1467">
          <cell r="H1467" t="str">
            <v>AGUINALDO</v>
          </cell>
          <cell r="J1467">
            <v>0</v>
          </cell>
          <cell r="K1467">
            <v>0</v>
          </cell>
          <cell r="L1467">
            <v>0</v>
          </cell>
        </row>
        <row r="1468">
          <cell r="H1468" t="str">
            <v>HORAS EXTRAS</v>
          </cell>
          <cell r="J1468">
            <v>0</v>
          </cell>
          <cell r="K1468">
            <v>735355.07</v>
          </cell>
          <cell r="L1468">
            <v>1101487.08</v>
          </cell>
        </row>
        <row r="1469">
          <cell r="H1469" t="str">
            <v>COMPENSACIONES</v>
          </cell>
          <cell r="J1469">
            <v>0</v>
          </cell>
          <cell r="K1469">
            <v>386389.44</v>
          </cell>
          <cell r="L1469">
            <v>475075.52</v>
          </cell>
        </row>
        <row r="1470">
          <cell r="H1470" t="str">
            <v>APORTACIONES ISSSTE CUOTA FEDERAL</v>
          </cell>
          <cell r="J1470">
            <v>0</v>
          </cell>
          <cell r="K1470">
            <v>167722.74</v>
          </cell>
          <cell r="L1470">
            <v>127514.91</v>
          </cell>
        </row>
        <row r="1471">
          <cell r="H1471" t="str">
            <v>APORTACION ISSSPEG CUOTA GUERRERO</v>
          </cell>
          <cell r="J1471">
            <v>0</v>
          </cell>
          <cell r="K1471">
            <v>410157.64</v>
          </cell>
          <cell r="L1471">
            <v>366682.72</v>
          </cell>
        </row>
        <row r="1472">
          <cell r="H1472" t="str">
            <v>CUOTA IMSS APORTACION EMPRESA</v>
          </cell>
          <cell r="J1472">
            <v>0</v>
          </cell>
          <cell r="K1472">
            <v>142370.62</v>
          </cell>
          <cell r="L1472">
            <v>8237.89</v>
          </cell>
        </row>
        <row r="1473">
          <cell r="H1473" t="str">
            <v>FINIQUITOS E INDEMNIZACIONES</v>
          </cell>
          <cell r="J1473">
            <v>0</v>
          </cell>
          <cell r="K1473">
            <v>0</v>
          </cell>
          <cell r="L1473">
            <v>244800</v>
          </cell>
        </row>
        <row r="1474">
          <cell r="H1474" t="str">
            <v>PERMISOS ECONOMICOS</v>
          </cell>
          <cell r="J1474">
            <v>0</v>
          </cell>
          <cell r="K1474">
            <v>38398.75</v>
          </cell>
          <cell r="L1474">
            <v>0</v>
          </cell>
        </row>
        <row r="1475">
          <cell r="H1475" t="str">
            <v>VACACIONES</v>
          </cell>
          <cell r="J1475">
            <v>0</v>
          </cell>
          <cell r="K1475">
            <v>0</v>
          </cell>
          <cell r="L1475">
            <v>29952</v>
          </cell>
        </row>
        <row r="1476">
          <cell r="H1476" t="str">
            <v>I.S.R. FUNCIONARIOS</v>
          </cell>
          <cell r="J1476">
            <v>0</v>
          </cell>
          <cell r="K1476">
            <v>0</v>
          </cell>
          <cell r="L1476">
            <v>10000</v>
          </cell>
        </row>
        <row r="1477">
          <cell r="H1477" t="str">
            <v>I.S.R. EMPLEADOS</v>
          </cell>
          <cell r="J1477">
            <v>0</v>
          </cell>
          <cell r="K1477">
            <v>40633.89</v>
          </cell>
          <cell r="L1477">
            <v>0</v>
          </cell>
        </row>
        <row r="1478">
          <cell r="H1478" t="str">
            <v>DESPENSA</v>
          </cell>
          <cell r="J1478">
            <v>0</v>
          </cell>
          <cell r="K1478">
            <v>40365</v>
          </cell>
          <cell r="L1478">
            <v>21405</v>
          </cell>
        </row>
        <row r="1479">
          <cell r="H1479" t="str">
            <v>PRESTACIONES CONTRACTUALES (PS)</v>
          </cell>
          <cell r="J1479">
            <v>0</v>
          </cell>
          <cell r="K1479">
            <v>40365</v>
          </cell>
          <cell r="L1479">
            <v>21405</v>
          </cell>
        </row>
        <row r="1480">
          <cell r="H1480" t="str">
            <v>BECAS DE ESTUDIO</v>
          </cell>
          <cell r="J1480">
            <v>0</v>
          </cell>
          <cell r="K1480">
            <v>4300</v>
          </cell>
          <cell r="L1480">
            <v>0</v>
          </cell>
        </row>
        <row r="1481">
          <cell r="H1481" t="str">
            <v>BONO DEL DIA DEL BUROCRATA</v>
          </cell>
          <cell r="J1481">
            <v>0</v>
          </cell>
          <cell r="K1481">
            <v>176700</v>
          </cell>
          <cell r="L1481">
            <v>163200</v>
          </cell>
        </row>
        <row r="1482">
          <cell r="H1482" t="str">
            <v>BONO DEL DIA DE LA MADRE</v>
          </cell>
          <cell r="J1482">
            <v>0</v>
          </cell>
          <cell r="K1482">
            <v>4200</v>
          </cell>
          <cell r="L1482">
            <v>0</v>
          </cell>
        </row>
        <row r="1483">
          <cell r="H1483" t="str">
            <v>BONO DEL DIA DEL PADRE</v>
          </cell>
          <cell r="J1483">
            <v>0</v>
          </cell>
          <cell r="K1483">
            <v>900</v>
          </cell>
          <cell r="L1483">
            <v>0</v>
          </cell>
        </row>
        <row r="1484">
          <cell r="H1484" t="str">
            <v>PAQUETES ESCOLARES</v>
          </cell>
          <cell r="J1484">
            <v>0</v>
          </cell>
          <cell r="K1484">
            <v>3600</v>
          </cell>
          <cell r="L1484">
            <v>0</v>
          </cell>
        </row>
        <row r="1485">
          <cell r="H1485" t="str">
            <v>ESTIMULOS</v>
          </cell>
          <cell r="J1485">
            <v>0</v>
          </cell>
          <cell r="K1485">
            <v>8000</v>
          </cell>
          <cell r="L1485">
            <v>0</v>
          </cell>
        </row>
        <row r="1486">
          <cell r="H1486" t="str">
            <v>MATERIALES Y SUMINISTROS PARA OFICINA</v>
          </cell>
          <cell r="J1486">
            <v>0</v>
          </cell>
          <cell r="K1486">
            <v>12081.1</v>
          </cell>
          <cell r="L1486">
            <v>14030.34</v>
          </cell>
        </row>
        <row r="1487">
          <cell r="H1487" t="str">
            <v>MATERIAL DE COMPUTO</v>
          </cell>
          <cell r="J1487">
            <v>0</v>
          </cell>
          <cell r="K1487">
            <v>2895.48</v>
          </cell>
          <cell r="L1487">
            <v>3890.64</v>
          </cell>
        </row>
        <row r="1488">
          <cell r="H1488" t="str">
            <v>ASEO Y LIMPIEZA</v>
          </cell>
          <cell r="J1488">
            <v>0</v>
          </cell>
          <cell r="K1488">
            <v>25.86</v>
          </cell>
          <cell r="L1488">
            <v>0</v>
          </cell>
        </row>
        <row r="1489">
          <cell r="H1489" t="str">
            <v>PRODUCTOS ALIMENTICIOS</v>
          </cell>
          <cell r="J1489">
            <v>0</v>
          </cell>
          <cell r="K1489">
            <v>1898.62</v>
          </cell>
          <cell r="L1489">
            <v>0</v>
          </cell>
        </row>
        <row r="1490">
          <cell r="H1490" t="str">
            <v>VIDRIO Y PRODUCTOS DE VIDRIO</v>
          </cell>
          <cell r="J1490">
            <v>0</v>
          </cell>
          <cell r="K1490">
            <v>3000</v>
          </cell>
          <cell r="L1490">
            <v>9000</v>
          </cell>
        </row>
        <row r="1491">
          <cell r="H1491" t="str">
            <v>MATERIAL ELECTRICO</v>
          </cell>
          <cell r="J1491">
            <v>0</v>
          </cell>
          <cell r="K1491">
            <v>39173.769999999997</v>
          </cell>
          <cell r="L1491">
            <v>32883.68</v>
          </cell>
        </row>
        <row r="1492">
          <cell r="H1492" t="str">
            <v>OTROS MATS. Y ARTS. DE CONSTUCC. Y REP.</v>
          </cell>
          <cell r="J1492">
            <v>0</v>
          </cell>
          <cell r="K1492">
            <v>68200.84</v>
          </cell>
          <cell r="L1492">
            <v>98049</v>
          </cell>
        </row>
        <row r="1493">
          <cell r="H1493" t="str">
            <v>FERTILIZANTES, PESTICIDAS Y OTROS</v>
          </cell>
          <cell r="J1493">
            <v>0</v>
          </cell>
          <cell r="K1493">
            <v>3000</v>
          </cell>
          <cell r="L1493">
            <v>6000</v>
          </cell>
        </row>
        <row r="1494">
          <cell r="H1494" t="str">
            <v>MATERIAL MEDICO</v>
          </cell>
          <cell r="J1494">
            <v>0</v>
          </cell>
          <cell r="K1494">
            <v>3518.88</v>
          </cell>
          <cell r="L1494">
            <v>2691.84</v>
          </cell>
        </row>
        <row r="1495">
          <cell r="H1495" t="str">
            <v>MATERIAL DENTAL Y DE LABORATORIO</v>
          </cell>
          <cell r="J1495">
            <v>0</v>
          </cell>
          <cell r="K1495">
            <v>165796.67000000001</v>
          </cell>
          <cell r="L1495">
            <v>10345</v>
          </cell>
        </row>
        <row r="1496">
          <cell r="H1496" t="str">
            <v>FIBRAS SINTÈTICA, HULES Y DERIV</v>
          </cell>
          <cell r="J1496">
            <v>0</v>
          </cell>
          <cell r="K1496">
            <v>53601.62</v>
          </cell>
          <cell r="L1496">
            <v>18167.91</v>
          </cell>
        </row>
        <row r="1497">
          <cell r="H1497" t="str">
            <v>CLORO GAS</v>
          </cell>
          <cell r="J1497">
            <v>273260.24</v>
          </cell>
          <cell r="K1497">
            <v>6065852</v>
          </cell>
          <cell r="L1497">
            <v>5467284.7400000002</v>
          </cell>
        </row>
        <row r="1498">
          <cell r="H1498" t="str">
            <v>HIPOCLORITO DE SODIO</v>
          </cell>
          <cell r="J1498">
            <v>0</v>
          </cell>
          <cell r="K1498">
            <v>2588503.75</v>
          </cell>
          <cell r="L1498">
            <v>3177268</v>
          </cell>
        </row>
        <row r="1499">
          <cell r="H1499" t="str">
            <v>SULFATO DE ALUMINIO</v>
          </cell>
          <cell r="J1499">
            <v>500000</v>
          </cell>
          <cell r="K1499">
            <v>4975945.2699999996</v>
          </cell>
          <cell r="L1499">
            <v>5272462.2699999996</v>
          </cell>
        </row>
        <row r="1500">
          <cell r="H1500" t="str">
            <v>DIVERSOS MATERIALES QUIMICOS</v>
          </cell>
          <cell r="J1500">
            <v>0</v>
          </cell>
          <cell r="K1500">
            <v>293437.24</v>
          </cell>
          <cell r="L1500">
            <v>30002.61</v>
          </cell>
        </row>
        <row r="1501">
          <cell r="H1501" t="str">
            <v>COVEFLOCK POLIMERO P/AGUA</v>
          </cell>
          <cell r="J1501">
            <v>0</v>
          </cell>
          <cell r="K1501">
            <v>1513192</v>
          </cell>
          <cell r="L1501">
            <v>2229704</v>
          </cell>
        </row>
        <row r="1502">
          <cell r="H1502" t="str">
            <v>COMBUSTIBLES</v>
          </cell>
          <cell r="J1502">
            <v>0</v>
          </cell>
          <cell r="K1502">
            <v>114937.05</v>
          </cell>
          <cell r="L1502">
            <v>61775.64</v>
          </cell>
        </row>
        <row r="1503">
          <cell r="H1503" t="str">
            <v>LUBRICANTES</v>
          </cell>
          <cell r="J1503">
            <v>0</v>
          </cell>
          <cell r="K1503">
            <v>3631.92</v>
          </cell>
          <cell r="L1503">
            <v>4842.5600000000004</v>
          </cell>
        </row>
        <row r="1504">
          <cell r="H1504" t="str">
            <v>PRENDAS DE SEGURIDAD</v>
          </cell>
          <cell r="J1504">
            <v>0</v>
          </cell>
          <cell r="K1504">
            <v>32733.74</v>
          </cell>
          <cell r="L1504">
            <v>44125.8</v>
          </cell>
        </row>
        <row r="1505">
          <cell r="H1505" t="str">
            <v>HERRAMIENTAS MENORES</v>
          </cell>
          <cell r="J1505">
            <v>0</v>
          </cell>
          <cell r="K1505">
            <v>29375.47</v>
          </cell>
          <cell r="L1505">
            <v>28839.200000000001</v>
          </cell>
        </row>
        <row r="1506">
          <cell r="H1506" t="str">
            <v>REFACC Y ACCESORIOS DE EDIFICIOS</v>
          </cell>
          <cell r="J1506">
            <v>0</v>
          </cell>
          <cell r="K1506">
            <v>1620.18</v>
          </cell>
          <cell r="L1506">
            <v>2165.06</v>
          </cell>
        </row>
        <row r="1507">
          <cell r="H1507" t="str">
            <v>REFACC Y ACCS DE MOBILIARIO Y EQUIPO DE</v>
          </cell>
          <cell r="J1507">
            <v>0</v>
          </cell>
          <cell r="K1507">
            <v>4000</v>
          </cell>
          <cell r="L1507">
            <v>8000</v>
          </cell>
        </row>
        <row r="1508">
          <cell r="H1508" t="str">
            <v>NEUMATICOS</v>
          </cell>
          <cell r="J1508">
            <v>0</v>
          </cell>
          <cell r="K1508">
            <v>33275.86</v>
          </cell>
          <cell r="L1508">
            <v>40000</v>
          </cell>
        </row>
        <row r="1509">
          <cell r="H1509" t="str">
            <v>REFACC Y ACCESORIOS DE EQPO DE TRANSPORT</v>
          </cell>
          <cell r="J1509">
            <v>0</v>
          </cell>
          <cell r="K1509">
            <v>9827.02</v>
          </cell>
          <cell r="L1509">
            <v>3203.84</v>
          </cell>
        </row>
        <row r="1510">
          <cell r="H1510" t="str">
            <v>REFACC. Y ACCES. MENORES PARA MAQUINARIA</v>
          </cell>
          <cell r="J1510">
            <v>0</v>
          </cell>
          <cell r="K1510">
            <v>8677.26</v>
          </cell>
          <cell r="L1510">
            <v>0.4</v>
          </cell>
        </row>
        <row r="1511">
          <cell r="H1511" t="str">
            <v>ENERGIA ELECTRICA</v>
          </cell>
          <cell r="J1511">
            <v>0</v>
          </cell>
          <cell r="K1511">
            <v>21910000.43</v>
          </cell>
          <cell r="L1511">
            <v>16238736.24</v>
          </cell>
        </row>
        <row r="1512">
          <cell r="H1512" t="str">
            <v>SERVICIOS DE APOYO ADMINISTRATIVO, FOTOC</v>
          </cell>
          <cell r="J1512">
            <v>0</v>
          </cell>
          <cell r="K1512">
            <v>4000</v>
          </cell>
          <cell r="L1512">
            <v>8000</v>
          </cell>
        </row>
        <row r="1513">
          <cell r="H1513" t="str">
            <v>SERVICIOS DE GRÚA</v>
          </cell>
          <cell r="J1513">
            <v>0</v>
          </cell>
          <cell r="K1513">
            <v>15000</v>
          </cell>
          <cell r="L1513">
            <v>0</v>
          </cell>
        </row>
        <row r="1514">
          <cell r="H1514" t="str">
            <v>MANTENIMIENTO Y REPARACION DE EDIFICIOS</v>
          </cell>
          <cell r="J1514">
            <v>0</v>
          </cell>
          <cell r="K1514">
            <v>9000</v>
          </cell>
          <cell r="L1514">
            <v>11000</v>
          </cell>
        </row>
        <row r="1515">
          <cell r="H1515" t="str">
            <v>MANTO Y REPARACION DE EQUIPO DE TRANS,</v>
          </cell>
          <cell r="J1515">
            <v>0</v>
          </cell>
          <cell r="K1515">
            <v>13339.32</v>
          </cell>
          <cell r="L1515">
            <v>12097.26</v>
          </cell>
        </row>
        <row r="1516">
          <cell r="H1516" t="str">
            <v>PASAJES FORANEOS (AUTOBUS)</v>
          </cell>
          <cell r="J1516">
            <v>0</v>
          </cell>
          <cell r="K1516">
            <v>4200</v>
          </cell>
          <cell r="L1516">
            <v>8400</v>
          </cell>
        </row>
        <row r="1517">
          <cell r="H1517" t="str">
            <v>PARA FUNERALES</v>
          </cell>
          <cell r="J1517">
            <v>0</v>
          </cell>
          <cell r="K1517">
            <v>10345</v>
          </cell>
          <cell r="L1517">
            <v>20000</v>
          </cell>
        </row>
        <row r="1518">
          <cell r="H1518" t="str">
            <v>DERECHO POR USO Y APROV DE AGUAS NAC.</v>
          </cell>
          <cell r="J1518">
            <v>0</v>
          </cell>
          <cell r="K1518">
            <v>281889.98</v>
          </cell>
          <cell r="L1518">
            <v>281889.91999999998</v>
          </cell>
        </row>
        <row r="1519">
          <cell r="H1519" t="str">
            <v>15% PRO-TURISMO</v>
          </cell>
          <cell r="J1519">
            <v>0</v>
          </cell>
          <cell r="K1519">
            <v>29975.79</v>
          </cell>
          <cell r="L1519">
            <v>24778.26</v>
          </cell>
        </row>
        <row r="1520">
          <cell r="H1520" t="str">
            <v>15% ECOLOGIA</v>
          </cell>
          <cell r="J1520">
            <v>0</v>
          </cell>
          <cell r="K1520">
            <v>29975.79</v>
          </cell>
          <cell r="L1520">
            <v>24778.26</v>
          </cell>
        </row>
        <row r="1521">
          <cell r="H1521" t="str">
            <v>2% S/NOMINAS</v>
          </cell>
          <cell r="J1521">
            <v>0</v>
          </cell>
          <cell r="K1521">
            <v>196828.54</v>
          </cell>
          <cell r="L1521">
            <v>165174.76</v>
          </cell>
        </row>
        <row r="1522">
          <cell r="H1522" t="str">
            <v>15% EDUCACION Y ASISTENCIA SOCIAL</v>
          </cell>
          <cell r="J1522">
            <v>0</v>
          </cell>
          <cell r="K1522">
            <v>29975.79</v>
          </cell>
          <cell r="L1522">
            <v>24778.26</v>
          </cell>
        </row>
        <row r="1523">
          <cell r="H1523" t="str">
            <v>OTROS SERVICIOS GENERALES</v>
          </cell>
          <cell r="J1523">
            <v>0</v>
          </cell>
          <cell r="K1523">
            <v>140191.04999999999</v>
          </cell>
          <cell r="L1523">
            <v>166191.04999999999</v>
          </cell>
        </row>
        <row r="1524">
          <cell r="H1524" t="str">
            <v>Mobiliario y Equipo de Computo</v>
          </cell>
          <cell r="J1524">
            <v>0</v>
          </cell>
          <cell r="K1524">
            <v>14215.68</v>
          </cell>
          <cell r="L1524">
            <v>21323.52</v>
          </cell>
        </row>
        <row r="1525">
          <cell r="H1525" t="str">
            <v>INSTRUMENTAL MEDICO Y DE LABORATORIO</v>
          </cell>
          <cell r="J1525">
            <v>0</v>
          </cell>
          <cell r="K1525">
            <v>25000</v>
          </cell>
          <cell r="L1525">
            <v>75000</v>
          </cell>
        </row>
        <row r="1526">
          <cell r="H1526" t="str">
            <v>MAQUINARIA Y EQUIPO INDUSTRIAL</v>
          </cell>
          <cell r="J1526">
            <v>0</v>
          </cell>
          <cell r="K1526">
            <v>173341.76</v>
          </cell>
          <cell r="L1526">
            <v>149999.99</v>
          </cell>
        </row>
        <row r="1527">
          <cell r="H1527" t="str">
            <v>CLORO GAS</v>
          </cell>
          <cell r="J1527">
            <v>0</v>
          </cell>
          <cell r="K1527">
            <v>17329473</v>
          </cell>
          <cell r="L1527">
            <v>21985033</v>
          </cell>
        </row>
        <row r="1528">
          <cell r="H1528" t="str">
            <v>HIPOCLORITO DE SODIO</v>
          </cell>
          <cell r="J1528">
            <v>0</v>
          </cell>
          <cell r="K1528">
            <v>24906041.25</v>
          </cell>
          <cell r="L1528">
            <v>28848115</v>
          </cell>
        </row>
        <row r="1529">
          <cell r="H1529" t="str">
            <v>SULFATO DE ALUMINIO</v>
          </cell>
          <cell r="J1529">
            <v>0</v>
          </cell>
          <cell r="K1529">
            <v>3824279.5</v>
          </cell>
          <cell r="L1529">
            <v>587006.5</v>
          </cell>
        </row>
        <row r="1530">
          <cell r="H1530" t="str">
            <v>SUELDOS SINDICALIZADOS</v>
          </cell>
          <cell r="J1530">
            <v>0</v>
          </cell>
          <cell r="K1530">
            <v>225752.32000000001</v>
          </cell>
          <cell r="L1530">
            <v>9508.6299999999992</v>
          </cell>
        </row>
        <row r="1531">
          <cell r="H1531" t="str">
            <v>SOBRESUELDO VIDA CARA</v>
          </cell>
          <cell r="J1531">
            <v>0</v>
          </cell>
          <cell r="K1531">
            <v>238308.98</v>
          </cell>
          <cell r="L1531">
            <v>1000</v>
          </cell>
        </row>
        <row r="1532">
          <cell r="H1532" t="str">
            <v>SUELDOS FUNCIONARIOS</v>
          </cell>
          <cell r="J1532">
            <v>0</v>
          </cell>
          <cell r="K1532">
            <v>84583.05</v>
          </cell>
          <cell r="L1532">
            <v>0</v>
          </cell>
        </row>
        <row r="1533">
          <cell r="H1533" t="str">
            <v>SUELDOS CONTRATO MANUAL</v>
          </cell>
          <cell r="J1533">
            <v>0</v>
          </cell>
          <cell r="K1533">
            <v>248546.69</v>
          </cell>
          <cell r="L1533">
            <v>1000</v>
          </cell>
        </row>
        <row r="1534">
          <cell r="H1534" t="str">
            <v>QUINQUENIOS POR ANTIGÜEDAD</v>
          </cell>
          <cell r="J1534">
            <v>0</v>
          </cell>
          <cell r="K1534">
            <v>18210</v>
          </cell>
          <cell r="L1534">
            <v>22500</v>
          </cell>
        </row>
        <row r="1535">
          <cell r="H1535" t="str">
            <v>PRIMA VACACIONAL</v>
          </cell>
          <cell r="J1535">
            <v>0</v>
          </cell>
          <cell r="K1535">
            <v>7493.57</v>
          </cell>
          <cell r="L1535">
            <v>0</v>
          </cell>
        </row>
        <row r="1536">
          <cell r="H1536" t="str">
            <v>PRIMA DOMINICAL</v>
          </cell>
          <cell r="J1536">
            <v>0</v>
          </cell>
          <cell r="K1536">
            <v>16746.36</v>
          </cell>
          <cell r="L1536">
            <v>22656.84</v>
          </cell>
        </row>
        <row r="1537">
          <cell r="H1537" t="str">
            <v>AGUINALDO</v>
          </cell>
          <cell r="J1537">
            <v>0</v>
          </cell>
          <cell r="K1537">
            <v>0</v>
          </cell>
          <cell r="L1537">
            <v>0</v>
          </cell>
        </row>
        <row r="1538">
          <cell r="H1538" t="str">
            <v>HORAS EXTRAS</v>
          </cell>
          <cell r="J1538">
            <v>0</v>
          </cell>
          <cell r="K1538">
            <v>82727.67</v>
          </cell>
          <cell r="L1538">
            <v>125320.88</v>
          </cell>
        </row>
        <row r="1539">
          <cell r="H1539" t="str">
            <v>COMPENSACIONES</v>
          </cell>
          <cell r="J1539">
            <v>0</v>
          </cell>
          <cell r="K1539">
            <v>48732.75</v>
          </cell>
          <cell r="L1539">
            <v>0</v>
          </cell>
        </row>
        <row r="1540">
          <cell r="H1540" t="str">
            <v>APORTACIONES ISSSTE CUOTA FEDERAL</v>
          </cell>
          <cell r="J1540">
            <v>0</v>
          </cell>
          <cell r="K1540">
            <v>18757.259999999998</v>
          </cell>
          <cell r="L1540">
            <v>4142.42</v>
          </cell>
        </row>
        <row r="1541">
          <cell r="H1541" t="str">
            <v>APORTACION ISSSPEG CUOTA GUERRERO</v>
          </cell>
          <cell r="J1541">
            <v>0</v>
          </cell>
          <cell r="K1541">
            <v>62076.9</v>
          </cell>
          <cell r="L1541">
            <v>17391.86</v>
          </cell>
        </row>
        <row r="1542">
          <cell r="H1542" t="str">
            <v>CUOTA IMSS APORTACION EMPRESA</v>
          </cell>
          <cell r="J1542">
            <v>0</v>
          </cell>
          <cell r="K1542">
            <v>77337.97</v>
          </cell>
          <cell r="L1542">
            <v>103050.55</v>
          </cell>
        </row>
        <row r="1543">
          <cell r="H1543" t="str">
            <v>FINIQUITOS E INDEMNIZACIONES</v>
          </cell>
          <cell r="J1543">
            <v>0</v>
          </cell>
          <cell r="K1543">
            <v>0</v>
          </cell>
          <cell r="L1543">
            <v>14400</v>
          </cell>
        </row>
        <row r="1544">
          <cell r="H1544" t="str">
            <v>PERMISOS ECONOMICOS</v>
          </cell>
          <cell r="J1544">
            <v>0</v>
          </cell>
          <cell r="K1544">
            <v>11106.44</v>
          </cell>
          <cell r="L1544">
            <v>0</v>
          </cell>
        </row>
        <row r="1545">
          <cell r="H1545" t="str">
            <v>VACACIONES</v>
          </cell>
          <cell r="J1545">
            <v>0</v>
          </cell>
          <cell r="K1545">
            <v>0</v>
          </cell>
          <cell r="L1545">
            <v>1728</v>
          </cell>
        </row>
        <row r="1546">
          <cell r="H1546" t="str">
            <v>I.S.R. EMPLEADOS</v>
          </cell>
          <cell r="J1546">
            <v>0</v>
          </cell>
          <cell r="K1546">
            <v>30321.040000000001</v>
          </cell>
          <cell r="L1546">
            <v>0</v>
          </cell>
        </row>
        <row r="1547">
          <cell r="H1547" t="str">
            <v>DESPENSA</v>
          </cell>
          <cell r="J1547">
            <v>0</v>
          </cell>
          <cell r="K1547">
            <v>5930</v>
          </cell>
          <cell r="L1547">
            <v>2100</v>
          </cell>
        </row>
        <row r="1548">
          <cell r="H1548" t="str">
            <v>PRESTACIONES CONTRACTUALES (PS)</v>
          </cell>
          <cell r="J1548">
            <v>0</v>
          </cell>
          <cell r="K1548">
            <v>5930</v>
          </cell>
          <cell r="L1548">
            <v>2100</v>
          </cell>
        </row>
        <row r="1549">
          <cell r="H1549" t="str">
            <v>BONO DEL DIA DEL BUROCRATA</v>
          </cell>
          <cell r="J1549">
            <v>0</v>
          </cell>
          <cell r="K1549">
            <v>15500</v>
          </cell>
          <cell r="L1549">
            <v>9600</v>
          </cell>
        </row>
        <row r="1550">
          <cell r="H1550" t="str">
            <v>BONO DEL DIA DE LA MADRE</v>
          </cell>
          <cell r="J1550">
            <v>0</v>
          </cell>
          <cell r="K1550">
            <v>0</v>
          </cell>
          <cell r="L1550">
            <v>100</v>
          </cell>
        </row>
        <row r="1551">
          <cell r="H1551" t="str">
            <v>BONO DEL DIA DEL PADRE</v>
          </cell>
          <cell r="J1551">
            <v>0</v>
          </cell>
          <cell r="K1551">
            <v>5100</v>
          </cell>
          <cell r="L1551">
            <v>0</v>
          </cell>
        </row>
        <row r="1552">
          <cell r="H1552" t="str">
            <v>PAQUETES ESCOLARES</v>
          </cell>
          <cell r="J1552">
            <v>0</v>
          </cell>
          <cell r="K1552">
            <v>2000</v>
          </cell>
          <cell r="L1552">
            <v>0</v>
          </cell>
        </row>
        <row r="1553">
          <cell r="H1553" t="str">
            <v>ESTIMULOS</v>
          </cell>
          <cell r="J1553">
            <v>0</v>
          </cell>
          <cell r="K1553">
            <v>14708.7</v>
          </cell>
          <cell r="L1553">
            <v>0</v>
          </cell>
        </row>
        <row r="1554">
          <cell r="H1554" t="str">
            <v>15% PRO-TURISMO</v>
          </cell>
          <cell r="J1554">
            <v>0</v>
          </cell>
          <cell r="K1554">
            <v>20203.03</v>
          </cell>
          <cell r="L1554">
            <v>31184.95</v>
          </cell>
        </row>
        <row r="1555">
          <cell r="H1555" t="str">
            <v>15% ECOLOGIA</v>
          </cell>
          <cell r="J1555">
            <v>0</v>
          </cell>
          <cell r="K1555">
            <v>2818.08</v>
          </cell>
          <cell r="L1555">
            <v>0</v>
          </cell>
        </row>
        <row r="1556">
          <cell r="H1556" t="str">
            <v>2% S/NOMINAS</v>
          </cell>
          <cell r="J1556">
            <v>0</v>
          </cell>
          <cell r="K1556">
            <v>12251.98</v>
          </cell>
          <cell r="L1556">
            <v>465.14</v>
          </cell>
        </row>
        <row r="1557">
          <cell r="H1557" t="str">
            <v>15% EDUCACION Y ASISTENCIA SOCIAL</v>
          </cell>
          <cell r="J1557">
            <v>0</v>
          </cell>
          <cell r="K1557">
            <v>2818.08</v>
          </cell>
          <cell r="L1557">
            <v>0</v>
          </cell>
        </row>
        <row r="1558">
          <cell r="H1558" t="str">
            <v>SUELDOS SINDICALIZADOS</v>
          </cell>
          <cell r="J1558">
            <v>0</v>
          </cell>
          <cell r="K1558">
            <v>433440.44</v>
          </cell>
          <cell r="L1558">
            <v>126558.01</v>
          </cell>
        </row>
        <row r="1559">
          <cell r="H1559" t="str">
            <v>SOBRESUELDO VIDA CARA</v>
          </cell>
          <cell r="J1559">
            <v>0</v>
          </cell>
          <cell r="K1559">
            <v>288543.32</v>
          </cell>
          <cell r="L1559">
            <v>20000</v>
          </cell>
        </row>
        <row r="1560">
          <cell r="H1560" t="str">
            <v>SUELDOS CONTRATO MANUAL</v>
          </cell>
          <cell r="J1560">
            <v>0</v>
          </cell>
          <cell r="K1560">
            <v>1009935.14</v>
          </cell>
          <cell r="L1560">
            <v>1278884.97</v>
          </cell>
        </row>
        <row r="1561">
          <cell r="H1561" t="str">
            <v>SUELDOS EVENTUAL</v>
          </cell>
          <cell r="J1561">
            <v>0</v>
          </cell>
          <cell r="K1561">
            <v>4370.25</v>
          </cell>
          <cell r="L1561">
            <v>0</v>
          </cell>
        </row>
        <row r="1562">
          <cell r="H1562" t="str">
            <v>QUINQUENIOS POR ANTIGÜEDAD</v>
          </cell>
          <cell r="J1562">
            <v>0</v>
          </cell>
          <cell r="K1562">
            <v>170195</v>
          </cell>
          <cell r="L1562">
            <v>0</v>
          </cell>
        </row>
        <row r="1563">
          <cell r="H1563" t="str">
            <v>PRIMA VACACIONAL</v>
          </cell>
          <cell r="J1563">
            <v>0</v>
          </cell>
          <cell r="K1563">
            <v>15942.77</v>
          </cell>
          <cell r="L1563">
            <v>0</v>
          </cell>
        </row>
        <row r="1564">
          <cell r="H1564" t="str">
            <v>PRIMA DOMINICAL</v>
          </cell>
          <cell r="J1564">
            <v>0</v>
          </cell>
          <cell r="K1564">
            <v>59491.25</v>
          </cell>
          <cell r="L1564">
            <v>2713.2</v>
          </cell>
        </row>
        <row r="1565">
          <cell r="H1565" t="str">
            <v>AGUINALDO</v>
          </cell>
          <cell r="J1565">
            <v>0</v>
          </cell>
          <cell r="K1565">
            <v>0</v>
          </cell>
          <cell r="L1565">
            <v>0</v>
          </cell>
        </row>
        <row r="1566">
          <cell r="H1566" t="str">
            <v>HORAS EXTRAS</v>
          </cell>
          <cell r="J1566">
            <v>0</v>
          </cell>
          <cell r="K1566">
            <v>351734.49</v>
          </cell>
          <cell r="L1566">
            <v>517357.87</v>
          </cell>
        </row>
        <row r="1567">
          <cell r="H1567" t="str">
            <v>COMPENSACIONES</v>
          </cell>
          <cell r="J1567">
            <v>0</v>
          </cell>
          <cell r="K1567">
            <v>0</v>
          </cell>
          <cell r="L1567">
            <v>0</v>
          </cell>
        </row>
        <row r="1568">
          <cell r="H1568" t="str">
            <v>APORTACIONES ISSSTE CUOTA FEDERAL</v>
          </cell>
          <cell r="J1568">
            <v>0</v>
          </cell>
          <cell r="K1568">
            <v>147122.87</v>
          </cell>
          <cell r="L1568">
            <v>116205.2</v>
          </cell>
        </row>
        <row r="1569">
          <cell r="H1569" t="str">
            <v>APORTACION ISSSPEG CUOTA GUERRERO</v>
          </cell>
          <cell r="J1569">
            <v>0</v>
          </cell>
          <cell r="K1569">
            <v>400196.95</v>
          </cell>
          <cell r="L1569">
            <v>283298.96000000002</v>
          </cell>
        </row>
        <row r="1570">
          <cell r="H1570" t="str">
            <v>CUOTA IMSS APORTACION EMPRESA</v>
          </cell>
          <cell r="J1570">
            <v>0</v>
          </cell>
          <cell r="K1570">
            <v>168375.08</v>
          </cell>
          <cell r="L1570">
            <v>218211.68</v>
          </cell>
        </row>
        <row r="1571">
          <cell r="H1571" t="str">
            <v>FINIQUITOS E INDEMNIZACIONES</v>
          </cell>
          <cell r="J1571">
            <v>0</v>
          </cell>
          <cell r="K1571">
            <v>0</v>
          </cell>
          <cell r="L1571">
            <v>139200</v>
          </cell>
        </row>
        <row r="1572">
          <cell r="H1572" t="str">
            <v>PERMISOS ECONOMICOS</v>
          </cell>
          <cell r="J1572">
            <v>0</v>
          </cell>
          <cell r="K1572">
            <v>22851.25</v>
          </cell>
          <cell r="L1572">
            <v>0</v>
          </cell>
        </row>
        <row r="1573">
          <cell r="H1573" t="str">
            <v>VACACIONES</v>
          </cell>
          <cell r="J1573">
            <v>0</v>
          </cell>
          <cell r="K1573">
            <v>0</v>
          </cell>
          <cell r="L1573">
            <v>17856</v>
          </cell>
        </row>
        <row r="1574">
          <cell r="H1574" t="str">
            <v>I.S.R. EMPLEADOS</v>
          </cell>
          <cell r="J1574">
            <v>0</v>
          </cell>
          <cell r="K1574">
            <v>38783.199999999997</v>
          </cell>
          <cell r="L1574">
            <v>0</v>
          </cell>
        </row>
        <row r="1575">
          <cell r="H1575" t="str">
            <v>DESPENSA</v>
          </cell>
          <cell r="J1575">
            <v>0</v>
          </cell>
          <cell r="K1575">
            <v>40765</v>
          </cell>
          <cell r="L1575">
            <v>31540</v>
          </cell>
        </row>
        <row r="1576">
          <cell r="H1576" t="str">
            <v>PRESTACIONES CONTRACTUALES (PS)</v>
          </cell>
          <cell r="J1576">
            <v>0</v>
          </cell>
          <cell r="K1576">
            <v>45520</v>
          </cell>
          <cell r="L1576">
            <v>36295</v>
          </cell>
        </row>
        <row r="1577">
          <cell r="H1577" t="str">
            <v>BECAS DE ESTUDIO</v>
          </cell>
          <cell r="J1577">
            <v>0</v>
          </cell>
          <cell r="K1577">
            <v>4500</v>
          </cell>
          <cell r="L1577">
            <v>4800</v>
          </cell>
        </row>
        <row r="1578">
          <cell r="H1578" t="str">
            <v>BONO DEL DIA DEL BUROCRATA</v>
          </cell>
          <cell r="J1578">
            <v>0</v>
          </cell>
          <cell r="K1578">
            <v>95700</v>
          </cell>
          <cell r="L1578">
            <v>98600</v>
          </cell>
        </row>
        <row r="1579">
          <cell r="H1579" t="str">
            <v>BONO DEL DIA DE LA MADRE</v>
          </cell>
          <cell r="J1579">
            <v>0</v>
          </cell>
          <cell r="K1579">
            <v>0</v>
          </cell>
          <cell r="L1579">
            <v>200</v>
          </cell>
        </row>
        <row r="1580">
          <cell r="H1580" t="str">
            <v>BONO DEL DIA DEL PADRE</v>
          </cell>
          <cell r="J1580">
            <v>0</v>
          </cell>
          <cell r="K1580">
            <v>0</v>
          </cell>
          <cell r="L1580">
            <v>4700</v>
          </cell>
        </row>
        <row r="1581">
          <cell r="H1581" t="str">
            <v>PAQUETES ESCOLARES</v>
          </cell>
          <cell r="J1581">
            <v>0</v>
          </cell>
          <cell r="K1581">
            <v>7600</v>
          </cell>
          <cell r="L1581">
            <v>0</v>
          </cell>
        </row>
        <row r="1582">
          <cell r="H1582" t="str">
            <v>ESTIMULOS</v>
          </cell>
          <cell r="J1582">
            <v>0</v>
          </cell>
          <cell r="K1582">
            <v>257500</v>
          </cell>
          <cell r="L1582">
            <v>330500</v>
          </cell>
        </row>
        <row r="1583">
          <cell r="H1583" t="str">
            <v>MATERIALES Y SUMINISTROS PARA OFICINA</v>
          </cell>
          <cell r="J1583">
            <v>0</v>
          </cell>
          <cell r="K1583">
            <v>2603.92</v>
          </cell>
          <cell r="L1583">
            <v>3744.24</v>
          </cell>
        </row>
        <row r="1584">
          <cell r="H1584" t="str">
            <v>MATERIAL ELECTRICO</v>
          </cell>
          <cell r="J1584">
            <v>0</v>
          </cell>
          <cell r="K1584">
            <v>658392.02</v>
          </cell>
          <cell r="L1584">
            <v>1003975.58</v>
          </cell>
        </row>
        <row r="1585">
          <cell r="H1585" t="str">
            <v>OTROS MATS. Y ARTS. DE CONSTUCC. Y REP.</v>
          </cell>
          <cell r="J1585">
            <v>0</v>
          </cell>
          <cell r="K1585">
            <v>10155.17</v>
          </cell>
          <cell r="L1585">
            <v>20000</v>
          </cell>
        </row>
        <row r="1586">
          <cell r="H1586" t="str">
            <v>MATERIAL MEDICO</v>
          </cell>
          <cell r="J1586">
            <v>0</v>
          </cell>
          <cell r="K1586">
            <v>2422.56</v>
          </cell>
          <cell r="L1586">
            <v>3230.08</v>
          </cell>
        </row>
        <row r="1587">
          <cell r="H1587" t="str">
            <v>FIBRAS SINTÈTICA, HULES Y DERIV</v>
          </cell>
          <cell r="J1587">
            <v>0</v>
          </cell>
          <cell r="K1587">
            <v>17000</v>
          </cell>
          <cell r="L1587">
            <v>43000</v>
          </cell>
        </row>
        <row r="1588">
          <cell r="H1588" t="str">
            <v>COMBUSTIBLES</v>
          </cell>
          <cell r="J1588">
            <v>0</v>
          </cell>
          <cell r="K1588">
            <v>280609.12</v>
          </cell>
          <cell r="L1588">
            <v>267912.92</v>
          </cell>
        </row>
        <row r="1589">
          <cell r="H1589" t="str">
            <v>LUBRICANTES</v>
          </cell>
          <cell r="J1589">
            <v>0</v>
          </cell>
          <cell r="K1589">
            <v>3631.92</v>
          </cell>
          <cell r="L1589">
            <v>4842.5600000000004</v>
          </cell>
        </row>
        <row r="1590">
          <cell r="H1590" t="str">
            <v>PRENDAS DE SEGURIDAD</v>
          </cell>
          <cell r="J1590">
            <v>0</v>
          </cell>
          <cell r="K1590">
            <v>104826.3</v>
          </cell>
          <cell r="L1590">
            <v>24684.25</v>
          </cell>
        </row>
        <row r="1591">
          <cell r="H1591" t="str">
            <v>HERRAMIENTAS MENORES</v>
          </cell>
          <cell r="J1591">
            <v>0</v>
          </cell>
          <cell r="K1591">
            <v>18527.21</v>
          </cell>
          <cell r="L1591">
            <v>32946.81</v>
          </cell>
        </row>
        <row r="1592">
          <cell r="H1592" t="str">
            <v>REFACC Y ACCESORIOS DE EDIFICIOS</v>
          </cell>
          <cell r="J1592">
            <v>0</v>
          </cell>
          <cell r="K1592">
            <v>3269.16</v>
          </cell>
          <cell r="L1592">
            <v>4358.88</v>
          </cell>
        </row>
        <row r="1593">
          <cell r="H1593" t="str">
            <v>NEUMATICOS</v>
          </cell>
          <cell r="J1593">
            <v>0</v>
          </cell>
          <cell r="K1593">
            <v>22758.6</v>
          </cell>
          <cell r="L1593">
            <v>33448.25</v>
          </cell>
        </row>
        <row r="1594">
          <cell r="H1594" t="str">
            <v>REFACC Y ACCESORIOS DE EQPO DE TRANSPORT</v>
          </cell>
          <cell r="J1594">
            <v>0</v>
          </cell>
          <cell r="K1594">
            <v>64811.02</v>
          </cell>
          <cell r="L1594">
            <v>27476.11</v>
          </cell>
        </row>
        <row r="1595">
          <cell r="H1595" t="str">
            <v>REFACC. Y ACCES. MENORES PARA MAQUINARIA</v>
          </cell>
          <cell r="J1595">
            <v>0</v>
          </cell>
          <cell r="K1595">
            <v>666547.1</v>
          </cell>
          <cell r="L1595">
            <v>72621.600000000006</v>
          </cell>
        </row>
        <row r="1596">
          <cell r="H1596" t="str">
            <v>MANTO Y REPARACION DE EQUIPO DE TRANS,</v>
          </cell>
          <cell r="J1596">
            <v>0</v>
          </cell>
          <cell r="K1596">
            <v>52239.9</v>
          </cell>
          <cell r="L1596">
            <v>11716.5</v>
          </cell>
        </row>
        <row r="1597">
          <cell r="H1597" t="str">
            <v>MANTTO. Y REP. DE EQUIPO ELECTRICO</v>
          </cell>
          <cell r="J1597">
            <v>0</v>
          </cell>
          <cell r="K1597">
            <v>225219.06</v>
          </cell>
          <cell r="L1597">
            <v>12697.92</v>
          </cell>
        </row>
        <row r="1598">
          <cell r="H1598" t="str">
            <v>PARA FUNERALES</v>
          </cell>
          <cell r="J1598">
            <v>0</v>
          </cell>
          <cell r="K1598">
            <v>22000</v>
          </cell>
          <cell r="L1598">
            <v>32500</v>
          </cell>
        </row>
        <row r="1599">
          <cell r="H1599" t="str">
            <v>15% PRO-TURISMO</v>
          </cell>
          <cell r="J1599">
            <v>0</v>
          </cell>
          <cell r="K1599">
            <v>45742.14</v>
          </cell>
          <cell r="L1599">
            <v>46787.62</v>
          </cell>
        </row>
        <row r="1600">
          <cell r="H1600" t="str">
            <v>15% ECOLOGIA</v>
          </cell>
          <cell r="J1600">
            <v>0</v>
          </cell>
          <cell r="K1600">
            <v>45742.14</v>
          </cell>
          <cell r="L1600">
            <v>46787.62</v>
          </cell>
        </row>
        <row r="1601">
          <cell r="H1601" t="str">
            <v>2% S/NOMINAS</v>
          </cell>
          <cell r="J1601">
            <v>0</v>
          </cell>
          <cell r="K1601">
            <v>417457.09</v>
          </cell>
          <cell r="L1601">
            <v>425428.84</v>
          </cell>
        </row>
        <row r="1602">
          <cell r="H1602" t="str">
            <v>15% EDUCACION Y ASISTENCIA SOCIAL</v>
          </cell>
          <cell r="J1602">
            <v>0</v>
          </cell>
          <cell r="K1602">
            <v>45742.14</v>
          </cell>
          <cell r="L1602">
            <v>46787.62</v>
          </cell>
        </row>
        <row r="1603">
          <cell r="H1603" t="str">
            <v>Mobiliario y Equipo de Computo</v>
          </cell>
          <cell r="J1603">
            <v>0</v>
          </cell>
          <cell r="K1603">
            <v>21323.52</v>
          </cell>
          <cell r="L1603">
            <v>28431.360000000001</v>
          </cell>
        </row>
        <row r="1604">
          <cell r="H1604" t="str">
            <v>AUTOMOVILES Y CAMIONES</v>
          </cell>
          <cell r="J1604">
            <v>0</v>
          </cell>
          <cell r="K1604">
            <v>472307.89</v>
          </cell>
          <cell r="L1604">
            <v>183596.68</v>
          </cell>
        </row>
        <row r="1605">
          <cell r="H1605" t="str">
            <v>EQUIPOS DE GENERACION ELECTRICA, APARATO</v>
          </cell>
          <cell r="J1605">
            <v>0</v>
          </cell>
          <cell r="K1605">
            <v>675047.58</v>
          </cell>
          <cell r="L1605">
            <v>662727.85</v>
          </cell>
        </row>
        <row r="1606">
          <cell r="H1606" t="str">
            <v>Herramientas</v>
          </cell>
          <cell r="J1606">
            <v>0</v>
          </cell>
          <cell r="K1606">
            <v>0</v>
          </cell>
          <cell r="L1606">
            <v>60000</v>
          </cell>
        </row>
        <row r="1607">
          <cell r="H1607" t="str">
            <v>SUELDOS SINDICALIZADOS</v>
          </cell>
          <cell r="J1607">
            <v>0</v>
          </cell>
          <cell r="K1607">
            <v>495987.31</v>
          </cell>
          <cell r="L1607">
            <v>279328.98</v>
          </cell>
        </row>
        <row r="1608">
          <cell r="H1608" t="str">
            <v>SOBRESUELDO VIDA CARA</v>
          </cell>
          <cell r="J1608">
            <v>0</v>
          </cell>
          <cell r="K1608">
            <v>234029.92</v>
          </cell>
          <cell r="L1608">
            <v>19504.919999999998</v>
          </cell>
        </row>
        <row r="1609">
          <cell r="H1609" t="str">
            <v>SUELDOS FUNCIONARIOS</v>
          </cell>
          <cell r="J1609">
            <v>0</v>
          </cell>
          <cell r="K1609">
            <v>78556.36</v>
          </cell>
          <cell r="L1609">
            <v>153529.91</v>
          </cell>
        </row>
        <row r="1610">
          <cell r="H1610" t="str">
            <v>SUELDOS CONTRATO MANUAL</v>
          </cell>
          <cell r="J1610">
            <v>0</v>
          </cell>
          <cell r="K1610">
            <v>480235.05</v>
          </cell>
          <cell r="L1610">
            <v>0</v>
          </cell>
        </row>
        <row r="1611">
          <cell r="H1611" t="str">
            <v>SUELDOS EVENTUAL</v>
          </cell>
          <cell r="J1611">
            <v>0</v>
          </cell>
          <cell r="K1611">
            <v>86355.4</v>
          </cell>
          <cell r="L1611">
            <v>0</v>
          </cell>
        </row>
        <row r="1612">
          <cell r="H1612" t="str">
            <v>QUINQUENIOS POR ANTIGÜEDAD</v>
          </cell>
          <cell r="J1612">
            <v>0</v>
          </cell>
          <cell r="K1612">
            <v>148530</v>
          </cell>
          <cell r="L1612">
            <v>95615</v>
          </cell>
        </row>
        <row r="1613">
          <cell r="H1613" t="str">
            <v>PRIMA VACACIONAL</v>
          </cell>
          <cell r="J1613">
            <v>0</v>
          </cell>
          <cell r="K1613">
            <v>15839.39</v>
          </cell>
          <cell r="L1613">
            <v>0</v>
          </cell>
        </row>
        <row r="1614">
          <cell r="H1614" t="str">
            <v>PRIMA DOMINICAL</v>
          </cell>
          <cell r="J1614">
            <v>0</v>
          </cell>
          <cell r="K1614">
            <v>172909.62</v>
          </cell>
          <cell r="L1614">
            <v>203864.71</v>
          </cell>
        </row>
        <row r="1615">
          <cell r="H1615" t="str">
            <v>AGUINALDO</v>
          </cell>
          <cell r="J1615">
            <v>0</v>
          </cell>
          <cell r="K1615">
            <v>34734.910000000003</v>
          </cell>
          <cell r="L1615">
            <v>0</v>
          </cell>
        </row>
        <row r="1616">
          <cell r="H1616" t="str">
            <v>HORAS EXTRAS</v>
          </cell>
          <cell r="J1616">
            <v>0</v>
          </cell>
          <cell r="K1616">
            <v>192469.76000000001</v>
          </cell>
          <cell r="L1616">
            <v>205374.56</v>
          </cell>
        </row>
        <row r="1617">
          <cell r="H1617" t="str">
            <v>COMPENSACIONES</v>
          </cell>
          <cell r="J1617">
            <v>0</v>
          </cell>
          <cell r="K1617">
            <v>72395.92</v>
          </cell>
          <cell r="L1617">
            <v>76046.600000000006</v>
          </cell>
        </row>
        <row r="1618">
          <cell r="H1618" t="str">
            <v>APORTACIONES ISSSTE CUOTA FEDERAL</v>
          </cell>
          <cell r="J1618">
            <v>0</v>
          </cell>
          <cell r="K1618">
            <v>284058.23</v>
          </cell>
          <cell r="L1618">
            <v>213110.39</v>
          </cell>
        </row>
        <row r="1619">
          <cell r="H1619" t="str">
            <v>APORTACION ISSSPEG CUOTA GUERRERO</v>
          </cell>
          <cell r="J1619">
            <v>0</v>
          </cell>
          <cell r="K1619">
            <v>765706.91</v>
          </cell>
          <cell r="L1619">
            <v>509470.54</v>
          </cell>
        </row>
        <row r="1620">
          <cell r="H1620" t="str">
            <v>CUOTA IMSS APORTACION EMPRESA</v>
          </cell>
          <cell r="J1620">
            <v>0</v>
          </cell>
          <cell r="K1620">
            <v>35636.269999999997</v>
          </cell>
          <cell r="L1620">
            <v>6275.03</v>
          </cell>
        </row>
        <row r="1621">
          <cell r="H1621" t="str">
            <v>FINIQUITOS E INDEMNIZACIONES</v>
          </cell>
          <cell r="J1621">
            <v>0</v>
          </cell>
          <cell r="K1621">
            <v>224552.16</v>
          </cell>
          <cell r="L1621">
            <v>283200</v>
          </cell>
        </row>
        <row r="1622">
          <cell r="H1622" t="str">
            <v>PERMISOS ECONOMICOS</v>
          </cell>
          <cell r="J1622">
            <v>0</v>
          </cell>
          <cell r="K1622">
            <v>0</v>
          </cell>
          <cell r="L1622">
            <v>0</v>
          </cell>
        </row>
        <row r="1623">
          <cell r="H1623" t="str">
            <v>VACACIONES</v>
          </cell>
          <cell r="J1623">
            <v>0</v>
          </cell>
          <cell r="K1623">
            <v>0</v>
          </cell>
          <cell r="L1623">
            <v>34560</v>
          </cell>
        </row>
        <row r="1624">
          <cell r="H1624" t="str">
            <v>I.S.R. FUNCIONARIOS</v>
          </cell>
          <cell r="J1624">
            <v>0</v>
          </cell>
          <cell r="K1624">
            <v>0</v>
          </cell>
          <cell r="L1624">
            <v>8000</v>
          </cell>
        </row>
        <row r="1625">
          <cell r="H1625" t="str">
            <v>I.S.R. EMPLEADOS</v>
          </cell>
          <cell r="J1625">
            <v>0</v>
          </cell>
          <cell r="K1625">
            <v>172869.38</v>
          </cell>
          <cell r="L1625">
            <v>0</v>
          </cell>
        </row>
        <row r="1626">
          <cell r="H1626" t="str">
            <v>DESPENSA</v>
          </cell>
          <cell r="J1626">
            <v>0</v>
          </cell>
          <cell r="K1626">
            <v>42835</v>
          </cell>
          <cell r="L1626">
            <v>28535</v>
          </cell>
        </row>
        <row r="1627">
          <cell r="H1627" t="str">
            <v>PRESTACIONES CONTRACTUALES (PS)</v>
          </cell>
          <cell r="J1627">
            <v>0</v>
          </cell>
          <cell r="K1627">
            <v>43845</v>
          </cell>
          <cell r="L1627">
            <v>29545</v>
          </cell>
        </row>
        <row r="1628">
          <cell r="H1628" t="str">
            <v>BECAS DE ESTUDIO</v>
          </cell>
          <cell r="J1628">
            <v>0</v>
          </cell>
          <cell r="K1628">
            <v>9600</v>
          </cell>
          <cell r="L1628">
            <v>0</v>
          </cell>
        </row>
        <row r="1629">
          <cell r="H1629" t="str">
            <v>BONO DEL DIA DEL BUROCRATA</v>
          </cell>
          <cell r="J1629">
            <v>0</v>
          </cell>
          <cell r="K1629">
            <v>195300</v>
          </cell>
          <cell r="L1629">
            <v>188800</v>
          </cell>
        </row>
        <row r="1630">
          <cell r="H1630" t="str">
            <v>BONO DEL DIA DE LA MADRE</v>
          </cell>
          <cell r="J1630">
            <v>0</v>
          </cell>
          <cell r="K1630">
            <v>5000</v>
          </cell>
          <cell r="L1630">
            <v>0</v>
          </cell>
        </row>
        <row r="1631">
          <cell r="H1631" t="str">
            <v>BONO DEL DIA DEL PADRE</v>
          </cell>
          <cell r="J1631">
            <v>0</v>
          </cell>
          <cell r="K1631">
            <v>1300</v>
          </cell>
          <cell r="L1631">
            <v>0</v>
          </cell>
        </row>
        <row r="1632">
          <cell r="H1632" t="str">
            <v>PAQUETES ESCOLARES</v>
          </cell>
          <cell r="J1632">
            <v>0</v>
          </cell>
          <cell r="K1632">
            <v>2400</v>
          </cell>
          <cell r="L1632">
            <v>0</v>
          </cell>
        </row>
        <row r="1633">
          <cell r="H1633" t="str">
            <v>ESTIMULOS</v>
          </cell>
          <cell r="J1633">
            <v>0</v>
          </cell>
          <cell r="K1633">
            <v>55431.12</v>
          </cell>
          <cell r="L1633">
            <v>0</v>
          </cell>
        </row>
        <row r="1634">
          <cell r="H1634" t="str">
            <v>MATERIALES Y SUMINISTROS PARA OFICINA</v>
          </cell>
          <cell r="J1634">
            <v>0</v>
          </cell>
          <cell r="K1634">
            <v>16964.07</v>
          </cell>
          <cell r="L1634">
            <v>15319.33</v>
          </cell>
        </row>
        <row r="1635">
          <cell r="H1635" t="str">
            <v>PRODUCTOS ALIMENTICIOS</v>
          </cell>
          <cell r="J1635">
            <v>0</v>
          </cell>
          <cell r="K1635">
            <v>6514.56</v>
          </cell>
          <cell r="L1635">
            <v>0</v>
          </cell>
        </row>
        <row r="1636">
          <cell r="H1636" t="str">
            <v>MADERA Y PRODUCTOS DE MADERA</v>
          </cell>
          <cell r="J1636">
            <v>0</v>
          </cell>
          <cell r="K1636">
            <v>3400</v>
          </cell>
          <cell r="L1636">
            <v>1700</v>
          </cell>
        </row>
        <row r="1637">
          <cell r="H1637" t="str">
            <v>MATERIAL ELECTRICO</v>
          </cell>
          <cell r="J1637">
            <v>0</v>
          </cell>
          <cell r="K1637">
            <v>584013.77</v>
          </cell>
          <cell r="L1637">
            <v>514491.52</v>
          </cell>
        </row>
        <row r="1638">
          <cell r="H1638" t="str">
            <v>OTROS MATS. Y ARTS. DE CONSTUCC. Y REP.</v>
          </cell>
          <cell r="J1638">
            <v>0</v>
          </cell>
          <cell r="K1638">
            <v>413723.8</v>
          </cell>
          <cell r="L1638">
            <v>540948.14</v>
          </cell>
        </row>
        <row r="1639">
          <cell r="H1639" t="str">
            <v>MATERIAL MEDICO</v>
          </cell>
          <cell r="J1639">
            <v>0</v>
          </cell>
          <cell r="K1639">
            <v>1938.12</v>
          </cell>
          <cell r="L1639">
            <v>2584.16</v>
          </cell>
        </row>
        <row r="1640">
          <cell r="H1640" t="str">
            <v>FIBRAS SINTÈTICA, HULES Y DERIV</v>
          </cell>
          <cell r="J1640">
            <v>0</v>
          </cell>
          <cell r="K1640">
            <v>505552.41</v>
          </cell>
          <cell r="L1640">
            <v>942302.07</v>
          </cell>
        </row>
        <row r="1641">
          <cell r="H1641" t="str">
            <v>DIVERSOS MATERIALES QUIMICOS</v>
          </cell>
          <cell r="J1641">
            <v>0</v>
          </cell>
          <cell r="K1641">
            <v>927.5</v>
          </cell>
          <cell r="L1641">
            <v>0</v>
          </cell>
        </row>
        <row r="1642">
          <cell r="H1642" t="str">
            <v>OXIGENO INDUSTRIAL Y ACETILENO</v>
          </cell>
          <cell r="J1642">
            <v>0</v>
          </cell>
          <cell r="K1642">
            <v>44411.65</v>
          </cell>
          <cell r="L1642">
            <v>38721.85</v>
          </cell>
        </row>
        <row r="1643">
          <cell r="H1643" t="str">
            <v>COMBUSTIBLES</v>
          </cell>
          <cell r="J1643">
            <v>0</v>
          </cell>
          <cell r="K1643">
            <v>909725.95</v>
          </cell>
          <cell r="L1643">
            <v>363011.62</v>
          </cell>
        </row>
        <row r="1644">
          <cell r="H1644" t="str">
            <v>LUBRICANTES</v>
          </cell>
          <cell r="J1644">
            <v>0</v>
          </cell>
          <cell r="K1644">
            <v>573499.38</v>
          </cell>
          <cell r="L1644">
            <v>389110.74</v>
          </cell>
        </row>
        <row r="1645">
          <cell r="H1645" t="str">
            <v>PRENDAS DE SEGURIDAD</v>
          </cell>
          <cell r="J1645">
            <v>0</v>
          </cell>
          <cell r="K1645">
            <v>114191.25</v>
          </cell>
          <cell r="L1645">
            <v>46901.46</v>
          </cell>
        </row>
        <row r="1646">
          <cell r="H1646" t="str">
            <v>HERRAMIENTAS MENORES</v>
          </cell>
          <cell r="J1646">
            <v>0</v>
          </cell>
          <cell r="K1646">
            <v>377623.53</v>
          </cell>
          <cell r="L1646">
            <v>412841.55</v>
          </cell>
        </row>
        <row r="1647">
          <cell r="H1647" t="str">
            <v>REFACC Y ACCESORIOS DE EDIFICIOS</v>
          </cell>
          <cell r="J1647">
            <v>0</v>
          </cell>
          <cell r="K1647">
            <v>2265.61</v>
          </cell>
          <cell r="L1647">
            <v>2013.83</v>
          </cell>
        </row>
        <row r="1648">
          <cell r="H1648" t="str">
            <v>REFACC Y ACCS DE EQPO DE COMPUTO</v>
          </cell>
          <cell r="J1648">
            <v>0</v>
          </cell>
          <cell r="K1648">
            <v>707.62</v>
          </cell>
          <cell r="L1648">
            <v>353.81</v>
          </cell>
        </row>
        <row r="1649">
          <cell r="H1649" t="str">
            <v>NEUMATICOS</v>
          </cell>
          <cell r="J1649">
            <v>0</v>
          </cell>
          <cell r="K1649">
            <v>30000</v>
          </cell>
          <cell r="L1649">
            <v>90000</v>
          </cell>
        </row>
        <row r="1650">
          <cell r="H1650" t="str">
            <v>REFACC Y ACCESORIOS DE EQPO DE TRANSPORT</v>
          </cell>
          <cell r="J1650">
            <v>0</v>
          </cell>
          <cell r="K1650">
            <v>77484.160000000003</v>
          </cell>
          <cell r="L1650">
            <v>27303.23</v>
          </cell>
        </row>
        <row r="1651">
          <cell r="H1651" t="str">
            <v>REFACC. Y ACCES. MENORES PARA MAQUINARIA</v>
          </cell>
          <cell r="J1651">
            <v>3442049.61</v>
          </cell>
          <cell r="K1651">
            <v>16496633.34</v>
          </cell>
          <cell r="L1651">
            <v>13232439.49</v>
          </cell>
        </row>
        <row r="1652">
          <cell r="H1652" t="str">
            <v>ENERGIA ELECTRICA</v>
          </cell>
          <cell r="J1652">
            <v>0</v>
          </cell>
          <cell r="K1652">
            <v>512613.16</v>
          </cell>
          <cell r="L1652">
            <v>715373.44</v>
          </cell>
        </row>
        <row r="1653">
          <cell r="H1653" t="str">
            <v>SERVICIOS DE GRÚA</v>
          </cell>
          <cell r="J1653">
            <v>0</v>
          </cell>
          <cell r="K1653">
            <v>72068.960000000006</v>
          </cell>
          <cell r="L1653">
            <v>0</v>
          </cell>
        </row>
        <row r="1654">
          <cell r="H1654" t="str">
            <v>MANTO Y REPARACION DE EQUIPO DE TRANS,</v>
          </cell>
          <cell r="J1654">
            <v>0</v>
          </cell>
          <cell r="K1654">
            <v>37218.870000000003</v>
          </cell>
          <cell r="L1654">
            <v>13564.95</v>
          </cell>
        </row>
        <row r="1655">
          <cell r="H1655" t="str">
            <v>MANTO Y REP DE MAQ Y EQPO D CONSTRUCCION</v>
          </cell>
          <cell r="J1655">
            <v>0</v>
          </cell>
          <cell r="K1655">
            <v>951335.62</v>
          </cell>
          <cell r="L1655">
            <v>397802.04</v>
          </cell>
        </row>
        <row r="1656">
          <cell r="H1656" t="str">
            <v>MANTTO. Y REP. DE MANTENIMIENTO MECANICO</v>
          </cell>
          <cell r="J1656">
            <v>0</v>
          </cell>
          <cell r="K1656">
            <v>1310562.23</v>
          </cell>
          <cell r="L1656">
            <v>5880562.2300000004</v>
          </cell>
        </row>
        <row r="1657">
          <cell r="H1657" t="str">
            <v>MANTTO. Y REP. DE EQUIPO ELECTRICO</v>
          </cell>
          <cell r="J1657">
            <v>0</v>
          </cell>
          <cell r="K1657">
            <v>39229.160000000003</v>
          </cell>
          <cell r="L1657">
            <v>78458.320000000007</v>
          </cell>
        </row>
        <row r="1658">
          <cell r="H1658" t="str">
            <v>PASAJES LOCALES</v>
          </cell>
          <cell r="J1658">
            <v>0</v>
          </cell>
          <cell r="K1658">
            <v>8540</v>
          </cell>
          <cell r="L1658">
            <v>2500</v>
          </cell>
        </row>
        <row r="1659">
          <cell r="H1659" t="str">
            <v>PEAJE FORANEOS</v>
          </cell>
          <cell r="J1659">
            <v>0</v>
          </cell>
          <cell r="K1659">
            <v>6000</v>
          </cell>
          <cell r="L1659">
            <v>12000</v>
          </cell>
        </row>
        <row r="1660">
          <cell r="H1660" t="str">
            <v>PARA FUNERALES</v>
          </cell>
          <cell r="J1660">
            <v>0</v>
          </cell>
          <cell r="K1660">
            <v>22345</v>
          </cell>
          <cell r="L1660">
            <v>30000</v>
          </cell>
        </row>
        <row r="1661">
          <cell r="H1661" t="str">
            <v>15% PRO-TURISMO</v>
          </cell>
          <cell r="J1661">
            <v>0</v>
          </cell>
          <cell r="K1661">
            <v>48327.45</v>
          </cell>
          <cell r="L1661">
            <v>43338.99</v>
          </cell>
        </row>
        <row r="1662">
          <cell r="H1662" t="str">
            <v>15% ECOLOGIA</v>
          </cell>
          <cell r="J1662">
            <v>0</v>
          </cell>
          <cell r="K1662">
            <v>48327.45</v>
          </cell>
          <cell r="L1662">
            <v>43338.99</v>
          </cell>
        </row>
        <row r="1663">
          <cell r="H1663" t="str">
            <v>2% S/NOMINAS</v>
          </cell>
          <cell r="J1663">
            <v>0</v>
          </cell>
          <cell r="K1663">
            <v>309883.71000000002</v>
          </cell>
          <cell r="L1663">
            <v>278626.07</v>
          </cell>
        </row>
        <row r="1664">
          <cell r="H1664" t="str">
            <v>15% EDUCACION Y ASISTENCIA SOCIAL</v>
          </cell>
          <cell r="J1664">
            <v>0</v>
          </cell>
          <cell r="K1664">
            <v>48327.45</v>
          </cell>
          <cell r="L1664">
            <v>43338.99</v>
          </cell>
        </row>
        <row r="1665">
          <cell r="H1665" t="str">
            <v>AUTOMOVILES Y CAMIONES</v>
          </cell>
          <cell r="J1665">
            <v>0</v>
          </cell>
          <cell r="K1665">
            <v>413711.21</v>
          </cell>
          <cell r="L1665">
            <v>0</v>
          </cell>
        </row>
        <row r="1666">
          <cell r="H1666" t="str">
            <v>MAQUINARIA Y EQUIPO INDUSTRIAL</v>
          </cell>
          <cell r="J1666">
            <v>0</v>
          </cell>
          <cell r="K1666">
            <v>19034824.43</v>
          </cell>
          <cell r="L1666">
            <v>14551163.41</v>
          </cell>
        </row>
        <row r="1667">
          <cell r="H1667" t="str">
            <v>Herramientas</v>
          </cell>
          <cell r="J1667">
            <v>0</v>
          </cell>
          <cell r="K1667">
            <v>306504</v>
          </cell>
          <cell r="L1667">
            <v>160000</v>
          </cell>
        </row>
        <row r="1668">
          <cell r="H1668" t="str">
            <v>OTROS MATS. Y ARTS. DE CONSTUCC. Y REP.</v>
          </cell>
          <cell r="J1668">
            <v>0</v>
          </cell>
          <cell r="K1668">
            <v>36260</v>
          </cell>
          <cell r="L1668">
            <v>18130</v>
          </cell>
        </row>
        <row r="1669">
          <cell r="H1669" t="str">
            <v>FIBRAS SINTÈTICA, HULES Y DERIV</v>
          </cell>
          <cell r="J1669">
            <v>0</v>
          </cell>
          <cell r="K1669">
            <v>15000</v>
          </cell>
          <cell r="L1669">
            <v>7500</v>
          </cell>
        </row>
        <row r="1670">
          <cell r="H1670" t="str">
            <v>LUBRICANTES</v>
          </cell>
          <cell r="J1670">
            <v>0</v>
          </cell>
          <cell r="K1670">
            <v>9500</v>
          </cell>
          <cell r="L1670">
            <v>4750</v>
          </cell>
        </row>
        <row r="1671">
          <cell r="H1671" t="str">
            <v>REFACC. Y ACCES. MENORES PARA MAQUINARIA</v>
          </cell>
          <cell r="J1671">
            <v>0</v>
          </cell>
          <cell r="K1671">
            <v>3463722</v>
          </cell>
          <cell r="L1671">
            <v>1072252</v>
          </cell>
        </row>
        <row r="1672">
          <cell r="H1672" t="str">
            <v>SUELDOS SINDICALIZADOS</v>
          </cell>
          <cell r="J1672">
            <v>0</v>
          </cell>
          <cell r="K1672">
            <v>234235.78</v>
          </cell>
          <cell r="L1672">
            <v>374743.17</v>
          </cell>
        </row>
        <row r="1673">
          <cell r="H1673" t="str">
            <v>SOBRESUELDO VIDA CARA</v>
          </cell>
          <cell r="J1673">
            <v>0</v>
          </cell>
          <cell r="K1673">
            <v>195566</v>
          </cell>
          <cell r="L1673">
            <v>307155</v>
          </cell>
        </row>
        <row r="1674">
          <cell r="H1674" t="str">
            <v>SUELDOS FUNCIONARIOS</v>
          </cell>
          <cell r="J1674">
            <v>0</v>
          </cell>
          <cell r="K1674">
            <v>20152.5</v>
          </cell>
          <cell r="L1674">
            <v>23534.55</v>
          </cell>
        </row>
        <row r="1675">
          <cell r="H1675" t="str">
            <v>SUELDOS CONTRATO MANUAL</v>
          </cell>
          <cell r="J1675">
            <v>0</v>
          </cell>
          <cell r="K1675">
            <v>155486.84</v>
          </cell>
          <cell r="L1675">
            <v>20186.32</v>
          </cell>
        </row>
        <row r="1676">
          <cell r="H1676" t="str">
            <v>SUELDOS EVENTUAL</v>
          </cell>
          <cell r="J1676">
            <v>0</v>
          </cell>
          <cell r="K1676">
            <v>97085.91</v>
          </cell>
          <cell r="L1676">
            <v>165548.78</v>
          </cell>
        </row>
        <row r="1677">
          <cell r="H1677" t="str">
            <v>QUINQUENIOS POR ANTIGÜEDAD</v>
          </cell>
          <cell r="J1677">
            <v>0</v>
          </cell>
          <cell r="K1677">
            <v>54360</v>
          </cell>
          <cell r="L1677">
            <v>28400</v>
          </cell>
        </row>
        <row r="1678">
          <cell r="H1678" t="str">
            <v>PRIMA VACACIONAL</v>
          </cell>
          <cell r="J1678">
            <v>0</v>
          </cell>
          <cell r="K1678">
            <v>2781.07</v>
          </cell>
          <cell r="L1678">
            <v>0</v>
          </cell>
        </row>
        <row r="1679">
          <cell r="H1679" t="str">
            <v>PRIMA DOMINICAL</v>
          </cell>
          <cell r="J1679">
            <v>0</v>
          </cell>
          <cell r="K1679">
            <v>105926.97</v>
          </cell>
          <cell r="L1679">
            <v>112276.53</v>
          </cell>
        </row>
        <row r="1680">
          <cell r="H1680" t="str">
            <v>AGUINALDO</v>
          </cell>
          <cell r="J1680">
            <v>0</v>
          </cell>
          <cell r="K1680">
            <v>0</v>
          </cell>
          <cell r="L1680">
            <v>0</v>
          </cell>
        </row>
        <row r="1681">
          <cell r="H1681" t="str">
            <v>HORAS EXTRAS</v>
          </cell>
          <cell r="J1681">
            <v>0</v>
          </cell>
          <cell r="K1681">
            <v>79154.12</v>
          </cell>
          <cell r="L1681">
            <v>128071.54</v>
          </cell>
        </row>
        <row r="1682">
          <cell r="H1682" t="str">
            <v>COMPENSACIONES</v>
          </cell>
          <cell r="J1682">
            <v>0</v>
          </cell>
          <cell r="K1682">
            <v>106378.72</v>
          </cell>
          <cell r="L1682">
            <v>140265.76</v>
          </cell>
        </row>
        <row r="1683">
          <cell r="H1683" t="str">
            <v>APORTACIONES ISSSTE CUOTA FEDERAL</v>
          </cell>
          <cell r="J1683">
            <v>0</v>
          </cell>
          <cell r="K1683">
            <v>141310.67000000001</v>
          </cell>
          <cell r="L1683">
            <v>89674.7</v>
          </cell>
        </row>
        <row r="1684">
          <cell r="H1684" t="str">
            <v>APORTACION ISSSPEG CUOTA GUERRERO</v>
          </cell>
          <cell r="J1684">
            <v>0</v>
          </cell>
          <cell r="K1684">
            <v>368851</v>
          </cell>
          <cell r="L1684">
            <v>181097.74</v>
          </cell>
        </row>
        <row r="1685">
          <cell r="H1685" t="str">
            <v>CUOTA IMSS APORTACION EMPRESA</v>
          </cell>
          <cell r="J1685">
            <v>0</v>
          </cell>
          <cell r="K1685">
            <v>520181.05</v>
          </cell>
          <cell r="L1685">
            <v>651357.19999999995</v>
          </cell>
        </row>
        <row r="1686">
          <cell r="H1686" t="str">
            <v>FINIQUITOS E INDEMNIZACIONES</v>
          </cell>
          <cell r="J1686">
            <v>0</v>
          </cell>
          <cell r="K1686">
            <v>0</v>
          </cell>
          <cell r="L1686">
            <v>278400</v>
          </cell>
        </row>
        <row r="1687">
          <cell r="H1687" t="str">
            <v>PERMISOS ECONOMICOS</v>
          </cell>
          <cell r="J1687">
            <v>0</v>
          </cell>
          <cell r="K1687">
            <v>20862.07</v>
          </cell>
          <cell r="L1687">
            <v>0</v>
          </cell>
        </row>
        <row r="1688">
          <cell r="H1688" t="str">
            <v>VACACIONES</v>
          </cell>
          <cell r="J1688">
            <v>0</v>
          </cell>
          <cell r="K1688">
            <v>0</v>
          </cell>
          <cell r="L1688">
            <v>33984</v>
          </cell>
        </row>
        <row r="1689">
          <cell r="H1689" t="str">
            <v>I.S.R. FUNCIONARIOS</v>
          </cell>
          <cell r="J1689">
            <v>0</v>
          </cell>
          <cell r="K1689">
            <v>470.4</v>
          </cell>
          <cell r="L1689">
            <v>0</v>
          </cell>
        </row>
        <row r="1690">
          <cell r="H1690" t="str">
            <v>I.S.R. EMPLEADOS</v>
          </cell>
          <cell r="J1690">
            <v>0</v>
          </cell>
          <cell r="K1690">
            <v>107805.07</v>
          </cell>
          <cell r="L1690">
            <v>0</v>
          </cell>
        </row>
        <row r="1691">
          <cell r="H1691" t="str">
            <v>DESPENSA</v>
          </cell>
          <cell r="J1691">
            <v>0</v>
          </cell>
          <cell r="K1691">
            <v>21515</v>
          </cell>
          <cell r="L1691">
            <v>0</v>
          </cell>
        </row>
        <row r="1692">
          <cell r="H1692" t="str">
            <v>PRESTACIONES CONTRACTUALES (PS)</v>
          </cell>
          <cell r="J1692">
            <v>0</v>
          </cell>
          <cell r="K1692">
            <v>21515</v>
          </cell>
          <cell r="L1692">
            <v>0</v>
          </cell>
        </row>
        <row r="1693">
          <cell r="H1693" t="str">
            <v>BECAS DE ESTUDIO</v>
          </cell>
          <cell r="J1693">
            <v>0</v>
          </cell>
          <cell r="K1693">
            <v>6500</v>
          </cell>
          <cell r="L1693">
            <v>11800</v>
          </cell>
        </row>
        <row r="1694">
          <cell r="H1694" t="str">
            <v>BONO DEL DIA DEL BUROCRATA</v>
          </cell>
          <cell r="J1694">
            <v>0</v>
          </cell>
          <cell r="K1694">
            <v>194500</v>
          </cell>
          <cell r="L1694">
            <v>203400</v>
          </cell>
        </row>
        <row r="1695">
          <cell r="H1695" t="str">
            <v>BONO DEL DIA DE LA MADRE</v>
          </cell>
          <cell r="J1695">
            <v>0</v>
          </cell>
          <cell r="K1695">
            <v>4300</v>
          </cell>
          <cell r="L1695">
            <v>0</v>
          </cell>
        </row>
        <row r="1696">
          <cell r="H1696" t="str">
            <v>BONO DEL DIA DEL PADRE</v>
          </cell>
          <cell r="J1696">
            <v>0</v>
          </cell>
          <cell r="K1696">
            <v>0</v>
          </cell>
          <cell r="L1696">
            <v>2100</v>
          </cell>
        </row>
        <row r="1697">
          <cell r="H1697" t="str">
            <v>PAQUETES ESCOLARES</v>
          </cell>
          <cell r="J1697">
            <v>0</v>
          </cell>
          <cell r="K1697">
            <v>800</v>
          </cell>
          <cell r="L1697">
            <v>0</v>
          </cell>
        </row>
        <row r="1698">
          <cell r="H1698" t="str">
            <v>ESTIMULOS</v>
          </cell>
          <cell r="J1698">
            <v>0</v>
          </cell>
          <cell r="K1698">
            <v>443990.99</v>
          </cell>
          <cell r="L1698">
            <v>544697.28</v>
          </cell>
        </row>
        <row r="1699">
          <cell r="H1699" t="str">
            <v>MATERIALES Y SUMINISTROS PARA OFICINA</v>
          </cell>
          <cell r="J1699">
            <v>0</v>
          </cell>
          <cell r="K1699">
            <v>20078.650000000001</v>
          </cell>
          <cell r="L1699">
            <v>18006.84</v>
          </cell>
        </row>
        <row r="1700">
          <cell r="H1700" t="str">
            <v>EQUIPOS MENORES DE OFICINA</v>
          </cell>
          <cell r="J1700">
            <v>0</v>
          </cell>
          <cell r="K1700">
            <v>4237.32</v>
          </cell>
          <cell r="L1700">
            <v>5649.76</v>
          </cell>
        </row>
        <row r="1701">
          <cell r="H1701" t="str">
            <v>MATERIAL DE COMPUTO</v>
          </cell>
          <cell r="J1701">
            <v>0</v>
          </cell>
          <cell r="K1701">
            <v>1667</v>
          </cell>
          <cell r="L1701">
            <v>0</v>
          </cell>
        </row>
        <row r="1702">
          <cell r="H1702" t="str">
            <v>OTROS MATS. Y ARTS. DE CONSTUCC. Y REP.</v>
          </cell>
          <cell r="J1702">
            <v>0</v>
          </cell>
          <cell r="K1702">
            <v>8436.01</v>
          </cell>
          <cell r="L1702">
            <v>10387.73</v>
          </cell>
        </row>
        <row r="1703">
          <cell r="H1703" t="str">
            <v>FIBRAS SINTÈTICA, HULES Y DERIV</v>
          </cell>
          <cell r="J1703">
            <v>0</v>
          </cell>
          <cell r="K1703">
            <v>16473.36</v>
          </cell>
          <cell r="L1703">
            <v>24465.599999999999</v>
          </cell>
        </row>
        <row r="1704">
          <cell r="H1704" t="str">
            <v>COMBUSTIBLES</v>
          </cell>
          <cell r="J1704">
            <v>0</v>
          </cell>
          <cell r="K1704">
            <v>1578162.5</v>
          </cell>
          <cell r="L1704">
            <v>847667.32</v>
          </cell>
        </row>
        <row r="1705">
          <cell r="H1705" t="str">
            <v>LUBRICANTES</v>
          </cell>
          <cell r="J1705">
            <v>0</v>
          </cell>
          <cell r="K1705">
            <v>3456.31</v>
          </cell>
          <cell r="L1705">
            <v>3493.98</v>
          </cell>
        </row>
        <row r="1706">
          <cell r="H1706" t="str">
            <v>PRENDAS DE SEGURIDAD</v>
          </cell>
          <cell r="J1706">
            <v>0</v>
          </cell>
          <cell r="K1706">
            <v>9716.64</v>
          </cell>
          <cell r="L1706">
            <v>12955.52</v>
          </cell>
        </row>
        <row r="1707">
          <cell r="H1707" t="str">
            <v>HERRAMIENTAS MENORES</v>
          </cell>
          <cell r="J1707">
            <v>0</v>
          </cell>
          <cell r="K1707">
            <v>7410.57</v>
          </cell>
          <cell r="L1707">
            <v>10294.49</v>
          </cell>
        </row>
        <row r="1708">
          <cell r="H1708" t="str">
            <v>REFACC Y ACCESORIOS DE EDIFICIOS</v>
          </cell>
          <cell r="J1708">
            <v>0</v>
          </cell>
          <cell r="K1708">
            <v>3561.22</v>
          </cell>
          <cell r="L1708">
            <v>4208.0200000000004</v>
          </cell>
        </row>
        <row r="1709">
          <cell r="H1709" t="str">
            <v>REFACC Y ACCS DE EQPO DE COMPUTO</v>
          </cell>
          <cell r="J1709">
            <v>0</v>
          </cell>
          <cell r="K1709">
            <v>2180.94</v>
          </cell>
          <cell r="L1709">
            <v>1873.44</v>
          </cell>
        </row>
        <row r="1710">
          <cell r="H1710" t="str">
            <v>NEUMATICOS</v>
          </cell>
          <cell r="J1710">
            <v>0</v>
          </cell>
          <cell r="K1710">
            <v>15000</v>
          </cell>
          <cell r="L1710">
            <v>35000</v>
          </cell>
        </row>
        <row r="1711">
          <cell r="H1711" t="str">
            <v>REFACC Y ACCESORIOS DE EQPO DE TRANSPORT</v>
          </cell>
          <cell r="J1711">
            <v>0</v>
          </cell>
          <cell r="K1711">
            <v>53144.83</v>
          </cell>
          <cell r="L1711">
            <v>12780.34</v>
          </cell>
        </row>
        <row r="1712">
          <cell r="H1712" t="str">
            <v>REFACC. Y ACCES. MENORES PARA MAQUINARIA</v>
          </cell>
          <cell r="J1712">
            <v>0</v>
          </cell>
          <cell r="K1712">
            <v>17429.2</v>
          </cell>
          <cell r="L1712">
            <v>34858.400000000001</v>
          </cell>
        </row>
        <row r="1713">
          <cell r="H1713" t="str">
            <v>ENERGIA ELECTRICA</v>
          </cell>
          <cell r="J1713">
            <v>0</v>
          </cell>
          <cell r="K1713">
            <v>258083.28</v>
          </cell>
          <cell r="L1713">
            <v>350199.66</v>
          </cell>
        </row>
        <row r="1714">
          <cell r="H1714" t="str">
            <v>RENTA DE MAQUINARIA</v>
          </cell>
          <cell r="J1714">
            <v>0</v>
          </cell>
          <cell r="K1714">
            <v>320292.81</v>
          </cell>
          <cell r="L1714">
            <v>62441.79</v>
          </cell>
        </row>
        <row r="1715">
          <cell r="H1715" t="str">
            <v>MANTENIMIENTO Y REPARACION DE EDIFICIOS</v>
          </cell>
          <cell r="J1715">
            <v>0</v>
          </cell>
          <cell r="K1715">
            <v>9000</v>
          </cell>
          <cell r="L1715">
            <v>11000</v>
          </cell>
        </row>
        <row r="1716">
          <cell r="H1716" t="str">
            <v>MANTO Y REPARACION DE EQUIPO DE TRANS,</v>
          </cell>
          <cell r="J1716">
            <v>0</v>
          </cell>
          <cell r="K1716">
            <v>17731.349999999999</v>
          </cell>
          <cell r="L1716">
            <v>18411.689999999999</v>
          </cell>
        </row>
        <row r="1717">
          <cell r="H1717" t="str">
            <v>MANTO Y REP DE MAQ Y EQPO D CONSTRUCCION</v>
          </cell>
          <cell r="J1717">
            <v>0</v>
          </cell>
          <cell r="K1717">
            <v>1261577.55</v>
          </cell>
          <cell r="L1717">
            <v>1330241.5900000001</v>
          </cell>
        </row>
        <row r="1718">
          <cell r="H1718" t="str">
            <v>PARA FUNERALES</v>
          </cell>
          <cell r="J1718">
            <v>0</v>
          </cell>
          <cell r="K1718">
            <v>22345</v>
          </cell>
          <cell r="L1718">
            <v>22500</v>
          </cell>
        </row>
        <row r="1719">
          <cell r="H1719" t="str">
            <v>DERECHO POR DESCARGA DE AGUAS RESIDUALES</v>
          </cell>
          <cell r="J1719">
            <v>0</v>
          </cell>
          <cell r="K1719">
            <v>486666.31</v>
          </cell>
          <cell r="L1719">
            <v>16367780.449999999</v>
          </cell>
        </row>
        <row r="1720">
          <cell r="H1720" t="str">
            <v>INDEMNIZACIONES POR DAÑOS A TERCEROS</v>
          </cell>
          <cell r="J1720">
            <v>0</v>
          </cell>
          <cell r="K1720">
            <v>2593.63</v>
          </cell>
          <cell r="L1720">
            <v>32593.63</v>
          </cell>
        </row>
        <row r="1721">
          <cell r="H1721" t="str">
            <v>15% PRO-TURISMO</v>
          </cell>
          <cell r="J1721">
            <v>0</v>
          </cell>
          <cell r="K1721">
            <v>13808.06</v>
          </cell>
          <cell r="L1721">
            <v>8006.46</v>
          </cell>
        </row>
        <row r="1722">
          <cell r="H1722" t="str">
            <v>15% ECOLOGIA</v>
          </cell>
          <cell r="J1722">
            <v>0</v>
          </cell>
          <cell r="K1722">
            <v>13808.06</v>
          </cell>
          <cell r="L1722">
            <v>8006.46</v>
          </cell>
        </row>
        <row r="1723">
          <cell r="H1723" t="str">
            <v>2% S/NOMINAS</v>
          </cell>
          <cell r="J1723">
            <v>0</v>
          </cell>
          <cell r="K1723">
            <v>89580.3</v>
          </cell>
          <cell r="L1723">
            <v>53404.2</v>
          </cell>
        </row>
        <row r="1724">
          <cell r="H1724" t="str">
            <v>15% EDUCACION Y ASISTENCIA SOCIAL</v>
          </cell>
          <cell r="J1724">
            <v>0</v>
          </cell>
          <cell r="K1724">
            <v>13808.06</v>
          </cell>
          <cell r="L1724">
            <v>8006.46</v>
          </cell>
        </row>
        <row r="1725">
          <cell r="H1725" t="str">
            <v>Mobiliario y Equipo de Computo</v>
          </cell>
          <cell r="J1725">
            <v>0</v>
          </cell>
          <cell r="K1725">
            <v>8884.7999999999993</v>
          </cell>
          <cell r="L1725">
            <v>15992.64</v>
          </cell>
        </row>
        <row r="1726">
          <cell r="H1726" t="str">
            <v>AUTOMOVILES Y CAMIONES</v>
          </cell>
          <cell r="J1726">
            <v>0</v>
          </cell>
          <cell r="K1726">
            <v>82945.53</v>
          </cell>
          <cell r="L1726">
            <v>207945.53</v>
          </cell>
        </row>
        <row r="1727">
          <cell r="H1727" t="str">
            <v>MAQUINARIA Y EQUIPO INDUSTRIAL</v>
          </cell>
          <cell r="J1727">
            <v>0</v>
          </cell>
          <cell r="K1727">
            <v>71550.27</v>
          </cell>
          <cell r="L1727">
            <v>1957264.55</v>
          </cell>
        </row>
        <row r="1728">
          <cell r="H1728" t="str">
            <v>SIST. DE AIRE Y ACOND. Y CALEFACCION</v>
          </cell>
          <cell r="J1728">
            <v>0</v>
          </cell>
          <cell r="K1728">
            <v>6198.36</v>
          </cell>
          <cell r="L1728">
            <v>8264.48</v>
          </cell>
        </row>
        <row r="1729">
          <cell r="H1729" t="str">
            <v>SUELDOS SINDICALIZADOS</v>
          </cell>
          <cell r="J1729">
            <v>0</v>
          </cell>
          <cell r="K1729">
            <v>299146.15999999997</v>
          </cell>
          <cell r="L1729">
            <v>10542.97</v>
          </cell>
        </row>
        <row r="1730">
          <cell r="H1730" t="str">
            <v>SOBRESUELDO VIDA CARA</v>
          </cell>
          <cell r="J1730">
            <v>0</v>
          </cell>
          <cell r="K1730">
            <v>284452.43</v>
          </cell>
          <cell r="L1730">
            <v>0</v>
          </cell>
        </row>
        <row r="1731">
          <cell r="H1731" t="str">
            <v>SUELDOS CONTRATO MANUAL</v>
          </cell>
          <cell r="J1731">
            <v>0</v>
          </cell>
          <cell r="K1731">
            <v>421742.51</v>
          </cell>
          <cell r="L1731">
            <v>310201.73</v>
          </cell>
        </row>
        <row r="1732">
          <cell r="H1732" t="str">
            <v>SUELDOS EVENTUAL</v>
          </cell>
          <cell r="J1732">
            <v>0</v>
          </cell>
          <cell r="K1732">
            <v>452480.47</v>
          </cell>
          <cell r="L1732">
            <v>859345.5</v>
          </cell>
        </row>
        <row r="1733">
          <cell r="H1733" t="str">
            <v>QUINQUENIOS POR ANTIGÜEDAD</v>
          </cell>
          <cell r="J1733">
            <v>0</v>
          </cell>
          <cell r="K1733">
            <v>15365</v>
          </cell>
          <cell r="L1733">
            <v>2920</v>
          </cell>
        </row>
        <row r="1734">
          <cell r="H1734" t="str">
            <v>PRIMA VACACIONAL</v>
          </cell>
          <cell r="J1734">
            <v>0</v>
          </cell>
          <cell r="K1734">
            <v>9929.9599999999991</v>
          </cell>
          <cell r="L1734">
            <v>0.78</v>
          </cell>
        </row>
        <row r="1735">
          <cell r="H1735" t="str">
            <v>PRIMA DOMINICAL</v>
          </cell>
          <cell r="J1735">
            <v>0</v>
          </cell>
          <cell r="K1735">
            <v>37297.64</v>
          </cell>
          <cell r="L1735">
            <v>3198.99</v>
          </cell>
        </row>
        <row r="1736">
          <cell r="H1736" t="str">
            <v>AGUINALDO</v>
          </cell>
          <cell r="J1736">
            <v>0</v>
          </cell>
          <cell r="K1736">
            <v>0</v>
          </cell>
          <cell r="L1736">
            <v>0</v>
          </cell>
        </row>
        <row r="1737">
          <cell r="H1737" t="str">
            <v>HORAS EXTRAS</v>
          </cell>
          <cell r="J1737">
            <v>0</v>
          </cell>
          <cell r="K1737">
            <v>166292.99</v>
          </cell>
          <cell r="L1737">
            <v>204962.86</v>
          </cell>
        </row>
        <row r="1738">
          <cell r="H1738" t="str">
            <v>COMPENSACIONES</v>
          </cell>
          <cell r="J1738">
            <v>0</v>
          </cell>
          <cell r="K1738">
            <v>136729.62</v>
          </cell>
          <cell r="L1738">
            <v>160613.82</v>
          </cell>
        </row>
        <row r="1739">
          <cell r="H1739" t="str">
            <v>APORTACIONES ISSSTE CUOTA FEDERAL</v>
          </cell>
          <cell r="J1739">
            <v>0</v>
          </cell>
          <cell r="K1739">
            <v>26312.57</v>
          </cell>
          <cell r="L1739">
            <v>1354.1</v>
          </cell>
        </row>
        <row r="1740">
          <cell r="H1740" t="str">
            <v>APORTACION ISSSPEG CUOTA GUERRERO</v>
          </cell>
          <cell r="J1740">
            <v>0</v>
          </cell>
          <cell r="K1740">
            <v>66321.740000000005</v>
          </cell>
          <cell r="L1740">
            <v>7944.4</v>
          </cell>
        </row>
        <row r="1741">
          <cell r="H1741" t="str">
            <v>CUOTA IMSS APORTACION EMPRESA</v>
          </cell>
          <cell r="J1741">
            <v>0</v>
          </cell>
          <cell r="K1741">
            <v>84040.73</v>
          </cell>
          <cell r="L1741">
            <v>54419.74</v>
          </cell>
        </row>
        <row r="1742">
          <cell r="H1742" t="str">
            <v>FINIQUITOS E INDEMNIZACIONES</v>
          </cell>
          <cell r="J1742">
            <v>0</v>
          </cell>
          <cell r="K1742">
            <v>0</v>
          </cell>
          <cell r="L1742">
            <v>139200</v>
          </cell>
        </row>
        <row r="1743">
          <cell r="H1743" t="str">
            <v>PERMISOS ECONOMICOS</v>
          </cell>
          <cell r="J1743">
            <v>0</v>
          </cell>
          <cell r="K1743">
            <v>0</v>
          </cell>
          <cell r="L1743">
            <v>0</v>
          </cell>
        </row>
        <row r="1744">
          <cell r="H1744" t="str">
            <v>VACACIONES</v>
          </cell>
          <cell r="J1744">
            <v>0</v>
          </cell>
          <cell r="K1744">
            <v>0</v>
          </cell>
          <cell r="L1744">
            <v>16704</v>
          </cell>
        </row>
        <row r="1745">
          <cell r="H1745" t="str">
            <v>I.S.R. EMPLEADOS</v>
          </cell>
          <cell r="J1745">
            <v>0</v>
          </cell>
          <cell r="K1745">
            <v>0</v>
          </cell>
          <cell r="L1745">
            <v>8560.0300000000007</v>
          </cell>
        </row>
        <row r="1746">
          <cell r="H1746" t="str">
            <v>DESPENSA</v>
          </cell>
          <cell r="J1746">
            <v>0</v>
          </cell>
          <cell r="K1746">
            <v>14665</v>
          </cell>
          <cell r="L1746">
            <v>360</v>
          </cell>
        </row>
        <row r="1747">
          <cell r="H1747" t="str">
            <v>PRESTACIONES CONTRACTUALES (PS)</v>
          </cell>
          <cell r="J1747">
            <v>0</v>
          </cell>
          <cell r="K1747">
            <v>14665</v>
          </cell>
          <cell r="L1747">
            <v>360</v>
          </cell>
        </row>
        <row r="1748">
          <cell r="H1748" t="str">
            <v>BONO DEL DIA DEL BUROCRATA</v>
          </cell>
          <cell r="J1748">
            <v>0</v>
          </cell>
          <cell r="K1748">
            <v>98800</v>
          </cell>
          <cell r="L1748">
            <v>104800</v>
          </cell>
        </row>
        <row r="1749">
          <cell r="H1749" t="str">
            <v>BONO DEL DIA DE LA MADRE</v>
          </cell>
          <cell r="J1749">
            <v>0</v>
          </cell>
          <cell r="K1749">
            <v>0</v>
          </cell>
          <cell r="L1749">
            <v>100</v>
          </cell>
        </row>
        <row r="1750">
          <cell r="H1750" t="str">
            <v>BONO DEL DIA DEL PADRE</v>
          </cell>
          <cell r="J1750">
            <v>0</v>
          </cell>
          <cell r="K1750">
            <v>4200</v>
          </cell>
          <cell r="L1750">
            <v>8800</v>
          </cell>
        </row>
        <row r="1751">
          <cell r="H1751" t="str">
            <v>ESTIMULOS</v>
          </cell>
          <cell r="J1751">
            <v>0</v>
          </cell>
          <cell r="K1751">
            <v>216612.5</v>
          </cell>
          <cell r="L1751">
            <v>276542.5</v>
          </cell>
        </row>
        <row r="1752">
          <cell r="H1752" t="str">
            <v>MATERIALES Y SUMINISTROS PARA OFICINA</v>
          </cell>
          <cell r="J1752">
            <v>0</v>
          </cell>
          <cell r="K1752">
            <v>12202.12</v>
          </cell>
          <cell r="L1752">
            <v>17110.36</v>
          </cell>
        </row>
        <row r="1753">
          <cell r="H1753" t="str">
            <v>MATERIAL DE COMPUTO</v>
          </cell>
          <cell r="J1753">
            <v>0</v>
          </cell>
          <cell r="K1753">
            <v>4443.84</v>
          </cell>
          <cell r="L1753">
            <v>3290.12</v>
          </cell>
        </row>
        <row r="1754">
          <cell r="H1754" t="str">
            <v>ASEO Y LIMPIEZA</v>
          </cell>
          <cell r="J1754">
            <v>0</v>
          </cell>
          <cell r="K1754">
            <v>2265.83</v>
          </cell>
          <cell r="L1754">
            <v>0</v>
          </cell>
        </row>
        <row r="1755">
          <cell r="H1755" t="str">
            <v>MATERIAL ELECTRICO</v>
          </cell>
          <cell r="J1755">
            <v>0</v>
          </cell>
          <cell r="K1755">
            <v>3945.08</v>
          </cell>
          <cell r="L1755">
            <v>5044.16</v>
          </cell>
        </row>
        <row r="1756">
          <cell r="H1756" t="str">
            <v>OTROS MATS. Y ARTS. DE CONSTUCC. Y REP.</v>
          </cell>
          <cell r="J1756">
            <v>0</v>
          </cell>
          <cell r="K1756">
            <v>303537.8</v>
          </cell>
          <cell r="L1756">
            <v>4000</v>
          </cell>
        </row>
        <row r="1757">
          <cell r="H1757" t="str">
            <v>MATERIAL MEDICO</v>
          </cell>
          <cell r="J1757">
            <v>0</v>
          </cell>
          <cell r="K1757">
            <v>2068.9699999999998</v>
          </cell>
          <cell r="L1757">
            <v>0</v>
          </cell>
        </row>
        <row r="1758">
          <cell r="H1758" t="str">
            <v>FIBRAS SINTÈTICA, HULES Y DERIV</v>
          </cell>
          <cell r="J1758">
            <v>0</v>
          </cell>
          <cell r="K1758">
            <v>17392.87</v>
          </cell>
          <cell r="L1758">
            <v>23502.9</v>
          </cell>
        </row>
        <row r="1759">
          <cell r="H1759" t="str">
            <v>DIVERSOS MATERIALES QUIMICOS</v>
          </cell>
          <cell r="J1759">
            <v>0</v>
          </cell>
          <cell r="K1759">
            <v>2586.1999999999998</v>
          </cell>
          <cell r="L1759">
            <v>6586.2</v>
          </cell>
        </row>
        <row r="1760">
          <cell r="H1760" t="str">
            <v>COMBUSTIBLES</v>
          </cell>
          <cell r="J1760">
            <v>0</v>
          </cell>
          <cell r="K1760">
            <v>66937.86</v>
          </cell>
          <cell r="L1760">
            <v>126323.25</v>
          </cell>
        </row>
        <row r="1761">
          <cell r="H1761" t="str">
            <v>PRENDAS DE SEGURIDAD</v>
          </cell>
          <cell r="J1761">
            <v>0</v>
          </cell>
          <cell r="K1761">
            <v>135072.99</v>
          </cell>
          <cell r="L1761">
            <v>113360.31</v>
          </cell>
        </row>
        <row r="1762">
          <cell r="H1762" t="str">
            <v>HERRAMIENTAS MENORES</v>
          </cell>
          <cell r="J1762">
            <v>0</v>
          </cell>
          <cell r="K1762">
            <v>77291.81</v>
          </cell>
          <cell r="L1762">
            <v>141549.9</v>
          </cell>
        </row>
        <row r="1763">
          <cell r="H1763" t="str">
            <v>REFACC Y ACCESORIOS DE EDIFICIOS</v>
          </cell>
          <cell r="J1763">
            <v>0</v>
          </cell>
          <cell r="K1763">
            <v>1410.49</v>
          </cell>
          <cell r="L1763">
            <v>1731.22</v>
          </cell>
        </row>
        <row r="1764">
          <cell r="H1764" t="str">
            <v>REFACC Y ACCS DE EQPO DE COMPUTO</v>
          </cell>
          <cell r="J1764">
            <v>0</v>
          </cell>
          <cell r="K1764">
            <v>1405.08</v>
          </cell>
          <cell r="L1764">
            <v>1873.44</v>
          </cell>
        </row>
        <row r="1765">
          <cell r="H1765" t="str">
            <v>NEUMATICOS</v>
          </cell>
          <cell r="J1765">
            <v>0</v>
          </cell>
          <cell r="K1765">
            <v>55000</v>
          </cell>
          <cell r="L1765">
            <v>90000</v>
          </cell>
        </row>
        <row r="1766">
          <cell r="H1766" t="str">
            <v>REFACC Y ACCESORIOS DE EQPO DE TRANSPORT</v>
          </cell>
          <cell r="J1766">
            <v>0</v>
          </cell>
          <cell r="K1766">
            <v>4819.51</v>
          </cell>
          <cell r="L1766">
            <v>4985.3999999999996</v>
          </cell>
        </row>
        <row r="1767">
          <cell r="H1767" t="str">
            <v>REFACC. Y ACCES. MENORES PARA MAQUINARIA</v>
          </cell>
          <cell r="J1767">
            <v>0</v>
          </cell>
          <cell r="K1767">
            <v>28987.54</v>
          </cell>
          <cell r="L1767">
            <v>38471.440000000002</v>
          </cell>
        </row>
        <row r="1768">
          <cell r="H1768" t="str">
            <v>ENERGIA ELECTRICA</v>
          </cell>
          <cell r="J1768">
            <v>0</v>
          </cell>
          <cell r="K1768">
            <v>13246057.550000001</v>
          </cell>
          <cell r="L1768">
            <v>23278602.34</v>
          </cell>
        </row>
        <row r="1769">
          <cell r="H1769" t="str">
            <v>ESTUDIOS Y PROYECTOS PARA AGUAS RES</v>
          </cell>
          <cell r="J1769">
            <v>0</v>
          </cell>
          <cell r="K1769">
            <v>171587</v>
          </cell>
          <cell r="L1769">
            <v>52750</v>
          </cell>
        </row>
        <row r="1770">
          <cell r="H1770" t="str">
            <v>MANTO Y REPARACION DE EQUIPO DE TRANS,</v>
          </cell>
          <cell r="J1770">
            <v>0</v>
          </cell>
          <cell r="K1770">
            <v>242565.6</v>
          </cell>
          <cell r="L1770">
            <v>93732.4</v>
          </cell>
        </row>
        <row r="1771">
          <cell r="H1771" t="str">
            <v>PARA FUNERALES</v>
          </cell>
          <cell r="J1771">
            <v>0</v>
          </cell>
          <cell r="K1771">
            <v>30190</v>
          </cell>
          <cell r="L1771">
            <v>0</v>
          </cell>
        </row>
        <row r="1772">
          <cell r="H1772" t="str">
            <v>15% PRO-TURISMO</v>
          </cell>
          <cell r="J1772">
            <v>0</v>
          </cell>
          <cell r="K1772">
            <v>37322.89</v>
          </cell>
          <cell r="L1772">
            <v>41431.800000000003</v>
          </cell>
        </row>
        <row r="1773">
          <cell r="H1773" t="str">
            <v>15% ECOLOGIA</v>
          </cell>
          <cell r="J1773">
            <v>0</v>
          </cell>
          <cell r="K1773">
            <v>34104.67</v>
          </cell>
          <cell r="L1773">
            <v>38213.58</v>
          </cell>
        </row>
        <row r="1774">
          <cell r="H1774" t="str">
            <v>2% S/NOMINAS</v>
          </cell>
          <cell r="J1774">
            <v>0</v>
          </cell>
          <cell r="K1774">
            <v>240208.6</v>
          </cell>
          <cell r="L1774">
            <v>269600.51</v>
          </cell>
        </row>
        <row r="1775">
          <cell r="H1775" t="str">
            <v>15% EDUCACION Y ASISTENCIA SOCIAL</v>
          </cell>
          <cell r="J1775">
            <v>0</v>
          </cell>
          <cell r="K1775">
            <v>37322.89</v>
          </cell>
          <cell r="L1775">
            <v>41431.800000000003</v>
          </cell>
        </row>
        <row r="1776">
          <cell r="H1776" t="str">
            <v>Herramientas</v>
          </cell>
          <cell r="J1776">
            <v>0</v>
          </cell>
          <cell r="K1776">
            <v>17555.21</v>
          </cell>
          <cell r="L1776">
            <v>0</v>
          </cell>
        </row>
        <row r="1777">
          <cell r="H1777" t="str">
            <v>SUELDOS SINDICALIZADOS</v>
          </cell>
          <cell r="J1777">
            <v>0</v>
          </cell>
          <cell r="K1777">
            <v>285178.67</v>
          </cell>
          <cell r="L1777">
            <v>18648.07</v>
          </cell>
        </row>
        <row r="1778">
          <cell r="H1778" t="str">
            <v>SOBRESUELDO VIDA CARA</v>
          </cell>
          <cell r="J1778">
            <v>0</v>
          </cell>
          <cell r="K1778">
            <v>275758.11</v>
          </cell>
          <cell r="L1778">
            <v>0</v>
          </cell>
        </row>
        <row r="1779">
          <cell r="H1779" t="str">
            <v>SUELDOS CONTRATO MANUAL</v>
          </cell>
          <cell r="J1779">
            <v>0</v>
          </cell>
          <cell r="K1779">
            <v>168672.72</v>
          </cell>
          <cell r="L1779">
            <v>47176.15</v>
          </cell>
        </row>
        <row r="1780">
          <cell r="H1780" t="str">
            <v>SUELDOS EVENTUAL</v>
          </cell>
          <cell r="J1780">
            <v>0</v>
          </cell>
          <cell r="K1780">
            <v>1259531.17</v>
          </cell>
          <cell r="L1780">
            <v>0</v>
          </cell>
        </row>
        <row r="1781">
          <cell r="H1781" t="str">
            <v>QUINQUENIOS POR ANTIGÜEDAD</v>
          </cell>
          <cell r="J1781">
            <v>0</v>
          </cell>
          <cell r="K1781">
            <v>20390</v>
          </cell>
          <cell r="L1781">
            <v>0</v>
          </cell>
        </row>
        <row r="1782">
          <cell r="H1782" t="str">
            <v>PRIMA VACACIONAL</v>
          </cell>
          <cell r="J1782">
            <v>0</v>
          </cell>
          <cell r="K1782">
            <v>11685.91</v>
          </cell>
          <cell r="L1782">
            <v>0</v>
          </cell>
        </row>
        <row r="1783">
          <cell r="H1783" t="str">
            <v>PRIMA DOMINICAL</v>
          </cell>
          <cell r="J1783">
            <v>0</v>
          </cell>
          <cell r="K1783">
            <v>69512.45</v>
          </cell>
          <cell r="L1783">
            <v>1856.14</v>
          </cell>
        </row>
        <row r="1784">
          <cell r="H1784" t="str">
            <v>AGUINALDO</v>
          </cell>
          <cell r="J1784">
            <v>0</v>
          </cell>
          <cell r="K1784">
            <v>0</v>
          </cell>
          <cell r="L1784">
            <v>0</v>
          </cell>
        </row>
        <row r="1785">
          <cell r="H1785" t="str">
            <v>HORAS EXTRAS</v>
          </cell>
          <cell r="J1785">
            <v>0</v>
          </cell>
          <cell r="K1785">
            <v>198979.8</v>
          </cell>
          <cell r="L1785">
            <v>223604.24</v>
          </cell>
        </row>
        <row r="1786">
          <cell r="H1786" t="str">
            <v>COMPENSACIONES</v>
          </cell>
          <cell r="J1786">
            <v>0</v>
          </cell>
          <cell r="K1786">
            <v>71314.960000000006</v>
          </cell>
          <cell r="L1786">
            <v>91717.68</v>
          </cell>
        </row>
        <row r="1787">
          <cell r="H1787" t="str">
            <v>APORTACIONES ISSSTE CUOTA FEDERAL</v>
          </cell>
          <cell r="J1787">
            <v>0</v>
          </cell>
          <cell r="K1787">
            <v>45497.37</v>
          </cell>
          <cell r="L1787">
            <v>14935.07</v>
          </cell>
        </row>
        <row r="1788">
          <cell r="H1788" t="str">
            <v>APORTACION ISSSPEG CUOTA GUERRERO</v>
          </cell>
          <cell r="J1788">
            <v>0</v>
          </cell>
          <cell r="K1788">
            <v>124075.82</v>
          </cell>
          <cell r="L1788">
            <v>28285.54</v>
          </cell>
        </row>
        <row r="1789">
          <cell r="H1789" t="str">
            <v>CUOTA IMSS APORTACION EMPRESA</v>
          </cell>
          <cell r="J1789">
            <v>0</v>
          </cell>
          <cell r="K1789">
            <v>76430.16</v>
          </cell>
          <cell r="L1789">
            <v>12591.57</v>
          </cell>
        </row>
        <row r="1790">
          <cell r="H1790" t="str">
            <v>FINIQUITOS E INDEMNIZACIONES</v>
          </cell>
          <cell r="J1790">
            <v>0</v>
          </cell>
          <cell r="K1790">
            <v>0</v>
          </cell>
          <cell r="L1790">
            <v>148800</v>
          </cell>
        </row>
        <row r="1791">
          <cell r="H1791" t="str">
            <v>PERMISOS ECONOMICOS</v>
          </cell>
          <cell r="J1791">
            <v>0</v>
          </cell>
          <cell r="K1791">
            <v>0</v>
          </cell>
          <cell r="L1791">
            <v>0</v>
          </cell>
        </row>
        <row r="1792">
          <cell r="H1792" t="str">
            <v>VACACIONES</v>
          </cell>
          <cell r="J1792">
            <v>0</v>
          </cell>
          <cell r="K1792">
            <v>0</v>
          </cell>
          <cell r="L1792">
            <v>17856</v>
          </cell>
        </row>
        <row r="1793">
          <cell r="H1793" t="str">
            <v>I.S.R. EMPLEADOS</v>
          </cell>
          <cell r="J1793">
            <v>0</v>
          </cell>
          <cell r="K1793">
            <v>72877.460000000006</v>
          </cell>
          <cell r="L1793">
            <v>0</v>
          </cell>
        </row>
        <row r="1794">
          <cell r="H1794" t="str">
            <v>DESPENSA</v>
          </cell>
          <cell r="J1794">
            <v>0</v>
          </cell>
          <cell r="K1794">
            <v>18315</v>
          </cell>
          <cell r="L1794">
            <v>7045</v>
          </cell>
        </row>
        <row r="1795">
          <cell r="H1795" t="str">
            <v>PRESTACIONES CONTRACTUALES (PS)</v>
          </cell>
          <cell r="J1795">
            <v>0</v>
          </cell>
          <cell r="K1795">
            <v>18315</v>
          </cell>
          <cell r="L1795">
            <v>7045</v>
          </cell>
        </row>
        <row r="1796">
          <cell r="H1796" t="str">
            <v>BECAS DE ESTUDIO</v>
          </cell>
          <cell r="J1796">
            <v>0</v>
          </cell>
          <cell r="K1796">
            <v>5900</v>
          </cell>
          <cell r="L1796">
            <v>11200</v>
          </cell>
        </row>
        <row r="1797">
          <cell r="H1797" t="str">
            <v>BONO DEL DIA DEL BUROCRATA</v>
          </cell>
          <cell r="J1797">
            <v>0</v>
          </cell>
          <cell r="K1797">
            <v>124000</v>
          </cell>
          <cell r="L1797">
            <v>99200</v>
          </cell>
        </row>
        <row r="1798">
          <cell r="H1798" t="str">
            <v>BONO DEL DIA DE LA MADRE</v>
          </cell>
          <cell r="J1798">
            <v>0</v>
          </cell>
          <cell r="K1798">
            <v>4600</v>
          </cell>
          <cell r="L1798">
            <v>0</v>
          </cell>
        </row>
        <row r="1799">
          <cell r="H1799" t="str">
            <v>BONO DEL DIA DEL PADRE</v>
          </cell>
          <cell r="J1799">
            <v>0</v>
          </cell>
          <cell r="K1799">
            <v>8800</v>
          </cell>
          <cell r="L1799">
            <v>0</v>
          </cell>
        </row>
        <row r="1800">
          <cell r="H1800" t="str">
            <v>PAQUETES ESCOLARES</v>
          </cell>
          <cell r="J1800">
            <v>0</v>
          </cell>
          <cell r="K1800">
            <v>800</v>
          </cell>
          <cell r="L1800">
            <v>0</v>
          </cell>
        </row>
        <row r="1801">
          <cell r="H1801" t="str">
            <v>15% PRO-TURISMO</v>
          </cell>
          <cell r="J1801">
            <v>0</v>
          </cell>
          <cell r="K1801">
            <v>9566.09</v>
          </cell>
          <cell r="L1801">
            <v>0</v>
          </cell>
        </row>
        <row r="1802">
          <cell r="H1802" t="str">
            <v>15% ECOLOGIA</v>
          </cell>
          <cell r="J1802">
            <v>0</v>
          </cell>
          <cell r="K1802">
            <v>9566.09</v>
          </cell>
          <cell r="L1802">
            <v>0</v>
          </cell>
        </row>
        <row r="1803">
          <cell r="H1803" t="str">
            <v>2% S/NOMINAS</v>
          </cell>
          <cell r="J1803">
            <v>0</v>
          </cell>
          <cell r="K1803">
            <v>61270.62</v>
          </cell>
          <cell r="L1803">
            <v>0</v>
          </cell>
        </row>
        <row r="1804">
          <cell r="H1804" t="str">
            <v>15% EDUCACION Y ASISTENCIA SOCIAL</v>
          </cell>
          <cell r="J1804">
            <v>0</v>
          </cell>
          <cell r="K1804">
            <v>9566.09</v>
          </cell>
          <cell r="L1804">
            <v>0</v>
          </cell>
        </row>
        <row r="1805">
          <cell r="H1805" t="str">
            <v>SUELDOS SINDICALIZADOS</v>
          </cell>
          <cell r="J1805">
            <v>0</v>
          </cell>
          <cell r="K1805">
            <v>156369.03</v>
          </cell>
          <cell r="L1805">
            <v>247115.58</v>
          </cell>
        </row>
        <row r="1806">
          <cell r="H1806" t="str">
            <v>SOBRESUELDO VIDA CARA</v>
          </cell>
          <cell r="J1806">
            <v>0</v>
          </cell>
          <cell r="K1806">
            <v>115687.99</v>
          </cell>
          <cell r="L1806">
            <v>210979.06</v>
          </cell>
        </row>
        <row r="1807">
          <cell r="H1807" t="str">
            <v>SUELDOS CONTRATO MANUAL</v>
          </cell>
          <cell r="J1807">
            <v>0</v>
          </cell>
          <cell r="K1807">
            <v>398353.02</v>
          </cell>
          <cell r="L1807">
            <v>418564.13</v>
          </cell>
        </row>
        <row r="1808">
          <cell r="H1808" t="str">
            <v>SUELDOS EVENTUAL</v>
          </cell>
          <cell r="J1808">
            <v>0</v>
          </cell>
          <cell r="K1808">
            <v>55495.519999999997</v>
          </cell>
          <cell r="L1808">
            <v>94991.7</v>
          </cell>
        </row>
        <row r="1809">
          <cell r="H1809" t="str">
            <v>QUINQUENIOS POR ANTIGÜEDAD</v>
          </cell>
          <cell r="J1809">
            <v>0</v>
          </cell>
          <cell r="K1809">
            <v>36075</v>
          </cell>
          <cell r="L1809">
            <v>0</v>
          </cell>
        </row>
        <row r="1810">
          <cell r="H1810" t="str">
            <v>PRIMA VACACIONAL</v>
          </cell>
          <cell r="J1810">
            <v>0</v>
          </cell>
          <cell r="K1810">
            <v>696.66</v>
          </cell>
          <cell r="L1810">
            <v>0</v>
          </cell>
        </row>
        <row r="1811">
          <cell r="H1811" t="str">
            <v>PRIMA DOMINICAL</v>
          </cell>
          <cell r="J1811">
            <v>0</v>
          </cell>
          <cell r="K1811">
            <v>23019.83</v>
          </cell>
          <cell r="L1811">
            <v>1592.98</v>
          </cell>
        </row>
        <row r="1812">
          <cell r="H1812" t="str">
            <v>AGUINALDO</v>
          </cell>
          <cell r="J1812">
            <v>0</v>
          </cell>
          <cell r="K1812">
            <v>0</v>
          </cell>
          <cell r="L1812">
            <v>0</v>
          </cell>
        </row>
        <row r="1813">
          <cell r="H1813" t="str">
            <v>HORAS EXTRAS</v>
          </cell>
          <cell r="J1813">
            <v>0</v>
          </cell>
          <cell r="K1813">
            <v>57027.48</v>
          </cell>
          <cell r="L1813">
            <v>44928.959999999999</v>
          </cell>
        </row>
        <row r="1814">
          <cell r="H1814" t="str">
            <v>APORTACIONES ISSSTE CUOTA FEDERAL</v>
          </cell>
          <cell r="J1814">
            <v>0</v>
          </cell>
          <cell r="K1814">
            <v>72557.100000000006</v>
          </cell>
          <cell r="L1814">
            <v>59752.43</v>
          </cell>
        </row>
        <row r="1815">
          <cell r="H1815" t="str">
            <v>APORTACION ISSSPEG CUOTA GUERRERO</v>
          </cell>
          <cell r="J1815">
            <v>0</v>
          </cell>
          <cell r="K1815">
            <v>180604.29</v>
          </cell>
          <cell r="L1815">
            <v>95820.33</v>
          </cell>
        </row>
        <row r="1816">
          <cell r="H1816" t="str">
            <v>CUOTA IMSS APORTACION EMPRESA</v>
          </cell>
          <cell r="J1816">
            <v>0</v>
          </cell>
          <cell r="K1816">
            <v>168596.11</v>
          </cell>
          <cell r="L1816">
            <v>210606.51</v>
          </cell>
        </row>
        <row r="1817">
          <cell r="H1817" t="str">
            <v>FINIQUITOS E INDEMNIZACIONES</v>
          </cell>
          <cell r="J1817">
            <v>0</v>
          </cell>
          <cell r="K1817">
            <v>0</v>
          </cell>
          <cell r="L1817">
            <v>81600</v>
          </cell>
        </row>
        <row r="1818">
          <cell r="H1818" t="str">
            <v>PERMISOS ECONOMICOS</v>
          </cell>
          <cell r="J1818">
            <v>0</v>
          </cell>
          <cell r="K1818">
            <v>0</v>
          </cell>
          <cell r="L1818">
            <v>0</v>
          </cell>
        </row>
        <row r="1819">
          <cell r="H1819" t="str">
            <v>VACACIONES</v>
          </cell>
          <cell r="J1819">
            <v>0</v>
          </cell>
          <cell r="K1819">
            <v>0</v>
          </cell>
          <cell r="L1819">
            <v>9792</v>
          </cell>
        </row>
        <row r="1820">
          <cell r="H1820" t="str">
            <v>I.S.R. EMPLEADOS</v>
          </cell>
          <cell r="J1820">
            <v>0</v>
          </cell>
          <cell r="K1820">
            <v>45110.38</v>
          </cell>
          <cell r="L1820">
            <v>0</v>
          </cell>
        </row>
        <row r="1821">
          <cell r="H1821" t="str">
            <v>DESPENSA</v>
          </cell>
          <cell r="J1821">
            <v>0</v>
          </cell>
          <cell r="K1821">
            <v>16815</v>
          </cell>
          <cell r="L1821">
            <v>13635</v>
          </cell>
        </row>
        <row r="1822">
          <cell r="H1822" t="str">
            <v>PRESTACIONES CONTRACTUALES (PS)</v>
          </cell>
          <cell r="J1822">
            <v>0</v>
          </cell>
          <cell r="K1822">
            <v>19115</v>
          </cell>
          <cell r="L1822">
            <v>15935</v>
          </cell>
        </row>
        <row r="1823">
          <cell r="H1823" t="str">
            <v>BECAS DE ESTUDIO</v>
          </cell>
          <cell r="J1823">
            <v>0</v>
          </cell>
          <cell r="K1823">
            <v>1200</v>
          </cell>
          <cell r="L1823">
            <v>1200</v>
          </cell>
        </row>
        <row r="1824">
          <cell r="H1824" t="str">
            <v>BONO DEL DIA DEL BUROCRATA</v>
          </cell>
          <cell r="J1824">
            <v>0</v>
          </cell>
          <cell r="K1824">
            <v>58900</v>
          </cell>
          <cell r="L1824">
            <v>54400</v>
          </cell>
        </row>
        <row r="1825">
          <cell r="H1825" t="str">
            <v>BONO DEL DIA DE LA MADRE</v>
          </cell>
          <cell r="J1825">
            <v>0</v>
          </cell>
          <cell r="K1825">
            <v>0</v>
          </cell>
          <cell r="L1825">
            <v>500</v>
          </cell>
        </row>
        <row r="1826">
          <cell r="H1826" t="str">
            <v>BONO DEL DIA DEL PADRE</v>
          </cell>
          <cell r="J1826">
            <v>0</v>
          </cell>
          <cell r="K1826">
            <v>3300</v>
          </cell>
          <cell r="L1826">
            <v>0</v>
          </cell>
        </row>
        <row r="1827">
          <cell r="H1827" t="str">
            <v>PAQUETES ESCOLARES</v>
          </cell>
          <cell r="J1827">
            <v>0</v>
          </cell>
          <cell r="K1827">
            <v>2800</v>
          </cell>
          <cell r="L1827">
            <v>0</v>
          </cell>
        </row>
        <row r="1828">
          <cell r="H1828" t="str">
            <v>ESTIMULOS</v>
          </cell>
          <cell r="J1828">
            <v>0</v>
          </cell>
          <cell r="K1828">
            <v>1000</v>
          </cell>
          <cell r="L1828">
            <v>0</v>
          </cell>
        </row>
        <row r="1829">
          <cell r="H1829" t="str">
            <v>15% PRO-TURISMO</v>
          </cell>
          <cell r="J1829">
            <v>0</v>
          </cell>
          <cell r="K1829">
            <v>6009.89</v>
          </cell>
          <cell r="L1829">
            <v>4273.1499999999996</v>
          </cell>
        </row>
        <row r="1830">
          <cell r="H1830" t="str">
            <v>15% ECOLOGIA</v>
          </cell>
          <cell r="J1830">
            <v>0</v>
          </cell>
          <cell r="K1830">
            <v>9403.35</v>
          </cell>
          <cell r="L1830">
            <v>7666.61</v>
          </cell>
        </row>
        <row r="1831">
          <cell r="H1831" t="str">
            <v>2% S/NOMINAS</v>
          </cell>
          <cell r="J1831">
            <v>0</v>
          </cell>
          <cell r="K1831">
            <v>27798.7</v>
          </cell>
          <cell r="L1831">
            <v>1719.66</v>
          </cell>
        </row>
        <row r="1832">
          <cell r="H1832" t="str">
            <v>15% EDUCACION Y ASISTENCIA SOCIAL</v>
          </cell>
          <cell r="J1832">
            <v>0</v>
          </cell>
          <cell r="K1832">
            <v>10956.79</v>
          </cell>
          <cell r="L1832">
            <v>9220.0499999999993</v>
          </cell>
        </row>
        <row r="1833">
          <cell r="H1833" t="str">
            <v>SUELDOS SINDICALIZADOS</v>
          </cell>
          <cell r="J1833">
            <v>0</v>
          </cell>
          <cell r="K1833">
            <v>129079.03</v>
          </cell>
          <cell r="L1833">
            <v>188808.87</v>
          </cell>
        </row>
        <row r="1834">
          <cell r="H1834" t="str">
            <v>SOBRESUELDO VIDA CARA</v>
          </cell>
          <cell r="J1834">
            <v>0</v>
          </cell>
          <cell r="K1834">
            <v>154176.14000000001</v>
          </cell>
          <cell r="L1834">
            <v>219417.1</v>
          </cell>
        </row>
        <row r="1835">
          <cell r="H1835" t="str">
            <v>SUELDOS CONTRATO MANUAL</v>
          </cell>
          <cell r="J1835">
            <v>0</v>
          </cell>
          <cell r="K1835">
            <v>8011.06</v>
          </cell>
          <cell r="L1835">
            <v>8976.42</v>
          </cell>
        </row>
        <row r="1836">
          <cell r="H1836" t="str">
            <v>QUINQUENIOS POR ANTIGÜEDAD</v>
          </cell>
          <cell r="J1836">
            <v>0</v>
          </cell>
          <cell r="K1836">
            <v>12560</v>
          </cell>
          <cell r="L1836">
            <v>1600</v>
          </cell>
        </row>
        <row r="1837">
          <cell r="H1837" t="str">
            <v>PRIMA VACACIONAL</v>
          </cell>
          <cell r="J1837">
            <v>0</v>
          </cell>
          <cell r="K1837">
            <v>401.74</v>
          </cell>
          <cell r="L1837">
            <v>0</v>
          </cell>
        </row>
        <row r="1838">
          <cell r="H1838" t="str">
            <v>PRIMA DOMINICAL</v>
          </cell>
          <cell r="J1838">
            <v>0</v>
          </cell>
          <cell r="K1838">
            <v>24060.77</v>
          </cell>
          <cell r="L1838">
            <v>503.42</v>
          </cell>
        </row>
        <row r="1839">
          <cell r="H1839" t="str">
            <v>AGUINALDO</v>
          </cell>
          <cell r="J1839">
            <v>0</v>
          </cell>
          <cell r="K1839">
            <v>0</v>
          </cell>
          <cell r="L1839">
            <v>0</v>
          </cell>
        </row>
        <row r="1840">
          <cell r="H1840" t="str">
            <v>HORAS EXTRAS</v>
          </cell>
          <cell r="J1840">
            <v>0</v>
          </cell>
          <cell r="K1840">
            <v>79726.42</v>
          </cell>
          <cell r="L1840">
            <v>89644.22</v>
          </cell>
        </row>
        <row r="1841">
          <cell r="H1841" t="str">
            <v>COMPENSACIONES</v>
          </cell>
          <cell r="J1841">
            <v>0</v>
          </cell>
          <cell r="K1841">
            <v>0</v>
          </cell>
          <cell r="L1841">
            <v>0</v>
          </cell>
        </row>
        <row r="1842">
          <cell r="H1842" t="str">
            <v>APORTACIONES ISSSTE CUOTA FEDERAL</v>
          </cell>
          <cell r="J1842">
            <v>0</v>
          </cell>
          <cell r="K1842">
            <v>29859.27</v>
          </cell>
          <cell r="L1842">
            <v>29052.03</v>
          </cell>
        </row>
        <row r="1843">
          <cell r="H1843" t="str">
            <v>APORTACION ISSSPEG CUOTA GUERRERO</v>
          </cell>
          <cell r="J1843">
            <v>0</v>
          </cell>
          <cell r="K1843">
            <v>67854.350000000006</v>
          </cell>
          <cell r="L1843">
            <v>41973.440000000002</v>
          </cell>
        </row>
        <row r="1844">
          <cell r="H1844" t="str">
            <v>CUOTA IMSS APORTACION EMPRESA</v>
          </cell>
          <cell r="J1844">
            <v>0</v>
          </cell>
          <cell r="K1844">
            <v>108809.96</v>
          </cell>
          <cell r="L1844">
            <v>189164.3</v>
          </cell>
        </row>
        <row r="1845">
          <cell r="H1845" t="str">
            <v>FINIQUITOS E INDEMNIZACIONES</v>
          </cell>
          <cell r="J1845">
            <v>0</v>
          </cell>
          <cell r="K1845">
            <v>0</v>
          </cell>
          <cell r="L1845">
            <v>33600</v>
          </cell>
        </row>
        <row r="1846">
          <cell r="H1846" t="str">
            <v>PERMISOS ECONOMICOS</v>
          </cell>
          <cell r="J1846">
            <v>0</v>
          </cell>
          <cell r="K1846">
            <v>3935.15</v>
          </cell>
          <cell r="L1846">
            <v>0</v>
          </cell>
        </row>
        <row r="1847">
          <cell r="H1847" t="str">
            <v>VACACIONES</v>
          </cell>
          <cell r="J1847">
            <v>0</v>
          </cell>
          <cell r="K1847">
            <v>0</v>
          </cell>
          <cell r="L1847">
            <v>4032</v>
          </cell>
        </row>
        <row r="1848">
          <cell r="H1848" t="str">
            <v>I.S.R. EMPLEADOS</v>
          </cell>
          <cell r="J1848">
            <v>0</v>
          </cell>
          <cell r="K1848">
            <v>13830.66</v>
          </cell>
          <cell r="L1848">
            <v>0</v>
          </cell>
        </row>
        <row r="1849">
          <cell r="H1849" t="str">
            <v>DESPENSA</v>
          </cell>
          <cell r="J1849">
            <v>0</v>
          </cell>
          <cell r="K1849">
            <v>8070</v>
          </cell>
          <cell r="L1849">
            <v>7560</v>
          </cell>
        </row>
        <row r="1850">
          <cell r="H1850" t="str">
            <v>PRESTACIONES CONTRACTUALES (PS)</v>
          </cell>
          <cell r="J1850">
            <v>0</v>
          </cell>
          <cell r="K1850">
            <v>12510</v>
          </cell>
          <cell r="L1850">
            <v>12000</v>
          </cell>
        </row>
        <row r="1851">
          <cell r="H1851" t="str">
            <v>BECAS DE ESTUDIO</v>
          </cell>
          <cell r="J1851">
            <v>0</v>
          </cell>
          <cell r="K1851">
            <v>1000</v>
          </cell>
          <cell r="L1851">
            <v>0</v>
          </cell>
        </row>
        <row r="1852">
          <cell r="H1852" t="str">
            <v>BONO DEL DIA DEL BUROCRATA</v>
          </cell>
          <cell r="J1852">
            <v>0</v>
          </cell>
          <cell r="K1852">
            <v>23100</v>
          </cell>
          <cell r="L1852">
            <v>23800</v>
          </cell>
        </row>
        <row r="1853">
          <cell r="H1853" t="str">
            <v>BONO DEL DIA DEL PADRE</v>
          </cell>
          <cell r="J1853">
            <v>0</v>
          </cell>
          <cell r="K1853">
            <v>0</v>
          </cell>
          <cell r="L1853">
            <v>700</v>
          </cell>
        </row>
        <row r="1854">
          <cell r="H1854" t="str">
            <v>PAQUETES ESCOLARES</v>
          </cell>
          <cell r="J1854">
            <v>0</v>
          </cell>
          <cell r="K1854">
            <v>2000</v>
          </cell>
          <cell r="L1854">
            <v>0</v>
          </cell>
        </row>
        <row r="1855">
          <cell r="H1855" t="str">
            <v>ESTIMULOS</v>
          </cell>
          <cell r="J1855">
            <v>0</v>
          </cell>
          <cell r="K1855">
            <v>3500</v>
          </cell>
          <cell r="L1855">
            <v>0</v>
          </cell>
        </row>
        <row r="1856">
          <cell r="H1856" t="str">
            <v>15% PRO-TURISMO</v>
          </cell>
          <cell r="J1856">
            <v>0</v>
          </cell>
          <cell r="K1856">
            <v>7618.15</v>
          </cell>
          <cell r="L1856">
            <v>7735.07</v>
          </cell>
        </row>
        <row r="1857">
          <cell r="H1857" t="str">
            <v>15% ECOLOGIA</v>
          </cell>
          <cell r="J1857">
            <v>0</v>
          </cell>
          <cell r="K1857">
            <v>7618.15</v>
          </cell>
          <cell r="L1857">
            <v>7735.07</v>
          </cell>
        </row>
        <row r="1858">
          <cell r="H1858" t="str">
            <v>2% S/NOMINAS</v>
          </cell>
          <cell r="J1858">
            <v>0</v>
          </cell>
          <cell r="K1858">
            <v>213089.17</v>
          </cell>
          <cell r="L1858">
            <v>247169.19</v>
          </cell>
        </row>
        <row r="1859">
          <cell r="H1859" t="str">
            <v>15% EDUCACION Y ASISTENCIA SOCIAL</v>
          </cell>
          <cell r="J1859">
            <v>0</v>
          </cell>
          <cell r="K1859">
            <v>7618.15</v>
          </cell>
          <cell r="L1859">
            <v>7735.07</v>
          </cell>
        </row>
        <row r="1860">
          <cell r="H1860" t="str">
            <v>SUELDOS SINDICALIZADOS</v>
          </cell>
          <cell r="J1860">
            <v>0</v>
          </cell>
          <cell r="K1860">
            <v>65589.55</v>
          </cell>
          <cell r="L1860">
            <v>371766.07</v>
          </cell>
        </row>
        <row r="1861">
          <cell r="H1861" t="str">
            <v>SOBRESUELDO VIDA CARA</v>
          </cell>
          <cell r="J1861">
            <v>0</v>
          </cell>
          <cell r="K1861">
            <v>58240.93</v>
          </cell>
          <cell r="L1861">
            <v>355422.28</v>
          </cell>
        </row>
        <row r="1862">
          <cell r="H1862" t="str">
            <v>SUELDOS CONTRATO MANUAL</v>
          </cell>
          <cell r="J1862">
            <v>0</v>
          </cell>
          <cell r="K1862">
            <v>119224.75</v>
          </cell>
          <cell r="L1862">
            <v>0</v>
          </cell>
        </row>
        <row r="1863">
          <cell r="H1863" t="str">
            <v>SUELDOS EVENTUAL</v>
          </cell>
          <cell r="J1863">
            <v>0</v>
          </cell>
          <cell r="K1863">
            <v>9893.94</v>
          </cell>
          <cell r="L1863">
            <v>0</v>
          </cell>
        </row>
        <row r="1864">
          <cell r="H1864" t="str">
            <v>QUINQUENIOS POR ANTIGÜEDAD</v>
          </cell>
          <cell r="J1864">
            <v>0</v>
          </cell>
          <cell r="K1864">
            <v>43830</v>
          </cell>
          <cell r="L1864">
            <v>51900</v>
          </cell>
        </row>
        <row r="1865">
          <cell r="H1865" t="str">
            <v>PRIMA VACACIONAL</v>
          </cell>
          <cell r="J1865">
            <v>0</v>
          </cell>
          <cell r="K1865">
            <v>0</v>
          </cell>
          <cell r="L1865">
            <v>0</v>
          </cell>
        </row>
        <row r="1866">
          <cell r="H1866" t="str">
            <v>PRIMA DOMINICAL</v>
          </cell>
          <cell r="J1866">
            <v>0</v>
          </cell>
          <cell r="K1866">
            <v>38160.370000000003</v>
          </cell>
          <cell r="L1866">
            <v>248.94</v>
          </cell>
        </row>
        <row r="1867">
          <cell r="H1867" t="str">
            <v>AGUINALDO</v>
          </cell>
          <cell r="J1867">
            <v>0</v>
          </cell>
          <cell r="K1867">
            <v>0</v>
          </cell>
          <cell r="L1867">
            <v>0</v>
          </cell>
        </row>
        <row r="1868">
          <cell r="H1868" t="str">
            <v>HORAS EXTRAS</v>
          </cell>
          <cell r="J1868">
            <v>0</v>
          </cell>
          <cell r="K1868">
            <v>72602.789999999994</v>
          </cell>
          <cell r="L1868">
            <v>36723.050000000003</v>
          </cell>
        </row>
        <row r="1869">
          <cell r="H1869" t="str">
            <v>COMPENSACIONES</v>
          </cell>
          <cell r="J1869">
            <v>0</v>
          </cell>
          <cell r="K1869">
            <v>4571.16</v>
          </cell>
          <cell r="L1869">
            <v>5402.28</v>
          </cell>
        </row>
        <row r="1870">
          <cell r="H1870" t="str">
            <v>APORTACIONES ISSSTE CUOTA FEDERAL</v>
          </cell>
          <cell r="J1870">
            <v>0</v>
          </cell>
          <cell r="K1870">
            <v>33619.32</v>
          </cell>
          <cell r="L1870">
            <v>23673.22</v>
          </cell>
        </row>
        <row r="1871">
          <cell r="H1871" t="str">
            <v>APORTACION ISSSPEG CUOTA GUERRERO</v>
          </cell>
          <cell r="J1871">
            <v>0</v>
          </cell>
          <cell r="K1871">
            <v>79846.960000000006</v>
          </cell>
          <cell r="L1871">
            <v>44867.199999999997</v>
          </cell>
        </row>
        <row r="1872">
          <cell r="H1872" t="str">
            <v>CUOTA IMSS APORTACION EMPRESA</v>
          </cell>
          <cell r="J1872">
            <v>0</v>
          </cell>
          <cell r="K1872">
            <v>148374.22</v>
          </cell>
          <cell r="L1872">
            <v>189066.53</v>
          </cell>
        </row>
        <row r="1873">
          <cell r="H1873" t="str">
            <v>FINIQUITOS E INDEMNIZACIONES</v>
          </cell>
          <cell r="J1873">
            <v>0</v>
          </cell>
          <cell r="K1873">
            <v>0</v>
          </cell>
          <cell r="L1873">
            <v>43200</v>
          </cell>
        </row>
        <row r="1874">
          <cell r="H1874" t="str">
            <v>PERMISOS ECONOMICOS</v>
          </cell>
          <cell r="J1874">
            <v>0</v>
          </cell>
          <cell r="K1874">
            <v>0</v>
          </cell>
          <cell r="L1874">
            <v>0</v>
          </cell>
        </row>
        <row r="1875">
          <cell r="H1875" t="str">
            <v>VACACIONES</v>
          </cell>
          <cell r="J1875">
            <v>0</v>
          </cell>
          <cell r="K1875">
            <v>0</v>
          </cell>
          <cell r="L1875">
            <v>5184</v>
          </cell>
        </row>
        <row r="1876">
          <cell r="H1876" t="str">
            <v>I.S.R. EMPLEADOS</v>
          </cell>
          <cell r="J1876">
            <v>0</v>
          </cell>
          <cell r="K1876">
            <v>22129.78</v>
          </cell>
          <cell r="L1876">
            <v>0</v>
          </cell>
        </row>
        <row r="1877">
          <cell r="H1877" t="str">
            <v>DESPENSA</v>
          </cell>
          <cell r="J1877">
            <v>0</v>
          </cell>
          <cell r="K1877">
            <v>9415</v>
          </cell>
          <cell r="L1877">
            <v>8820</v>
          </cell>
        </row>
        <row r="1878">
          <cell r="H1878" t="str">
            <v>PRESTACIONES CONTRACTUALES (PS)</v>
          </cell>
          <cell r="J1878">
            <v>0</v>
          </cell>
          <cell r="K1878">
            <v>14595</v>
          </cell>
          <cell r="L1878">
            <v>14000</v>
          </cell>
        </row>
        <row r="1879">
          <cell r="H1879" t="str">
            <v>BECAS DE ESTUDIO</v>
          </cell>
          <cell r="J1879">
            <v>0</v>
          </cell>
          <cell r="K1879">
            <v>600</v>
          </cell>
          <cell r="L1879">
            <v>600</v>
          </cell>
        </row>
        <row r="1880">
          <cell r="H1880" t="str">
            <v>BONO DEL DIA DEL BUROCRATA</v>
          </cell>
          <cell r="J1880">
            <v>0</v>
          </cell>
          <cell r="K1880">
            <v>31000</v>
          </cell>
          <cell r="L1880">
            <v>28800</v>
          </cell>
        </row>
        <row r="1881">
          <cell r="H1881" t="str">
            <v>BONO DEL DIA DEL PADRE</v>
          </cell>
          <cell r="J1881">
            <v>0</v>
          </cell>
          <cell r="K1881">
            <v>1200</v>
          </cell>
          <cell r="L1881">
            <v>0</v>
          </cell>
        </row>
        <row r="1882">
          <cell r="H1882" t="str">
            <v>ESTIMULOS</v>
          </cell>
          <cell r="J1882">
            <v>0</v>
          </cell>
          <cell r="K1882">
            <v>1000</v>
          </cell>
          <cell r="L1882">
            <v>0</v>
          </cell>
        </row>
        <row r="1883">
          <cell r="H1883" t="str">
            <v>15% PRO-TURISMO</v>
          </cell>
          <cell r="J1883">
            <v>0</v>
          </cell>
          <cell r="K1883">
            <v>2074.36</v>
          </cell>
          <cell r="L1883">
            <v>373.25</v>
          </cell>
        </row>
        <row r="1884">
          <cell r="H1884" t="str">
            <v>15% ECOLOGIA</v>
          </cell>
          <cell r="J1884">
            <v>0</v>
          </cell>
          <cell r="K1884">
            <v>2074.36</v>
          </cell>
          <cell r="L1884">
            <v>373.25</v>
          </cell>
        </row>
        <row r="1885">
          <cell r="H1885" t="str">
            <v>2% S/NOMINAS</v>
          </cell>
          <cell r="J1885">
            <v>0</v>
          </cell>
          <cell r="K1885">
            <v>144043.31</v>
          </cell>
          <cell r="L1885">
            <v>164202.44</v>
          </cell>
        </row>
        <row r="1886">
          <cell r="H1886" t="str">
            <v>15% EDUCACION Y ASISTENCIA SOCIAL</v>
          </cell>
          <cell r="J1886">
            <v>0</v>
          </cell>
          <cell r="K1886">
            <v>2074.36</v>
          </cell>
          <cell r="L1886">
            <v>373.25</v>
          </cell>
        </row>
        <row r="1887">
          <cell r="H1887" t="str">
            <v>SUELDOS SINDICALIZADOS</v>
          </cell>
          <cell r="J1887">
            <v>0</v>
          </cell>
          <cell r="K1887">
            <v>66614.19</v>
          </cell>
          <cell r="L1887">
            <v>367721.34</v>
          </cell>
        </row>
        <row r="1888">
          <cell r="H1888" t="str">
            <v>SOBRESUELDO VIDA CARA</v>
          </cell>
          <cell r="J1888">
            <v>0</v>
          </cell>
          <cell r="K1888">
            <v>57924.480000000003</v>
          </cell>
          <cell r="L1888">
            <v>360706.28</v>
          </cell>
        </row>
        <row r="1889">
          <cell r="H1889" t="str">
            <v>QUINQUENIOS POR ANTIGÜEDAD</v>
          </cell>
          <cell r="J1889">
            <v>0</v>
          </cell>
          <cell r="K1889">
            <v>41695</v>
          </cell>
          <cell r="L1889">
            <v>39060</v>
          </cell>
        </row>
        <row r="1890">
          <cell r="H1890" t="str">
            <v>PRIMA VACACIONAL</v>
          </cell>
          <cell r="J1890">
            <v>0</v>
          </cell>
          <cell r="K1890">
            <v>0</v>
          </cell>
          <cell r="L1890">
            <v>0</v>
          </cell>
        </row>
        <row r="1891">
          <cell r="H1891" t="str">
            <v>PRIMA DOMINICAL</v>
          </cell>
          <cell r="J1891">
            <v>0</v>
          </cell>
          <cell r="K1891">
            <v>18471.810000000001</v>
          </cell>
          <cell r="L1891">
            <v>170.7</v>
          </cell>
        </row>
        <row r="1892">
          <cell r="H1892" t="str">
            <v>AGUINALDO</v>
          </cell>
          <cell r="J1892">
            <v>0</v>
          </cell>
          <cell r="K1892">
            <v>0</v>
          </cell>
          <cell r="L1892">
            <v>0</v>
          </cell>
        </row>
        <row r="1893">
          <cell r="H1893" t="str">
            <v>HORAS EXTRAS</v>
          </cell>
          <cell r="J1893">
            <v>0</v>
          </cell>
          <cell r="K1893">
            <v>90804.25</v>
          </cell>
          <cell r="L1893">
            <v>130195.66</v>
          </cell>
        </row>
        <row r="1894">
          <cell r="H1894" t="str">
            <v>COMPENSACIONES</v>
          </cell>
          <cell r="J1894">
            <v>0</v>
          </cell>
          <cell r="K1894">
            <v>0</v>
          </cell>
          <cell r="L1894">
            <v>0</v>
          </cell>
        </row>
        <row r="1895">
          <cell r="H1895" t="str">
            <v>APORTACIONES ISSSTE CUOTA FEDERAL</v>
          </cell>
          <cell r="J1895">
            <v>0</v>
          </cell>
          <cell r="K1895">
            <v>29310.95</v>
          </cell>
          <cell r="L1895">
            <v>29271.200000000001</v>
          </cell>
        </row>
        <row r="1896">
          <cell r="H1896" t="str">
            <v>APORTACION ISSSPEG CUOTA GUERRERO</v>
          </cell>
          <cell r="J1896">
            <v>0</v>
          </cell>
          <cell r="K1896">
            <v>63823.45</v>
          </cell>
          <cell r="L1896">
            <v>50487.040000000001</v>
          </cell>
        </row>
        <row r="1897">
          <cell r="H1897" t="str">
            <v>CUOTA IMSS APORTACION EMPRESA</v>
          </cell>
          <cell r="J1897">
            <v>0</v>
          </cell>
          <cell r="K1897">
            <v>80000</v>
          </cell>
          <cell r="L1897">
            <v>140000</v>
          </cell>
        </row>
        <row r="1898">
          <cell r="H1898" t="str">
            <v>FINIQUITOS E INDEMNIZACIONES</v>
          </cell>
          <cell r="J1898">
            <v>0</v>
          </cell>
          <cell r="K1898">
            <v>0</v>
          </cell>
          <cell r="L1898">
            <v>28800</v>
          </cell>
        </row>
        <row r="1899">
          <cell r="H1899" t="str">
            <v>PERMISOS ECONOMICOS</v>
          </cell>
          <cell r="J1899">
            <v>0</v>
          </cell>
          <cell r="K1899">
            <v>1759.53</v>
          </cell>
          <cell r="L1899">
            <v>0</v>
          </cell>
        </row>
        <row r="1900">
          <cell r="H1900" t="str">
            <v>VACACIONES</v>
          </cell>
          <cell r="J1900">
            <v>0</v>
          </cell>
          <cell r="K1900">
            <v>0</v>
          </cell>
          <cell r="L1900">
            <v>4032</v>
          </cell>
        </row>
        <row r="1901">
          <cell r="H1901" t="str">
            <v>I.S.R. EMPLEADOS</v>
          </cell>
          <cell r="J1901">
            <v>0</v>
          </cell>
          <cell r="K1901">
            <v>16138.38</v>
          </cell>
          <cell r="L1901">
            <v>0</v>
          </cell>
        </row>
        <row r="1902">
          <cell r="H1902" t="str">
            <v>DESPENSA</v>
          </cell>
          <cell r="J1902">
            <v>0</v>
          </cell>
          <cell r="K1902">
            <v>8070</v>
          </cell>
          <cell r="L1902">
            <v>7560</v>
          </cell>
        </row>
        <row r="1903">
          <cell r="H1903" t="str">
            <v>PRESTACIONES CONTRACTUALES (PS)</v>
          </cell>
          <cell r="J1903">
            <v>0</v>
          </cell>
          <cell r="K1903">
            <v>12510</v>
          </cell>
          <cell r="L1903">
            <v>12000</v>
          </cell>
        </row>
        <row r="1904">
          <cell r="H1904" t="str">
            <v>BONO DEL DIA DEL BUROCRATA</v>
          </cell>
          <cell r="J1904">
            <v>0</v>
          </cell>
          <cell r="K1904">
            <v>19800</v>
          </cell>
          <cell r="L1904">
            <v>20400</v>
          </cell>
        </row>
        <row r="1905">
          <cell r="H1905" t="str">
            <v>BONO DEL DIA DEL PADRE</v>
          </cell>
          <cell r="J1905">
            <v>0</v>
          </cell>
          <cell r="K1905">
            <v>0</v>
          </cell>
          <cell r="L1905">
            <v>600</v>
          </cell>
        </row>
        <row r="1906">
          <cell r="H1906" t="str">
            <v>ESTIMULOS</v>
          </cell>
          <cell r="J1906">
            <v>0</v>
          </cell>
          <cell r="K1906">
            <v>3000</v>
          </cell>
          <cell r="L1906">
            <v>0</v>
          </cell>
        </row>
        <row r="1907">
          <cell r="H1907" t="str">
            <v>15% PRO-TURISMO</v>
          </cell>
          <cell r="J1907">
            <v>0</v>
          </cell>
          <cell r="K1907">
            <v>10228.86</v>
          </cell>
          <cell r="L1907">
            <v>10886.79</v>
          </cell>
        </row>
        <row r="1908">
          <cell r="H1908" t="str">
            <v>15% ECOLOGIA</v>
          </cell>
          <cell r="J1908">
            <v>0</v>
          </cell>
          <cell r="K1908">
            <v>10228.86</v>
          </cell>
          <cell r="L1908">
            <v>10886.79</v>
          </cell>
        </row>
        <row r="1909">
          <cell r="H1909" t="str">
            <v>2% S/NOMINAS</v>
          </cell>
          <cell r="J1909">
            <v>0</v>
          </cell>
          <cell r="K1909">
            <v>226991.59</v>
          </cell>
          <cell r="L1909">
            <v>264078.05</v>
          </cell>
        </row>
        <row r="1910">
          <cell r="H1910" t="str">
            <v>15% EDUCACION Y ASISTENCIA SOCIAL</v>
          </cell>
          <cell r="J1910">
            <v>0</v>
          </cell>
          <cell r="K1910">
            <v>10228.86</v>
          </cell>
          <cell r="L1910">
            <v>10886.79</v>
          </cell>
        </row>
        <row r="1911">
          <cell r="H1911" t="str">
            <v>SUELDOS SINDICALIZADOS</v>
          </cell>
          <cell r="J1911">
            <v>0</v>
          </cell>
          <cell r="K1911">
            <v>108092.15</v>
          </cell>
          <cell r="L1911">
            <v>209359.59</v>
          </cell>
        </row>
        <row r="1912">
          <cell r="H1912" t="str">
            <v>SOBRESUELDO VIDA CARA</v>
          </cell>
          <cell r="J1912">
            <v>0</v>
          </cell>
          <cell r="K1912">
            <v>94449.94</v>
          </cell>
          <cell r="L1912">
            <v>196511.04</v>
          </cell>
        </row>
        <row r="1913">
          <cell r="H1913" t="str">
            <v>SUELDOS EVENTUAL</v>
          </cell>
          <cell r="J1913">
            <v>0</v>
          </cell>
          <cell r="K1913">
            <v>8728.5400000000009</v>
          </cell>
          <cell r="L1913">
            <v>0</v>
          </cell>
        </row>
        <row r="1914">
          <cell r="H1914" t="str">
            <v>QUINQUENIOS POR ANTIGÜEDAD</v>
          </cell>
          <cell r="J1914">
            <v>0</v>
          </cell>
          <cell r="K1914">
            <v>17370</v>
          </cell>
          <cell r="L1914">
            <v>13275</v>
          </cell>
        </row>
        <row r="1915">
          <cell r="H1915" t="str">
            <v>PRIMA VACACIONAL</v>
          </cell>
          <cell r="J1915">
            <v>0</v>
          </cell>
          <cell r="K1915">
            <v>0</v>
          </cell>
          <cell r="L1915">
            <v>0</v>
          </cell>
        </row>
        <row r="1916">
          <cell r="H1916" t="str">
            <v>PRIMA DOMINICAL</v>
          </cell>
          <cell r="J1916">
            <v>0</v>
          </cell>
          <cell r="K1916">
            <v>13790.2</v>
          </cell>
          <cell r="L1916">
            <v>0</v>
          </cell>
        </row>
        <row r="1917">
          <cell r="H1917" t="str">
            <v>AGUINALDO</v>
          </cell>
          <cell r="J1917">
            <v>0</v>
          </cell>
          <cell r="K1917">
            <v>0</v>
          </cell>
          <cell r="L1917">
            <v>0</v>
          </cell>
        </row>
        <row r="1918">
          <cell r="H1918" t="str">
            <v>HORAS EXTRAS</v>
          </cell>
          <cell r="J1918">
            <v>0</v>
          </cell>
          <cell r="K1918">
            <v>135747.70000000001</v>
          </cell>
          <cell r="L1918">
            <v>188942.52</v>
          </cell>
        </row>
        <row r="1919">
          <cell r="H1919" t="str">
            <v>APORTACIONES ISSSTE CUOTA FEDERAL</v>
          </cell>
          <cell r="J1919">
            <v>0</v>
          </cell>
          <cell r="K1919">
            <v>8744.74</v>
          </cell>
          <cell r="L1919">
            <v>7454.48</v>
          </cell>
        </row>
        <row r="1920">
          <cell r="H1920" t="str">
            <v>APORTACION ISSSPEG CUOTA GUERRERO</v>
          </cell>
          <cell r="J1920">
            <v>0</v>
          </cell>
          <cell r="K1920">
            <v>25053.9</v>
          </cell>
          <cell r="L1920">
            <v>18956.16</v>
          </cell>
        </row>
        <row r="1921">
          <cell r="H1921" t="str">
            <v>CUOTA IMSS APORTACION EMPRESA</v>
          </cell>
          <cell r="J1921">
            <v>0</v>
          </cell>
          <cell r="K1921">
            <v>100255.18</v>
          </cell>
          <cell r="L1921">
            <v>128301.42</v>
          </cell>
        </row>
        <row r="1922">
          <cell r="H1922" t="str">
            <v>FINIQUITOS E INDEMNIZACIONES</v>
          </cell>
          <cell r="J1922">
            <v>0</v>
          </cell>
          <cell r="K1922">
            <v>0</v>
          </cell>
          <cell r="L1922">
            <v>14400</v>
          </cell>
        </row>
        <row r="1923">
          <cell r="H1923" t="str">
            <v>PERMISOS ECONOMICOS</v>
          </cell>
          <cell r="J1923">
            <v>0</v>
          </cell>
          <cell r="K1923">
            <v>0</v>
          </cell>
          <cell r="L1923">
            <v>0</v>
          </cell>
        </row>
        <row r="1924">
          <cell r="H1924" t="str">
            <v>VACACIONES</v>
          </cell>
          <cell r="J1924">
            <v>0</v>
          </cell>
          <cell r="K1924">
            <v>0</v>
          </cell>
          <cell r="L1924">
            <v>1728</v>
          </cell>
        </row>
        <row r="1925">
          <cell r="H1925" t="str">
            <v>I.S.R. EMPLEADOS</v>
          </cell>
          <cell r="J1925">
            <v>0</v>
          </cell>
          <cell r="K1925">
            <v>0</v>
          </cell>
          <cell r="L1925">
            <v>7042.48</v>
          </cell>
        </row>
        <row r="1926">
          <cell r="H1926" t="str">
            <v>DESPENSA</v>
          </cell>
          <cell r="J1926">
            <v>0</v>
          </cell>
          <cell r="K1926">
            <v>2690</v>
          </cell>
          <cell r="L1926">
            <v>2520</v>
          </cell>
        </row>
        <row r="1927">
          <cell r="H1927" t="str">
            <v>PRESTACIONES CONTRACTUALES (PS)</v>
          </cell>
          <cell r="J1927">
            <v>0</v>
          </cell>
          <cell r="K1927">
            <v>4170</v>
          </cell>
          <cell r="L1927">
            <v>4000</v>
          </cell>
        </row>
        <row r="1928">
          <cell r="H1928" t="str">
            <v>BONO DEL DIA DEL BUROCRATA</v>
          </cell>
          <cell r="J1928">
            <v>0</v>
          </cell>
          <cell r="K1928">
            <v>9900</v>
          </cell>
          <cell r="L1928">
            <v>10200</v>
          </cell>
        </row>
        <row r="1929">
          <cell r="H1929" t="str">
            <v>BONO DEL DIA DEL PADRE</v>
          </cell>
          <cell r="J1929">
            <v>0</v>
          </cell>
          <cell r="K1929">
            <v>0</v>
          </cell>
          <cell r="L1929">
            <v>300</v>
          </cell>
        </row>
        <row r="1930">
          <cell r="H1930" t="str">
            <v>ESTIMULOS</v>
          </cell>
          <cell r="J1930">
            <v>0</v>
          </cell>
          <cell r="K1930">
            <v>2000</v>
          </cell>
          <cell r="L1930">
            <v>0</v>
          </cell>
        </row>
        <row r="1931">
          <cell r="H1931" t="str">
            <v>15% PRO-TURISMO</v>
          </cell>
          <cell r="J1931">
            <v>0</v>
          </cell>
          <cell r="K1931">
            <v>4109.8900000000003</v>
          </cell>
          <cell r="L1931">
            <v>4306.55</v>
          </cell>
        </row>
        <row r="1932">
          <cell r="H1932" t="str">
            <v>15% ECOLOGIA</v>
          </cell>
          <cell r="J1932">
            <v>0</v>
          </cell>
          <cell r="K1932">
            <v>4109.8900000000003</v>
          </cell>
          <cell r="L1932">
            <v>4306.55</v>
          </cell>
        </row>
        <row r="1933">
          <cell r="H1933" t="str">
            <v>2% S/NOMINAS</v>
          </cell>
          <cell r="J1933">
            <v>0</v>
          </cell>
          <cell r="K1933">
            <v>51899.54</v>
          </cell>
          <cell r="L1933">
            <v>65610.429999999993</v>
          </cell>
        </row>
        <row r="1934">
          <cell r="H1934" t="str">
            <v>15% EDUCACION Y ASISTENCIA SOCIAL</v>
          </cell>
          <cell r="J1934">
            <v>0</v>
          </cell>
          <cell r="K1934">
            <v>4109.8900000000003</v>
          </cell>
          <cell r="L1934">
            <v>4306.55</v>
          </cell>
        </row>
        <row r="1935">
          <cell r="H1935" t="str">
            <v>SUELDOS SINDICALIZADOS</v>
          </cell>
          <cell r="J1935">
            <v>0</v>
          </cell>
          <cell r="K1935">
            <v>111217.75</v>
          </cell>
          <cell r="L1935">
            <v>237715.65</v>
          </cell>
        </row>
        <row r="1936">
          <cell r="H1936" t="str">
            <v>SOBRESUELDO VIDA CARA</v>
          </cell>
          <cell r="J1936">
            <v>0</v>
          </cell>
          <cell r="K1936">
            <v>116019.33</v>
          </cell>
          <cell r="L1936">
            <v>237261.56</v>
          </cell>
        </row>
        <row r="1937">
          <cell r="H1937" t="str">
            <v>SUELDOS CONTRATO MANUAL</v>
          </cell>
          <cell r="J1937">
            <v>0</v>
          </cell>
          <cell r="K1937">
            <v>70003.08</v>
          </cell>
          <cell r="L1937">
            <v>0</v>
          </cell>
        </row>
        <row r="1938">
          <cell r="H1938" t="str">
            <v>SUELDOS EVENTUAL</v>
          </cell>
          <cell r="J1938">
            <v>0</v>
          </cell>
          <cell r="K1938">
            <v>57392.39</v>
          </cell>
          <cell r="L1938">
            <v>118740.13</v>
          </cell>
        </row>
        <row r="1939">
          <cell r="H1939" t="str">
            <v>QUINQUENIOS POR ANTIGÜEDAD</v>
          </cell>
          <cell r="J1939">
            <v>0</v>
          </cell>
          <cell r="K1939">
            <v>20040</v>
          </cell>
          <cell r="L1939">
            <v>8400</v>
          </cell>
        </row>
        <row r="1940">
          <cell r="H1940" t="str">
            <v>PRIMA VACACIONAL</v>
          </cell>
          <cell r="J1940">
            <v>0</v>
          </cell>
          <cell r="K1940">
            <v>0</v>
          </cell>
          <cell r="L1940">
            <v>0</v>
          </cell>
        </row>
        <row r="1941">
          <cell r="H1941" t="str">
            <v>PRIMA DOMINICAL</v>
          </cell>
          <cell r="J1941">
            <v>0</v>
          </cell>
          <cell r="K1941">
            <v>27705.3</v>
          </cell>
          <cell r="L1941">
            <v>323.89999999999998</v>
          </cell>
        </row>
        <row r="1942">
          <cell r="H1942" t="str">
            <v>AGUINALDO</v>
          </cell>
          <cell r="J1942">
            <v>0</v>
          </cell>
          <cell r="K1942">
            <v>0</v>
          </cell>
          <cell r="L1942">
            <v>0</v>
          </cell>
        </row>
        <row r="1943">
          <cell r="H1943" t="str">
            <v>HORAS EXTRAS</v>
          </cell>
          <cell r="J1943">
            <v>0</v>
          </cell>
          <cell r="K1943">
            <v>233548.66</v>
          </cell>
          <cell r="L1943">
            <v>306789.90000000002</v>
          </cell>
        </row>
        <row r="1944">
          <cell r="H1944" t="str">
            <v>COMPENSACIONES</v>
          </cell>
          <cell r="J1944">
            <v>0</v>
          </cell>
          <cell r="K1944">
            <v>0</v>
          </cell>
          <cell r="L1944">
            <v>0</v>
          </cell>
        </row>
        <row r="1945">
          <cell r="H1945" t="str">
            <v>APORTACIONES ISSSTE CUOTA FEDERAL</v>
          </cell>
          <cell r="J1945">
            <v>0</v>
          </cell>
          <cell r="K1945">
            <v>27823.52</v>
          </cell>
          <cell r="L1945">
            <v>21629.46</v>
          </cell>
        </row>
        <row r="1946">
          <cell r="H1946" t="str">
            <v>APORTACION ISSSPEG CUOTA GUERRERO</v>
          </cell>
          <cell r="J1946">
            <v>0</v>
          </cell>
          <cell r="K1946">
            <v>64816.09</v>
          </cell>
          <cell r="L1946">
            <v>63051.18</v>
          </cell>
        </row>
        <row r="1947">
          <cell r="H1947" t="str">
            <v>CUOTA IMSS APORTACION EMPRESA</v>
          </cell>
          <cell r="J1947">
            <v>0</v>
          </cell>
          <cell r="K1947">
            <v>50805.599999999999</v>
          </cell>
          <cell r="L1947">
            <v>63633.86</v>
          </cell>
        </row>
        <row r="1948">
          <cell r="H1948" t="str">
            <v>FINIQUITOS E INDEMNIZACIONES</v>
          </cell>
          <cell r="J1948">
            <v>0</v>
          </cell>
          <cell r="K1948">
            <v>0</v>
          </cell>
          <cell r="L1948">
            <v>33600</v>
          </cell>
        </row>
        <row r="1949">
          <cell r="H1949" t="str">
            <v>PERMISOS ECONOMICOS</v>
          </cell>
          <cell r="J1949">
            <v>0</v>
          </cell>
          <cell r="K1949">
            <v>0</v>
          </cell>
          <cell r="L1949">
            <v>0</v>
          </cell>
        </row>
        <row r="1950">
          <cell r="H1950" t="str">
            <v>VACACIONES</v>
          </cell>
          <cell r="J1950">
            <v>0</v>
          </cell>
          <cell r="K1950">
            <v>0</v>
          </cell>
          <cell r="L1950">
            <v>4032</v>
          </cell>
        </row>
        <row r="1951">
          <cell r="H1951" t="str">
            <v>I.S.R. EMPLEADOS</v>
          </cell>
          <cell r="J1951">
            <v>0</v>
          </cell>
          <cell r="K1951">
            <v>13173.98</v>
          </cell>
          <cell r="L1951">
            <v>0</v>
          </cell>
        </row>
        <row r="1952">
          <cell r="H1952" t="str">
            <v>DESPENSA</v>
          </cell>
          <cell r="J1952">
            <v>0</v>
          </cell>
          <cell r="K1952">
            <v>8070</v>
          </cell>
          <cell r="L1952">
            <v>7560</v>
          </cell>
        </row>
        <row r="1953">
          <cell r="H1953" t="str">
            <v>PRESTACIONES CONTRACTUALES (PS)</v>
          </cell>
          <cell r="J1953">
            <v>0</v>
          </cell>
          <cell r="K1953">
            <v>12510</v>
          </cell>
          <cell r="L1953">
            <v>12000</v>
          </cell>
        </row>
        <row r="1954">
          <cell r="H1954" t="str">
            <v>BECAS DE ESTUDIO</v>
          </cell>
          <cell r="J1954">
            <v>0</v>
          </cell>
          <cell r="K1954">
            <v>1000</v>
          </cell>
          <cell r="L1954">
            <v>0</v>
          </cell>
        </row>
        <row r="1955">
          <cell r="H1955" t="str">
            <v>BONO DEL DIA DEL BUROCRATA</v>
          </cell>
          <cell r="J1955">
            <v>0</v>
          </cell>
          <cell r="K1955">
            <v>23100</v>
          </cell>
          <cell r="L1955">
            <v>23800</v>
          </cell>
        </row>
        <row r="1956">
          <cell r="H1956" t="str">
            <v>BONO DEL DIA DEL PADRE</v>
          </cell>
          <cell r="J1956">
            <v>0</v>
          </cell>
          <cell r="K1956">
            <v>0</v>
          </cell>
          <cell r="L1956">
            <v>600</v>
          </cell>
        </row>
        <row r="1957">
          <cell r="H1957" t="str">
            <v>ESTIMULOS</v>
          </cell>
          <cell r="J1957">
            <v>0</v>
          </cell>
          <cell r="K1957">
            <v>1000</v>
          </cell>
          <cell r="L1957">
            <v>0</v>
          </cell>
        </row>
        <row r="1958">
          <cell r="H1958" t="str">
            <v>15% PRO-TURISMO</v>
          </cell>
          <cell r="J1958">
            <v>0</v>
          </cell>
          <cell r="K1958">
            <v>11346.33</v>
          </cell>
          <cell r="L1958">
            <v>12083.6</v>
          </cell>
        </row>
        <row r="1959">
          <cell r="H1959" t="str">
            <v>15% ECOLOGIA</v>
          </cell>
          <cell r="J1959">
            <v>0</v>
          </cell>
          <cell r="K1959">
            <v>11346.33</v>
          </cell>
          <cell r="L1959">
            <v>12083.6</v>
          </cell>
        </row>
        <row r="1960">
          <cell r="H1960" t="str">
            <v>2% S/NOMINAS</v>
          </cell>
          <cell r="J1960">
            <v>0</v>
          </cell>
          <cell r="K1960">
            <v>75647.19</v>
          </cell>
          <cell r="L1960">
            <v>85563.12</v>
          </cell>
        </row>
        <row r="1961">
          <cell r="H1961" t="str">
            <v>15% EDUCACION Y ASISTENCIA SOCIAL</v>
          </cell>
          <cell r="J1961">
            <v>0</v>
          </cell>
          <cell r="K1961">
            <v>11346.33</v>
          </cell>
          <cell r="L1961">
            <v>12083.6</v>
          </cell>
        </row>
        <row r="1962">
          <cell r="H1962" t="str">
            <v>APORTACIONES ISSSTE CUOTA FEDERAL</v>
          </cell>
          <cell r="J1962">
            <v>0</v>
          </cell>
          <cell r="K1962">
            <v>500</v>
          </cell>
          <cell r="L1962">
            <v>6500</v>
          </cell>
        </row>
        <row r="1963">
          <cell r="H1963" t="str">
            <v>APORTACION ISSSPEG CUOTA GUERRERO</v>
          </cell>
          <cell r="J1963">
            <v>0</v>
          </cell>
          <cell r="K1963">
            <v>2600</v>
          </cell>
          <cell r="L1963">
            <v>18200</v>
          </cell>
        </row>
        <row r="1964">
          <cell r="H1964" t="str">
            <v>SUELDOS SINDICALIZADOS</v>
          </cell>
          <cell r="J1964">
            <v>0</v>
          </cell>
          <cell r="K1964">
            <v>84791.86</v>
          </cell>
          <cell r="L1964">
            <v>325639.46999999997</v>
          </cell>
        </row>
        <row r="1965">
          <cell r="H1965" t="str">
            <v>SOBRESUELDO VIDA CARA</v>
          </cell>
          <cell r="J1965">
            <v>0</v>
          </cell>
          <cell r="K1965">
            <v>82778.600000000006</v>
          </cell>
          <cell r="L1965">
            <v>321967.61</v>
          </cell>
        </row>
        <row r="1966">
          <cell r="H1966" t="str">
            <v>QUINQUENIOS POR ANTIGÜEDAD</v>
          </cell>
          <cell r="J1966">
            <v>0</v>
          </cell>
          <cell r="K1966">
            <v>9415</v>
          </cell>
          <cell r="L1966">
            <v>8820</v>
          </cell>
        </row>
        <row r="1967">
          <cell r="H1967" t="str">
            <v>PRIMA VACACIONAL</v>
          </cell>
          <cell r="J1967">
            <v>0</v>
          </cell>
          <cell r="K1967">
            <v>0</v>
          </cell>
          <cell r="L1967">
            <v>0</v>
          </cell>
        </row>
        <row r="1968">
          <cell r="H1968" t="str">
            <v>PRIMA DOMINICAL</v>
          </cell>
          <cell r="J1968">
            <v>0</v>
          </cell>
          <cell r="K1968">
            <v>9671.0499999999993</v>
          </cell>
          <cell r="L1968">
            <v>0</v>
          </cell>
        </row>
        <row r="1969">
          <cell r="H1969" t="str">
            <v>AGUINALDO</v>
          </cell>
          <cell r="J1969">
            <v>0</v>
          </cell>
          <cell r="K1969">
            <v>0</v>
          </cell>
          <cell r="L1969">
            <v>0</v>
          </cell>
        </row>
        <row r="1970">
          <cell r="H1970" t="str">
            <v>HORAS EXTRAS</v>
          </cell>
          <cell r="J1970">
            <v>0</v>
          </cell>
          <cell r="K1970">
            <v>43424.07</v>
          </cell>
          <cell r="L1970">
            <v>38944.269999999997</v>
          </cell>
        </row>
        <row r="1971">
          <cell r="H1971" t="str">
            <v>APORTACIONES ISSSTE CUOTA FEDERAL</v>
          </cell>
          <cell r="J1971">
            <v>0</v>
          </cell>
          <cell r="K1971">
            <v>15084.76</v>
          </cell>
          <cell r="L1971">
            <v>8612.58</v>
          </cell>
        </row>
        <row r="1972">
          <cell r="H1972" t="str">
            <v>APORTACION ISSSPEG CUOTA GUERRERO</v>
          </cell>
          <cell r="J1972">
            <v>0</v>
          </cell>
          <cell r="K1972">
            <v>30814.66</v>
          </cell>
          <cell r="L1972">
            <v>13392.64</v>
          </cell>
        </row>
        <row r="1973">
          <cell r="H1973" t="str">
            <v>CUOTA IMSS APORTACION EMPRESA</v>
          </cell>
          <cell r="J1973">
            <v>0</v>
          </cell>
          <cell r="K1973">
            <v>48000</v>
          </cell>
          <cell r="L1973">
            <v>84000</v>
          </cell>
        </row>
        <row r="1974">
          <cell r="H1974" t="str">
            <v>FINIQUITOS E INDEMNIZACIONES</v>
          </cell>
          <cell r="J1974">
            <v>0</v>
          </cell>
          <cell r="K1974">
            <v>0</v>
          </cell>
          <cell r="L1974">
            <v>14400</v>
          </cell>
        </row>
        <row r="1975">
          <cell r="H1975" t="str">
            <v>PERMISOS ECONOMICOS</v>
          </cell>
          <cell r="J1975">
            <v>0</v>
          </cell>
          <cell r="K1975">
            <v>0</v>
          </cell>
          <cell r="L1975">
            <v>0</v>
          </cell>
        </row>
        <row r="1976">
          <cell r="H1976" t="str">
            <v>VACACIONES</v>
          </cell>
          <cell r="J1976">
            <v>0</v>
          </cell>
          <cell r="K1976">
            <v>0</v>
          </cell>
          <cell r="L1976">
            <v>1728</v>
          </cell>
        </row>
        <row r="1977">
          <cell r="H1977" t="str">
            <v>I.S.R. EMPLEADOS</v>
          </cell>
          <cell r="J1977">
            <v>0</v>
          </cell>
          <cell r="K1977">
            <v>0</v>
          </cell>
          <cell r="L1977">
            <v>8678.32</v>
          </cell>
        </row>
        <row r="1978">
          <cell r="H1978" t="str">
            <v>DESPENSA</v>
          </cell>
          <cell r="J1978">
            <v>0</v>
          </cell>
          <cell r="K1978">
            <v>4035</v>
          </cell>
          <cell r="L1978">
            <v>3780</v>
          </cell>
        </row>
        <row r="1979">
          <cell r="H1979" t="str">
            <v>PRESTACIONES CONTRACTUALES (PS)</v>
          </cell>
          <cell r="J1979">
            <v>0</v>
          </cell>
          <cell r="K1979">
            <v>6255</v>
          </cell>
          <cell r="L1979">
            <v>6000</v>
          </cell>
        </row>
        <row r="1980">
          <cell r="H1980" t="str">
            <v>BONO DEL DIA DEL BUROCRATA</v>
          </cell>
          <cell r="J1980">
            <v>0</v>
          </cell>
          <cell r="K1980">
            <v>9900</v>
          </cell>
          <cell r="L1980">
            <v>10200</v>
          </cell>
        </row>
        <row r="1981">
          <cell r="H1981" t="str">
            <v>BONO DEL DIA DEL PADRE</v>
          </cell>
          <cell r="J1981">
            <v>0</v>
          </cell>
          <cell r="K1981">
            <v>0</v>
          </cell>
          <cell r="L1981">
            <v>300</v>
          </cell>
        </row>
        <row r="1982">
          <cell r="H1982" t="str">
            <v>15% PRO-TURISMO</v>
          </cell>
          <cell r="J1982">
            <v>0</v>
          </cell>
          <cell r="K1982">
            <v>855.08</v>
          </cell>
          <cell r="L1982">
            <v>390.27</v>
          </cell>
        </row>
        <row r="1983">
          <cell r="H1983" t="str">
            <v>15% ECOLOGIA</v>
          </cell>
          <cell r="J1983">
            <v>0</v>
          </cell>
          <cell r="K1983">
            <v>855.08</v>
          </cell>
          <cell r="L1983">
            <v>390.27</v>
          </cell>
        </row>
        <row r="1984">
          <cell r="H1984" t="str">
            <v>2% S/NOMINAS</v>
          </cell>
          <cell r="J1984">
            <v>0</v>
          </cell>
          <cell r="K1984">
            <v>126734.13</v>
          </cell>
          <cell r="L1984">
            <v>153186.29</v>
          </cell>
        </row>
        <row r="1985">
          <cell r="H1985" t="str">
            <v>15% EDUCACION Y ASISTENCIA SOCIAL</v>
          </cell>
          <cell r="J1985">
            <v>0</v>
          </cell>
          <cell r="K1985">
            <v>855.08</v>
          </cell>
          <cell r="L1985">
            <v>390.27</v>
          </cell>
        </row>
        <row r="1986">
          <cell r="H1986" t="str">
            <v>SUELDOS SINDICALIZADOS</v>
          </cell>
          <cell r="J1986">
            <v>0</v>
          </cell>
          <cell r="K1986">
            <v>132083.69</v>
          </cell>
          <cell r="L1986">
            <v>293286.61</v>
          </cell>
        </row>
        <row r="1987">
          <cell r="H1987" t="str">
            <v>SOBRESUELDO VIDA CARA</v>
          </cell>
          <cell r="J1987">
            <v>0</v>
          </cell>
          <cell r="K1987">
            <v>138620.03</v>
          </cell>
          <cell r="L1987">
            <v>295328.02</v>
          </cell>
        </row>
        <row r="1988">
          <cell r="H1988" t="str">
            <v>SUELDOS CONTRATO MANUAL</v>
          </cell>
          <cell r="J1988">
            <v>0</v>
          </cell>
          <cell r="K1988">
            <v>59671.12</v>
          </cell>
          <cell r="L1988">
            <v>0</v>
          </cell>
        </row>
        <row r="1989">
          <cell r="H1989" t="str">
            <v>QUINQUENIOS POR ANTIGÜEDAD</v>
          </cell>
          <cell r="J1989">
            <v>0</v>
          </cell>
          <cell r="K1989">
            <v>18210</v>
          </cell>
          <cell r="L1989">
            <v>22500</v>
          </cell>
        </row>
        <row r="1990">
          <cell r="H1990" t="str">
            <v>PRIMA VACACIONAL</v>
          </cell>
          <cell r="J1990">
            <v>0</v>
          </cell>
          <cell r="K1990">
            <v>0</v>
          </cell>
          <cell r="L1990">
            <v>0</v>
          </cell>
        </row>
        <row r="1991">
          <cell r="H1991" t="str">
            <v>PRIMA DOMINICAL</v>
          </cell>
          <cell r="J1991">
            <v>0</v>
          </cell>
          <cell r="K1991">
            <v>15304.71</v>
          </cell>
          <cell r="L1991">
            <v>0</v>
          </cell>
        </row>
        <row r="1992">
          <cell r="H1992" t="str">
            <v>AGUINALDO</v>
          </cell>
          <cell r="J1992">
            <v>0</v>
          </cell>
          <cell r="K1992">
            <v>0</v>
          </cell>
          <cell r="L1992">
            <v>0</v>
          </cell>
        </row>
        <row r="1993">
          <cell r="H1993" t="str">
            <v>HORAS EXTRAS</v>
          </cell>
          <cell r="J1993">
            <v>0</v>
          </cell>
          <cell r="K1993">
            <v>83665.25</v>
          </cell>
          <cell r="L1993">
            <v>93931.62</v>
          </cell>
        </row>
        <row r="1994">
          <cell r="H1994" t="str">
            <v>COMPENSACIONES</v>
          </cell>
          <cell r="J1994">
            <v>0</v>
          </cell>
          <cell r="K1994">
            <v>0</v>
          </cell>
          <cell r="L1994">
            <v>0</v>
          </cell>
        </row>
        <row r="1995">
          <cell r="H1995" t="str">
            <v>APORTACIONES ISSSTE CUOTA FEDERAL</v>
          </cell>
          <cell r="J1995">
            <v>0</v>
          </cell>
          <cell r="K1995">
            <v>15897.43</v>
          </cell>
          <cell r="L1995">
            <v>13822.07</v>
          </cell>
        </row>
        <row r="1996">
          <cell r="H1996" t="str">
            <v>APORTACION ISSSPEG CUOTA GUERRERO</v>
          </cell>
          <cell r="J1996">
            <v>0</v>
          </cell>
          <cell r="K1996">
            <v>33724.31</v>
          </cell>
          <cell r="L1996">
            <v>12781.28</v>
          </cell>
        </row>
        <row r="1997">
          <cell r="H1997" t="str">
            <v>CUOTA IMSS APORTACION EMPRESA</v>
          </cell>
          <cell r="J1997">
            <v>0</v>
          </cell>
          <cell r="K1997">
            <v>110184.51</v>
          </cell>
          <cell r="L1997">
            <v>138537.17000000001</v>
          </cell>
        </row>
        <row r="1998">
          <cell r="H1998" t="str">
            <v>FINIQUITOS E INDEMNIZACIONES</v>
          </cell>
          <cell r="J1998">
            <v>0</v>
          </cell>
          <cell r="K1998">
            <v>0</v>
          </cell>
          <cell r="L1998">
            <v>24000</v>
          </cell>
        </row>
        <row r="1999">
          <cell r="H1999" t="str">
            <v>PERMISOS ECONOMICOS</v>
          </cell>
          <cell r="J1999">
            <v>0</v>
          </cell>
          <cell r="K1999">
            <v>6370.12</v>
          </cell>
          <cell r="L1999">
            <v>0</v>
          </cell>
        </row>
        <row r="2000">
          <cell r="H2000" t="str">
            <v>VACACIONES</v>
          </cell>
          <cell r="J2000">
            <v>0</v>
          </cell>
          <cell r="K2000">
            <v>0</v>
          </cell>
          <cell r="L2000">
            <v>3456</v>
          </cell>
        </row>
        <row r="2001">
          <cell r="H2001" t="str">
            <v>I.S.R. EMPLEADOS</v>
          </cell>
          <cell r="J2001">
            <v>0</v>
          </cell>
          <cell r="K2001">
            <v>0</v>
          </cell>
          <cell r="L2001">
            <v>2184.88</v>
          </cell>
        </row>
        <row r="2002">
          <cell r="H2002" t="str">
            <v>DESPENSA</v>
          </cell>
          <cell r="J2002">
            <v>0</v>
          </cell>
          <cell r="K2002">
            <v>4035</v>
          </cell>
          <cell r="L2002">
            <v>3780</v>
          </cell>
        </row>
        <row r="2003">
          <cell r="H2003" t="str">
            <v>PRESTACIONES CONTRACTUALES (PS)</v>
          </cell>
          <cell r="J2003">
            <v>0</v>
          </cell>
          <cell r="K2003">
            <v>6255</v>
          </cell>
          <cell r="L2003">
            <v>6000</v>
          </cell>
        </row>
        <row r="2004">
          <cell r="H2004" t="str">
            <v>BONO DEL DIA DEL BUROCRATA</v>
          </cell>
          <cell r="J2004">
            <v>0</v>
          </cell>
          <cell r="K2004">
            <v>16500</v>
          </cell>
          <cell r="L2004">
            <v>17000</v>
          </cell>
        </row>
        <row r="2005">
          <cell r="H2005" t="str">
            <v>BONO DEL DIA DEL PADRE</v>
          </cell>
          <cell r="J2005">
            <v>0</v>
          </cell>
          <cell r="K2005">
            <v>0</v>
          </cell>
          <cell r="L2005">
            <v>400</v>
          </cell>
        </row>
        <row r="2006">
          <cell r="H2006" t="str">
            <v>ESTIMULOS</v>
          </cell>
          <cell r="J2006">
            <v>0</v>
          </cell>
          <cell r="K2006">
            <v>1000</v>
          </cell>
          <cell r="L2006">
            <v>0</v>
          </cell>
        </row>
        <row r="2007">
          <cell r="H2007" t="str">
            <v>15% PRO-TURISMO</v>
          </cell>
          <cell r="J2007">
            <v>0</v>
          </cell>
          <cell r="K2007">
            <v>36045.800000000003</v>
          </cell>
          <cell r="L2007">
            <v>41843.24</v>
          </cell>
        </row>
        <row r="2008">
          <cell r="H2008" t="str">
            <v>15% ECOLOGIA</v>
          </cell>
          <cell r="J2008">
            <v>0</v>
          </cell>
          <cell r="K2008">
            <v>1401.06</v>
          </cell>
          <cell r="L2008">
            <v>0</v>
          </cell>
        </row>
        <row r="2009">
          <cell r="H2009" t="str">
            <v>2% S/NOMINAS</v>
          </cell>
          <cell r="J2009">
            <v>0</v>
          </cell>
          <cell r="K2009">
            <v>78796.13</v>
          </cell>
          <cell r="L2009">
            <v>96445.87</v>
          </cell>
        </row>
        <row r="2010">
          <cell r="H2010" t="str">
            <v>15% EDUCACION Y ASISTENCIA SOCIAL</v>
          </cell>
          <cell r="J2010">
            <v>0</v>
          </cell>
          <cell r="K2010">
            <v>1471.76</v>
          </cell>
          <cell r="L2010">
            <v>288.2</v>
          </cell>
        </row>
        <row r="2011">
          <cell r="H2011" t="str">
            <v>SUELDOS CONTRATO MANUAL</v>
          </cell>
          <cell r="J2011">
            <v>0</v>
          </cell>
          <cell r="K2011">
            <v>150192.47</v>
          </cell>
          <cell r="L2011">
            <v>0</v>
          </cell>
        </row>
        <row r="2012">
          <cell r="H2012" t="str">
            <v>SUELDOS EVENTUAL</v>
          </cell>
          <cell r="J2012">
            <v>0</v>
          </cell>
          <cell r="K2012">
            <v>237237.61</v>
          </cell>
          <cell r="L2012">
            <v>432900.82</v>
          </cell>
        </row>
        <row r="2013">
          <cell r="H2013" t="str">
            <v>PRIMA VACACIONAL</v>
          </cell>
          <cell r="J2013">
            <v>0</v>
          </cell>
          <cell r="K2013">
            <v>0</v>
          </cell>
          <cell r="L2013">
            <v>0</v>
          </cell>
        </row>
        <row r="2014">
          <cell r="H2014" t="str">
            <v>PRIMA DOMINICAL</v>
          </cell>
          <cell r="J2014">
            <v>0</v>
          </cell>
          <cell r="K2014">
            <v>11221.38</v>
          </cell>
          <cell r="L2014">
            <v>373.4</v>
          </cell>
        </row>
        <row r="2015">
          <cell r="H2015" t="str">
            <v>AGUINALDO</v>
          </cell>
          <cell r="J2015">
            <v>0</v>
          </cell>
          <cell r="K2015">
            <v>5818.26</v>
          </cell>
          <cell r="L2015">
            <v>0</v>
          </cell>
        </row>
        <row r="2016">
          <cell r="H2016" t="str">
            <v>HORAS EXTRAS</v>
          </cell>
          <cell r="J2016">
            <v>0</v>
          </cell>
          <cell r="K2016">
            <v>51459.1</v>
          </cell>
          <cell r="L2016">
            <v>62179.08</v>
          </cell>
        </row>
        <row r="2017">
          <cell r="H2017" t="str">
            <v>COMPENSACIONES</v>
          </cell>
          <cell r="J2017">
            <v>0</v>
          </cell>
          <cell r="K2017">
            <v>17113.86</v>
          </cell>
          <cell r="L2017">
            <v>23738.58</v>
          </cell>
        </row>
        <row r="2018">
          <cell r="H2018" t="str">
            <v>CUOTA IMSS APORTACION EMPRESA</v>
          </cell>
          <cell r="J2018">
            <v>0</v>
          </cell>
          <cell r="K2018">
            <v>30000.47</v>
          </cell>
          <cell r="L2018">
            <v>1133.77</v>
          </cell>
        </row>
        <row r="2019">
          <cell r="H2019" t="str">
            <v>FINIQUITOS E INDEMNIZACIONES</v>
          </cell>
          <cell r="J2019">
            <v>0</v>
          </cell>
          <cell r="K2019">
            <v>1170.25</v>
          </cell>
          <cell r="L2019">
            <v>35200</v>
          </cell>
        </row>
        <row r="2020">
          <cell r="H2020" t="str">
            <v>VACACIONES</v>
          </cell>
          <cell r="J2020">
            <v>0</v>
          </cell>
          <cell r="K2020">
            <v>0</v>
          </cell>
          <cell r="L2020">
            <v>4608</v>
          </cell>
        </row>
        <row r="2021">
          <cell r="H2021" t="str">
            <v>I.S.R. EMPLEADOS</v>
          </cell>
          <cell r="J2021">
            <v>0</v>
          </cell>
          <cell r="K2021">
            <v>0</v>
          </cell>
          <cell r="L2021">
            <v>17688.36</v>
          </cell>
        </row>
        <row r="2022">
          <cell r="H2022" t="str">
            <v>BONO DEL DIA DEL BUROCRATA</v>
          </cell>
          <cell r="J2022">
            <v>0</v>
          </cell>
          <cell r="K2022">
            <v>29500</v>
          </cell>
          <cell r="L2022">
            <v>33400</v>
          </cell>
        </row>
        <row r="2023">
          <cell r="H2023" t="str">
            <v>BONO DEL DIA DEL PADRE</v>
          </cell>
          <cell r="J2023">
            <v>0</v>
          </cell>
          <cell r="K2023">
            <v>0</v>
          </cell>
          <cell r="L2023">
            <v>2500</v>
          </cell>
        </row>
        <row r="2024">
          <cell r="H2024" t="str">
            <v>15% PRO-TURISMO</v>
          </cell>
          <cell r="J2024">
            <v>0</v>
          </cell>
          <cell r="K2024">
            <v>543.42999999999995</v>
          </cell>
          <cell r="L2024">
            <v>106.42</v>
          </cell>
        </row>
        <row r="2025">
          <cell r="H2025" t="str">
            <v>15% ECOLOGIA</v>
          </cell>
          <cell r="J2025">
            <v>0</v>
          </cell>
          <cell r="K2025">
            <v>543.42999999999995</v>
          </cell>
          <cell r="L2025">
            <v>106.42</v>
          </cell>
        </row>
        <row r="2026">
          <cell r="H2026" t="str">
            <v>2% S/NOMINAS</v>
          </cell>
          <cell r="J2026">
            <v>0</v>
          </cell>
          <cell r="K2026">
            <v>51183.18</v>
          </cell>
          <cell r="L2026">
            <v>68369.210000000006</v>
          </cell>
        </row>
        <row r="2027">
          <cell r="H2027" t="str">
            <v>15% EDUCACION Y ASISTENCIA SOCIAL</v>
          </cell>
          <cell r="J2027">
            <v>0</v>
          </cell>
          <cell r="K2027">
            <v>543.42999999999995</v>
          </cell>
          <cell r="L2027">
            <v>106.42</v>
          </cell>
        </row>
        <row r="2028">
          <cell r="H2028" t="str">
            <v>SUELDOS SINDICALIZADOS</v>
          </cell>
          <cell r="J2028">
            <v>0</v>
          </cell>
          <cell r="K2028">
            <v>91869.72</v>
          </cell>
          <cell r="L2028">
            <v>308186.95</v>
          </cell>
        </row>
        <row r="2029">
          <cell r="H2029" t="str">
            <v>SOBRESUELDO VIDA CARA</v>
          </cell>
          <cell r="J2029">
            <v>0</v>
          </cell>
          <cell r="K2029">
            <v>90494.44</v>
          </cell>
          <cell r="L2029">
            <v>305592.55</v>
          </cell>
        </row>
        <row r="2030">
          <cell r="H2030" t="str">
            <v>SUELDOS CONTRATO MANUAL</v>
          </cell>
          <cell r="J2030">
            <v>0</v>
          </cell>
          <cell r="K2030">
            <v>22300.84</v>
          </cell>
          <cell r="L2030">
            <v>27354.99</v>
          </cell>
        </row>
        <row r="2031">
          <cell r="H2031" t="str">
            <v>SUELDOS EVENTUAL</v>
          </cell>
          <cell r="J2031">
            <v>0</v>
          </cell>
          <cell r="K2031">
            <v>39889.800000000003</v>
          </cell>
          <cell r="L2031">
            <v>0</v>
          </cell>
        </row>
        <row r="2032">
          <cell r="H2032" t="str">
            <v>QUINQUENIOS POR ANTIGÜEDAD</v>
          </cell>
          <cell r="J2032">
            <v>0</v>
          </cell>
          <cell r="K2032">
            <v>9600</v>
          </cell>
          <cell r="L2032">
            <v>14400</v>
          </cell>
        </row>
        <row r="2033">
          <cell r="H2033" t="str">
            <v>PRIMA VACACIONAL</v>
          </cell>
          <cell r="J2033">
            <v>0</v>
          </cell>
          <cell r="K2033">
            <v>0</v>
          </cell>
          <cell r="L2033">
            <v>0</v>
          </cell>
        </row>
        <row r="2034">
          <cell r="H2034" t="str">
            <v>PRIMA DOMINICAL</v>
          </cell>
          <cell r="J2034">
            <v>0</v>
          </cell>
          <cell r="K2034">
            <v>7179.67</v>
          </cell>
          <cell r="L2034">
            <v>0</v>
          </cell>
        </row>
        <row r="2035">
          <cell r="H2035" t="str">
            <v>AGUINALDO</v>
          </cell>
          <cell r="J2035">
            <v>0</v>
          </cell>
          <cell r="K2035">
            <v>0</v>
          </cell>
          <cell r="L2035">
            <v>0</v>
          </cell>
        </row>
        <row r="2036">
          <cell r="H2036" t="str">
            <v>HORAS EXTRAS</v>
          </cell>
          <cell r="J2036">
            <v>0</v>
          </cell>
          <cell r="K2036">
            <v>14128.37</v>
          </cell>
          <cell r="L2036">
            <v>1471.44</v>
          </cell>
        </row>
        <row r="2037">
          <cell r="H2037" t="str">
            <v>COMPENSACIONES</v>
          </cell>
          <cell r="J2037">
            <v>0</v>
          </cell>
          <cell r="K2037">
            <v>4650</v>
          </cell>
          <cell r="L2037">
            <v>6450</v>
          </cell>
        </row>
        <row r="2038">
          <cell r="H2038" t="str">
            <v>APORTACIONES ISSSTE CUOTA FEDERAL</v>
          </cell>
          <cell r="J2038">
            <v>0</v>
          </cell>
          <cell r="K2038">
            <v>5107.1400000000003</v>
          </cell>
          <cell r="L2038">
            <v>7226.79</v>
          </cell>
        </row>
        <row r="2039">
          <cell r="H2039" t="str">
            <v>APORTACION ISSSPEG CUOTA GUERRERO</v>
          </cell>
          <cell r="J2039">
            <v>0</v>
          </cell>
          <cell r="K2039">
            <v>10366.77</v>
          </cell>
          <cell r="L2039">
            <v>5710.24</v>
          </cell>
        </row>
        <row r="2040">
          <cell r="H2040" t="str">
            <v>CUOTA IMSS APORTACION EMPRESA</v>
          </cell>
          <cell r="J2040">
            <v>0</v>
          </cell>
          <cell r="K2040">
            <v>122297.91</v>
          </cell>
          <cell r="L2040">
            <v>156140.78</v>
          </cell>
        </row>
        <row r="2041">
          <cell r="H2041" t="str">
            <v>FINIQUITOS E INDEMNIZACIONES</v>
          </cell>
          <cell r="J2041">
            <v>0</v>
          </cell>
          <cell r="K2041">
            <v>0</v>
          </cell>
          <cell r="L2041">
            <v>9600</v>
          </cell>
        </row>
        <row r="2042">
          <cell r="H2042" t="str">
            <v>PERMISOS ECONOMICOS</v>
          </cell>
          <cell r="J2042">
            <v>0</v>
          </cell>
          <cell r="K2042">
            <v>0</v>
          </cell>
          <cell r="L2042">
            <v>0</v>
          </cell>
        </row>
        <row r="2043">
          <cell r="H2043" t="str">
            <v>VACACIONES</v>
          </cell>
          <cell r="J2043">
            <v>0</v>
          </cell>
          <cell r="K2043">
            <v>0</v>
          </cell>
          <cell r="L2043">
            <v>1152</v>
          </cell>
        </row>
        <row r="2044">
          <cell r="H2044" t="str">
            <v>I.S.R. EMPLEADOS</v>
          </cell>
          <cell r="J2044">
            <v>0</v>
          </cell>
          <cell r="K2044">
            <v>0</v>
          </cell>
          <cell r="L2044">
            <v>18106.68</v>
          </cell>
        </row>
        <row r="2045">
          <cell r="H2045" t="str">
            <v>DESPENSA</v>
          </cell>
          <cell r="J2045">
            <v>0</v>
          </cell>
          <cell r="K2045">
            <v>1345</v>
          </cell>
          <cell r="L2045">
            <v>1260</v>
          </cell>
        </row>
        <row r="2046">
          <cell r="H2046" t="str">
            <v>PRESTACIONES CONTRACTUALES (PS)</v>
          </cell>
          <cell r="J2046">
            <v>0</v>
          </cell>
          <cell r="K2046">
            <v>2085</v>
          </cell>
          <cell r="L2046">
            <v>2000</v>
          </cell>
        </row>
        <row r="2047">
          <cell r="H2047" t="str">
            <v>BONO DEL DIA DEL BUROCRATA</v>
          </cell>
          <cell r="J2047">
            <v>0</v>
          </cell>
          <cell r="K2047">
            <v>6600</v>
          </cell>
          <cell r="L2047">
            <v>6800</v>
          </cell>
        </row>
        <row r="2048">
          <cell r="H2048" t="str">
            <v>BONO DEL DIA DEL PADRE</v>
          </cell>
          <cell r="J2048">
            <v>0</v>
          </cell>
          <cell r="K2048">
            <v>0</v>
          </cell>
          <cell r="L2048">
            <v>200</v>
          </cell>
        </row>
        <row r="2049">
          <cell r="H2049" t="str">
            <v>15% PRO-TURISMO</v>
          </cell>
          <cell r="J2049">
            <v>0</v>
          </cell>
          <cell r="K2049">
            <v>522.44000000000005</v>
          </cell>
          <cell r="L2049">
            <v>1.19</v>
          </cell>
        </row>
        <row r="2050">
          <cell r="H2050" t="str">
            <v>15% ECOLOGIA</v>
          </cell>
          <cell r="J2050">
            <v>0</v>
          </cell>
          <cell r="K2050">
            <v>522.44000000000005</v>
          </cell>
          <cell r="L2050">
            <v>1.19</v>
          </cell>
        </row>
        <row r="2051">
          <cell r="H2051" t="str">
            <v>2% S/NOMINAS</v>
          </cell>
          <cell r="J2051">
            <v>0</v>
          </cell>
          <cell r="K2051">
            <v>125234.33</v>
          </cell>
          <cell r="L2051">
            <v>153259.01</v>
          </cell>
        </row>
        <row r="2052">
          <cell r="H2052" t="str">
            <v>15% EDUCACION Y ASISTENCIA SOCIAL</v>
          </cell>
          <cell r="J2052">
            <v>0</v>
          </cell>
          <cell r="K2052">
            <v>522.44000000000005</v>
          </cell>
          <cell r="L2052">
            <v>1.19</v>
          </cell>
        </row>
        <row r="2053">
          <cell r="H2053" t="str">
            <v>SUELDOS SINDICALIZADOS</v>
          </cell>
          <cell r="J2053">
            <v>0</v>
          </cell>
          <cell r="K2053">
            <v>32375.3</v>
          </cell>
          <cell r="L2053">
            <v>32241.93</v>
          </cell>
        </row>
        <row r="2054">
          <cell r="H2054" t="str">
            <v>SOBRESUELDO VIDA CARA</v>
          </cell>
          <cell r="J2054">
            <v>0</v>
          </cell>
          <cell r="K2054">
            <v>8437.58</v>
          </cell>
          <cell r="L2054">
            <v>3945.03</v>
          </cell>
        </row>
        <row r="2055">
          <cell r="H2055" t="str">
            <v>SUELDOS CONTRATO MANUAL</v>
          </cell>
          <cell r="J2055">
            <v>0</v>
          </cell>
          <cell r="K2055">
            <v>155098.57</v>
          </cell>
          <cell r="L2055">
            <v>226059.21</v>
          </cell>
        </row>
        <row r="2056">
          <cell r="H2056" t="str">
            <v>QUINQUENIOS POR ANTIGÜEDAD</v>
          </cell>
          <cell r="J2056">
            <v>0</v>
          </cell>
          <cell r="K2056">
            <v>18210</v>
          </cell>
          <cell r="L2056">
            <v>22500</v>
          </cell>
        </row>
        <row r="2057">
          <cell r="H2057" t="str">
            <v>PRIMA VACACIONAL</v>
          </cell>
          <cell r="J2057">
            <v>0</v>
          </cell>
          <cell r="K2057">
            <v>647.59</v>
          </cell>
          <cell r="L2057">
            <v>0</v>
          </cell>
        </row>
        <row r="2058">
          <cell r="H2058" t="str">
            <v>PRIMA DOMINICAL</v>
          </cell>
          <cell r="J2058">
            <v>0</v>
          </cell>
          <cell r="K2058">
            <v>11963.63</v>
          </cell>
          <cell r="L2058">
            <v>135.84</v>
          </cell>
        </row>
        <row r="2059">
          <cell r="H2059" t="str">
            <v>AGUINALDO</v>
          </cell>
          <cell r="J2059">
            <v>0</v>
          </cell>
          <cell r="K2059">
            <v>0</v>
          </cell>
          <cell r="L2059">
            <v>0</v>
          </cell>
        </row>
        <row r="2060">
          <cell r="H2060" t="str">
            <v>HORAS EXTRAS</v>
          </cell>
          <cell r="J2060">
            <v>0</v>
          </cell>
          <cell r="K2060">
            <v>126520.86</v>
          </cell>
          <cell r="L2060">
            <v>173968.52</v>
          </cell>
        </row>
        <row r="2061">
          <cell r="H2061" t="str">
            <v>COMPENSACIONES</v>
          </cell>
          <cell r="J2061">
            <v>0</v>
          </cell>
          <cell r="K2061">
            <v>9900</v>
          </cell>
          <cell r="L2061">
            <v>11700</v>
          </cell>
        </row>
        <row r="2062">
          <cell r="H2062" t="str">
            <v>APORTACIONES ISSSTE CUOTA FEDERAL</v>
          </cell>
          <cell r="J2062">
            <v>0</v>
          </cell>
          <cell r="K2062">
            <v>11556.44</v>
          </cell>
          <cell r="L2062">
            <v>11916.22</v>
          </cell>
        </row>
        <row r="2063">
          <cell r="H2063" t="str">
            <v>APORTACION ISSSPEG CUOTA GUERRERO</v>
          </cell>
          <cell r="J2063">
            <v>0</v>
          </cell>
          <cell r="K2063">
            <v>26164.07</v>
          </cell>
          <cell r="L2063">
            <v>17667.2</v>
          </cell>
        </row>
        <row r="2064">
          <cell r="H2064" t="str">
            <v>CUOTA IMSS APORTACION EMPRESA</v>
          </cell>
          <cell r="J2064">
            <v>0</v>
          </cell>
          <cell r="K2064">
            <v>24287.11</v>
          </cell>
          <cell r="L2064">
            <v>28002.32</v>
          </cell>
        </row>
        <row r="2065">
          <cell r="H2065" t="str">
            <v>FINIQUITOS E INDEMNIZACIONES</v>
          </cell>
          <cell r="J2065">
            <v>0</v>
          </cell>
          <cell r="K2065">
            <v>0</v>
          </cell>
          <cell r="L2065">
            <v>19200</v>
          </cell>
        </row>
        <row r="2066">
          <cell r="H2066" t="str">
            <v>PERMISOS ECONOMICOS</v>
          </cell>
          <cell r="J2066">
            <v>0</v>
          </cell>
          <cell r="K2066">
            <v>1332.64</v>
          </cell>
          <cell r="L2066">
            <v>0</v>
          </cell>
        </row>
        <row r="2067">
          <cell r="H2067" t="str">
            <v>VACACIONES</v>
          </cell>
          <cell r="J2067">
            <v>0</v>
          </cell>
          <cell r="K2067">
            <v>0</v>
          </cell>
          <cell r="L2067">
            <v>2304</v>
          </cell>
        </row>
        <row r="2068">
          <cell r="H2068" t="str">
            <v>I.S.R. EMPLEADOS</v>
          </cell>
          <cell r="J2068">
            <v>0</v>
          </cell>
          <cell r="K2068">
            <v>835.6</v>
          </cell>
          <cell r="L2068">
            <v>429.62</v>
          </cell>
        </row>
        <row r="2069">
          <cell r="H2069" t="str">
            <v>DESPENSA</v>
          </cell>
          <cell r="J2069">
            <v>0</v>
          </cell>
          <cell r="K2069">
            <v>2690</v>
          </cell>
          <cell r="L2069">
            <v>2520</v>
          </cell>
        </row>
        <row r="2070">
          <cell r="H2070" t="str">
            <v>PRESTACIONES CONTRACTUALES (PS)</v>
          </cell>
          <cell r="J2070">
            <v>0</v>
          </cell>
          <cell r="K2070">
            <v>4170</v>
          </cell>
          <cell r="L2070">
            <v>4000</v>
          </cell>
        </row>
        <row r="2071">
          <cell r="H2071" t="str">
            <v>BECAS DE ESTUDIO</v>
          </cell>
          <cell r="J2071">
            <v>0</v>
          </cell>
          <cell r="K2071">
            <v>4300</v>
          </cell>
          <cell r="L2071">
            <v>0</v>
          </cell>
        </row>
        <row r="2072">
          <cell r="H2072" t="str">
            <v>BONO DEL DIA DEL BUROCRATA</v>
          </cell>
          <cell r="J2072">
            <v>0</v>
          </cell>
          <cell r="K2072">
            <v>13200</v>
          </cell>
          <cell r="L2072">
            <v>13600</v>
          </cell>
        </row>
        <row r="2073">
          <cell r="H2073" t="str">
            <v>BONO DEL DIA DEL PADRE</v>
          </cell>
          <cell r="J2073">
            <v>0</v>
          </cell>
          <cell r="K2073">
            <v>0</v>
          </cell>
          <cell r="L2073">
            <v>400</v>
          </cell>
        </row>
        <row r="2074">
          <cell r="H2074" t="str">
            <v>PAQUETES ESCOLARES</v>
          </cell>
          <cell r="J2074">
            <v>0</v>
          </cell>
          <cell r="K2074">
            <v>800</v>
          </cell>
          <cell r="L2074">
            <v>0</v>
          </cell>
        </row>
        <row r="2075">
          <cell r="H2075" t="str">
            <v>ESTIMULOS</v>
          </cell>
          <cell r="J2075">
            <v>0</v>
          </cell>
          <cell r="K2075">
            <v>1000</v>
          </cell>
          <cell r="L2075">
            <v>0</v>
          </cell>
        </row>
        <row r="2076">
          <cell r="H2076" t="str">
            <v>15% PRO-TURISMO</v>
          </cell>
          <cell r="J2076">
            <v>0</v>
          </cell>
          <cell r="K2076">
            <v>1704.94</v>
          </cell>
          <cell r="L2076">
            <v>1369.5</v>
          </cell>
        </row>
        <row r="2077">
          <cell r="H2077" t="str">
            <v>15% ECOLOGIA</v>
          </cell>
          <cell r="J2077">
            <v>0</v>
          </cell>
          <cell r="K2077">
            <v>1704.94</v>
          </cell>
          <cell r="L2077">
            <v>1369.5</v>
          </cell>
        </row>
        <row r="2078">
          <cell r="H2078" t="str">
            <v>2% S/NOMINAS</v>
          </cell>
          <cell r="J2078">
            <v>0</v>
          </cell>
          <cell r="K2078">
            <v>72928.429999999993</v>
          </cell>
          <cell r="L2078">
            <v>89741.4</v>
          </cell>
        </row>
        <row r="2079">
          <cell r="H2079" t="str">
            <v>15% EDUCACION Y ASISTENCIA SOCIAL</v>
          </cell>
          <cell r="J2079">
            <v>0</v>
          </cell>
          <cell r="K2079">
            <v>9769.5</v>
          </cell>
          <cell r="L2079">
            <v>12059.06</v>
          </cell>
        </row>
        <row r="2080">
          <cell r="H2080" t="str">
            <v>SUELDOS CONTRATO MANUAL</v>
          </cell>
          <cell r="J2080">
            <v>0</v>
          </cell>
          <cell r="K2080">
            <v>12942</v>
          </cell>
          <cell r="L2080">
            <v>16160.13</v>
          </cell>
        </row>
        <row r="2081">
          <cell r="H2081" t="str">
            <v>PRIMA VACACIONAL</v>
          </cell>
          <cell r="J2081">
            <v>0</v>
          </cell>
          <cell r="K2081">
            <v>0</v>
          </cell>
          <cell r="L2081">
            <v>0</v>
          </cell>
        </row>
        <row r="2082">
          <cell r="H2082" t="str">
            <v>PRIMA DOMINICAL</v>
          </cell>
          <cell r="J2082">
            <v>0</v>
          </cell>
          <cell r="K2082">
            <v>10264.75</v>
          </cell>
          <cell r="L2082">
            <v>12057.02</v>
          </cell>
        </row>
        <row r="2083">
          <cell r="H2083" t="str">
            <v>AGUINALDO</v>
          </cell>
          <cell r="J2083">
            <v>0</v>
          </cell>
          <cell r="K2083">
            <v>0</v>
          </cell>
          <cell r="L2083">
            <v>0</v>
          </cell>
        </row>
        <row r="2084">
          <cell r="H2084" t="str">
            <v>HORAS EXTRAS</v>
          </cell>
          <cell r="J2084">
            <v>0</v>
          </cell>
          <cell r="K2084">
            <v>9022.67</v>
          </cell>
          <cell r="L2084">
            <v>8625.23</v>
          </cell>
        </row>
        <row r="2085">
          <cell r="H2085" t="str">
            <v>COMPENSACIONES</v>
          </cell>
          <cell r="J2085">
            <v>0</v>
          </cell>
          <cell r="K2085">
            <v>0</v>
          </cell>
          <cell r="L2085">
            <v>0</v>
          </cell>
        </row>
        <row r="2086">
          <cell r="H2086" t="str">
            <v>FINIQUITOS E INDEMNIZACIONES</v>
          </cell>
          <cell r="J2086">
            <v>0</v>
          </cell>
          <cell r="K2086">
            <v>0</v>
          </cell>
          <cell r="L2086">
            <v>4800</v>
          </cell>
        </row>
        <row r="2087">
          <cell r="H2087" t="str">
            <v>VACACIONES</v>
          </cell>
          <cell r="J2087">
            <v>0</v>
          </cell>
          <cell r="K2087">
            <v>0</v>
          </cell>
          <cell r="L2087">
            <v>576</v>
          </cell>
        </row>
        <row r="2088">
          <cell r="H2088" t="str">
            <v>I.S.R. EMPLEADOS</v>
          </cell>
          <cell r="J2088">
            <v>0</v>
          </cell>
          <cell r="K2088">
            <v>1387.18</v>
          </cell>
          <cell r="L2088">
            <v>0</v>
          </cell>
        </row>
        <row r="2089">
          <cell r="H2089" t="str">
            <v>BONO DEL DIA DEL BUROCRATA</v>
          </cell>
          <cell r="J2089">
            <v>0</v>
          </cell>
          <cell r="K2089">
            <v>3300</v>
          </cell>
          <cell r="L2089">
            <v>3400</v>
          </cell>
        </row>
        <row r="2090">
          <cell r="H2090" t="str">
            <v>BONO DEL DIA DEL PADRE</v>
          </cell>
          <cell r="J2090">
            <v>0</v>
          </cell>
          <cell r="K2090">
            <v>0</v>
          </cell>
          <cell r="L2090">
            <v>100</v>
          </cell>
        </row>
        <row r="2091">
          <cell r="H2091" t="str">
            <v>15% PRO-TURISMO</v>
          </cell>
          <cell r="J2091">
            <v>0</v>
          </cell>
          <cell r="K2091">
            <v>50369.69</v>
          </cell>
          <cell r="L2091">
            <v>59443.88</v>
          </cell>
        </row>
        <row r="2092">
          <cell r="H2092" t="str">
            <v>15% ECOLOGIA</v>
          </cell>
          <cell r="J2092">
            <v>0</v>
          </cell>
          <cell r="K2092">
            <v>530.22</v>
          </cell>
          <cell r="L2092">
            <v>4.41</v>
          </cell>
        </row>
        <row r="2093">
          <cell r="H2093" t="str">
            <v>2% S/NOMINAS</v>
          </cell>
          <cell r="J2093">
            <v>0</v>
          </cell>
          <cell r="K2093">
            <v>143207.88</v>
          </cell>
          <cell r="L2093">
            <v>177203.01</v>
          </cell>
        </row>
        <row r="2094">
          <cell r="H2094" t="str">
            <v>15% EDUCACION Y ASISTENCIA SOCIAL</v>
          </cell>
          <cell r="J2094">
            <v>0</v>
          </cell>
          <cell r="K2094">
            <v>530.22</v>
          </cell>
          <cell r="L2094">
            <v>4.41</v>
          </cell>
        </row>
        <row r="2095">
          <cell r="H2095" t="str">
            <v>SUELDOS SINDICALIZADOS</v>
          </cell>
          <cell r="J2095">
            <v>0</v>
          </cell>
          <cell r="K2095">
            <v>1538291.33</v>
          </cell>
          <cell r="L2095">
            <v>2821925.29</v>
          </cell>
        </row>
        <row r="2096">
          <cell r="H2096" t="str">
            <v>SOBRESUELDO VIDA CARA</v>
          </cell>
          <cell r="J2096">
            <v>0</v>
          </cell>
          <cell r="K2096">
            <v>1365684.58</v>
          </cell>
          <cell r="L2096">
            <v>2701515.93</v>
          </cell>
        </row>
        <row r="2097">
          <cell r="H2097" t="str">
            <v>SUELDOS CONTRATO MANUAL</v>
          </cell>
          <cell r="J2097">
            <v>0</v>
          </cell>
          <cell r="K2097">
            <v>1328699.6499999999</v>
          </cell>
          <cell r="L2097">
            <v>1423317.74</v>
          </cell>
        </row>
        <row r="2098">
          <cell r="H2098" t="str">
            <v>SUELDOS EVENTUAL</v>
          </cell>
          <cell r="J2098">
            <v>0</v>
          </cell>
          <cell r="K2098">
            <v>532669.94999999995</v>
          </cell>
          <cell r="L2098">
            <v>709917.06</v>
          </cell>
        </row>
        <row r="2099">
          <cell r="H2099" t="str">
            <v>QUINQUENIOS POR ANTIGÜEDAD</v>
          </cell>
          <cell r="J2099">
            <v>0</v>
          </cell>
          <cell r="K2099">
            <v>358745</v>
          </cell>
          <cell r="L2099">
            <v>267290</v>
          </cell>
        </row>
        <row r="2100">
          <cell r="H2100" t="str">
            <v>PRIMA VACACIONAL</v>
          </cell>
          <cell r="J2100">
            <v>0</v>
          </cell>
          <cell r="K2100">
            <v>0.66</v>
          </cell>
          <cell r="L2100">
            <v>0.78</v>
          </cell>
        </row>
        <row r="2101">
          <cell r="H2101" t="str">
            <v>PRIMA DOMINICAL</v>
          </cell>
          <cell r="J2101">
            <v>0</v>
          </cell>
          <cell r="K2101">
            <v>243814.89</v>
          </cell>
          <cell r="L2101">
            <v>128699.19</v>
          </cell>
        </row>
        <row r="2102">
          <cell r="H2102" t="str">
            <v>AGUINALDO</v>
          </cell>
          <cell r="J2102">
            <v>0</v>
          </cell>
          <cell r="K2102">
            <v>62684.28</v>
          </cell>
          <cell r="L2102">
            <v>0</v>
          </cell>
        </row>
        <row r="2103">
          <cell r="H2103" t="str">
            <v>HORAS EXTRAS</v>
          </cell>
          <cell r="J2103">
            <v>0</v>
          </cell>
          <cell r="K2103">
            <v>458216.03</v>
          </cell>
          <cell r="L2103">
            <v>350828.67</v>
          </cell>
        </row>
        <row r="2104">
          <cell r="H2104" t="str">
            <v>COMPENSACIONES</v>
          </cell>
          <cell r="J2104">
            <v>0</v>
          </cell>
          <cell r="K2104">
            <v>407210.52</v>
          </cell>
          <cell r="L2104">
            <v>481485.16</v>
          </cell>
        </row>
        <row r="2105">
          <cell r="H2105" t="str">
            <v>APORTACIONES ISSSTE CUOTA FEDERAL</v>
          </cell>
          <cell r="J2105">
            <v>0</v>
          </cell>
          <cell r="K2105">
            <v>469663.21</v>
          </cell>
          <cell r="L2105">
            <v>330375.36</v>
          </cell>
        </row>
        <row r="2106">
          <cell r="H2106" t="str">
            <v>APORTACION ISSSPEG CUOTA GUERRERO</v>
          </cell>
          <cell r="J2106">
            <v>0</v>
          </cell>
          <cell r="K2106">
            <v>1100216.5900000001</v>
          </cell>
          <cell r="L2106">
            <v>788211.96</v>
          </cell>
        </row>
        <row r="2107">
          <cell r="H2107" t="str">
            <v>CUOTA IMSS APORTACION EMPRESA</v>
          </cell>
          <cell r="J2107">
            <v>0</v>
          </cell>
          <cell r="K2107">
            <v>624075.68999999994</v>
          </cell>
          <cell r="L2107">
            <v>0</v>
          </cell>
        </row>
        <row r="2108">
          <cell r="H2108" t="str">
            <v>FINIQUITOS E INDEMNIZACIONES</v>
          </cell>
          <cell r="J2108">
            <v>0</v>
          </cell>
          <cell r="K2108">
            <v>268060.51</v>
          </cell>
          <cell r="L2108">
            <v>674148.75</v>
          </cell>
        </row>
        <row r="2109">
          <cell r="H2109" t="str">
            <v>PERMISOS ECONOMICOS</v>
          </cell>
          <cell r="J2109">
            <v>0</v>
          </cell>
          <cell r="K2109">
            <v>5369.03</v>
          </cell>
          <cell r="L2109">
            <v>0</v>
          </cell>
        </row>
        <row r="2110">
          <cell r="H2110" t="str">
            <v>VACACIONES</v>
          </cell>
          <cell r="J2110">
            <v>0</v>
          </cell>
          <cell r="K2110">
            <v>0</v>
          </cell>
          <cell r="L2110">
            <v>99740</v>
          </cell>
        </row>
        <row r="2111">
          <cell r="H2111" t="str">
            <v>I.S.R. EMPLEADOS</v>
          </cell>
          <cell r="J2111">
            <v>0</v>
          </cell>
          <cell r="K2111">
            <v>353177.04</v>
          </cell>
          <cell r="L2111">
            <v>0</v>
          </cell>
        </row>
        <row r="2112">
          <cell r="H2112" t="str">
            <v>DESPENSA</v>
          </cell>
          <cell r="J2112">
            <v>0</v>
          </cell>
          <cell r="K2112">
            <v>96420</v>
          </cell>
          <cell r="L2112">
            <v>47660</v>
          </cell>
        </row>
        <row r="2113">
          <cell r="H2113" t="str">
            <v>PRESTACIONES CONTRACTUALES (PS)</v>
          </cell>
          <cell r="J2113">
            <v>0</v>
          </cell>
          <cell r="K2113">
            <v>96420</v>
          </cell>
          <cell r="L2113">
            <v>47660</v>
          </cell>
        </row>
        <row r="2114">
          <cell r="H2114" t="str">
            <v>BECAS DE ESTUDIO</v>
          </cell>
          <cell r="J2114">
            <v>0</v>
          </cell>
          <cell r="K2114">
            <v>12600</v>
          </cell>
          <cell r="L2114">
            <v>0</v>
          </cell>
        </row>
        <row r="2115">
          <cell r="H2115" t="str">
            <v>BONO DEL DIA DEL BUROCRATA</v>
          </cell>
          <cell r="J2115">
            <v>0</v>
          </cell>
          <cell r="K2115">
            <v>580400</v>
          </cell>
          <cell r="L2115">
            <v>604000</v>
          </cell>
        </row>
        <row r="2116">
          <cell r="H2116" t="str">
            <v>BONO DEL DIA DE LA MADRE</v>
          </cell>
          <cell r="J2116">
            <v>0</v>
          </cell>
          <cell r="K2116">
            <v>0</v>
          </cell>
          <cell r="L2116">
            <v>500</v>
          </cell>
        </row>
        <row r="2117">
          <cell r="H2117" t="str">
            <v>BONO DEL DIA DEL PADRE</v>
          </cell>
          <cell r="J2117">
            <v>0</v>
          </cell>
          <cell r="K2117">
            <v>0</v>
          </cell>
          <cell r="L2117">
            <v>4700</v>
          </cell>
        </row>
        <row r="2118">
          <cell r="H2118" t="str">
            <v>PAQUETES ESCOLARES</v>
          </cell>
          <cell r="J2118">
            <v>0</v>
          </cell>
          <cell r="K2118">
            <v>7600</v>
          </cell>
          <cell r="L2118">
            <v>0</v>
          </cell>
        </row>
        <row r="2119">
          <cell r="H2119" t="str">
            <v>ESTIMULOS</v>
          </cell>
          <cell r="J2119">
            <v>0</v>
          </cell>
          <cell r="K2119">
            <v>403754.4</v>
          </cell>
          <cell r="L2119">
            <v>518022.24</v>
          </cell>
        </row>
        <row r="2120">
          <cell r="H2120" t="str">
            <v>MATERIALES Y SUMINISTROS PARA OFICINA</v>
          </cell>
          <cell r="J2120">
            <v>0</v>
          </cell>
          <cell r="K2120">
            <v>20256.75</v>
          </cell>
          <cell r="L2120">
            <v>18870.349999999999</v>
          </cell>
        </row>
        <row r="2121">
          <cell r="H2121" t="str">
            <v>EQUIPOS MENORES DE OFICINA</v>
          </cell>
          <cell r="J2121">
            <v>0</v>
          </cell>
          <cell r="K2121">
            <v>10517.24</v>
          </cell>
          <cell r="L2121">
            <v>0</v>
          </cell>
        </row>
        <row r="2122">
          <cell r="H2122" t="str">
            <v>MATERIAL DE COMPUTO</v>
          </cell>
          <cell r="J2122">
            <v>0</v>
          </cell>
          <cell r="K2122">
            <v>7857.92</v>
          </cell>
          <cell r="L2122">
            <v>3482.34</v>
          </cell>
        </row>
        <row r="2123">
          <cell r="H2123" t="str">
            <v>ASEO Y LIMPIEZA</v>
          </cell>
          <cell r="J2123">
            <v>0</v>
          </cell>
          <cell r="K2123">
            <v>1935.23</v>
          </cell>
          <cell r="L2123">
            <v>0</v>
          </cell>
        </row>
        <row r="2124">
          <cell r="H2124" t="str">
            <v>PRODUCTOS ALIMENTICIOS</v>
          </cell>
          <cell r="J2124">
            <v>0</v>
          </cell>
          <cell r="K2124">
            <v>7061.87</v>
          </cell>
          <cell r="L2124">
            <v>0</v>
          </cell>
        </row>
        <row r="2125">
          <cell r="H2125" t="str">
            <v>PRODUCTOS MINERALES NO METALICOS</v>
          </cell>
          <cell r="J2125">
            <v>0</v>
          </cell>
          <cell r="K2125">
            <v>284340.3</v>
          </cell>
          <cell r="L2125">
            <v>95408.87</v>
          </cell>
        </row>
        <row r="2126">
          <cell r="H2126" t="str">
            <v>CEMENTO Y PRODUCTOS DE CONCRETO</v>
          </cell>
          <cell r="J2126">
            <v>0</v>
          </cell>
          <cell r="K2126">
            <v>768752.15</v>
          </cell>
          <cell r="L2126">
            <v>399438.17</v>
          </cell>
        </row>
        <row r="2127">
          <cell r="H2127" t="str">
            <v>MATERIAL ELECTRICO</v>
          </cell>
          <cell r="J2127">
            <v>0</v>
          </cell>
          <cell r="K2127">
            <v>11027.6</v>
          </cell>
          <cell r="L2127">
            <v>4413.6400000000003</v>
          </cell>
        </row>
        <row r="2128">
          <cell r="H2128" t="str">
            <v>OTROS MATS. Y ARTS. DE CONSTUCC. Y REP.</v>
          </cell>
          <cell r="J2128">
            <v>0</v>
          </cell>
          <cell r="K2128">
            <v>10604.98</v>
          </cell>
          <cell r="L2128">
            <v>16154.31</v>
          </cell>
        </row>
        <row r="2129">
          <cell r="H2129" t="str">
            <v>FIBRAS SINTÈTICA, HULES Y DERIV</v>
          </cell>
          <cell r="J2129">
            <v>0</v>
          </cell>
          <cell r="K2129">
            <v>1584219.4</v>
          </cell>
          <cell r="L2129">
            <v>621353.41</v>
          </cell>
        </row>
        <row r="2130">
          <cell r="H2130" t="str">
            <v>OXIGENO INDUSTRIAL Y ACETILENO</v>
          </cell>
          <cell r="J2130">
            <v>0</v>
          </cell>
          <cell r="K2130">
            <v>8962.3799999999992</v>
          </cell>
          <cell r="L2130">
            <v>7165.68</v>
          </cell>
        </row>
        <row r="2131">
          <cell r="H2131" t="str">
            <v>COMBUSTIBLES</v>
          </cell>
          <cell r="J2131">
            <v>0</v>
          </cell>
          <cell r="K2131">
            <v>1083623.3</v>
          </cell>
          <cell r="L2131">
            <v>500667.09</v>
          </cell>
        </row>
        <row r="2132">
          <cell r="H2132" t="str">
            <v>LUBRICANTES</v>
          </cell>
          <cell r="J2132">
            <v>0</v>
          </cell>
          <cell r="K2132">
            <v>3847.54</v>
          </cell>
          <cell r="L2132">
            <v>3356.06</v>
          </cell>
        </row>
        <row r="2133">
          <cell r="H2133" t="str">
            <v>PRENDAS DE SEGURIDAD</v>
          </cell>
          <cell r="J2133">
            <v>0</v>
          </cell>
          <cell r="K2133">
            <v>53312.7</v>
          </cell>
          <cell r="L2133">
            <v>94958.6</v>
          </cell>
        </row>
        <row r="2134">
          <cell r="H2134" t="str">
            <v>PRODUCTOS TEXTILES</v>
          </cell>
          <cell r="J2134">
            <v>0</v>
          </cell>
          <cell r="K2134">
            <v>100484.33</v>
          </cell>
          <cell r="L2134">
            <v>67420.320000000007</v>
          </cell>
        </row>
        <row r="2135">
          <cell r="H2135" t="str">
            <v>HERRAMIENTAS MENORES</v>
          </cell>
          <cell r="J2135">
            <v>0</v>
          </cell>
          <cell r="K2135">
            <v>96034.19</v>
          </cell>
          <cell r="L2135">
            <v>70494.149999999994</v>
          </cell>
        </row>
        <row r="2136">
          <cell r="H2136" t="str">
            <v>NEUMATICOS</v>
          </cell>
          <cell r="J2136">
            <v>0</v>
          </cell>
          <cell r="K2136">
            <v>74071.710000000006</v>
          </cell>
          <cell r="L2136">
            <v>22002.74</v>
          </cell>
        </row>
        <row r="2137">
          <cell r="H2137" t="str">
            <v>REFACC Y ACCESORIOS DE EQPO DE TRANSPORT</v>
          </cell>
          <cell r="J2137">
            <v>0</v>
          </cell>
          <cell r="K2137">
            <v>42340.44</v>
          </cell>
          <cell r="L2137">
            <v>15428.09</v>
          </cell>
        </row>
        <row r="2138">
          <cell r="H2138" t="str">
            <v>REFACC. Y ACCES. MENORES PARA MAQUINARIA</v>
          </cell>
          <cell r="J2138">
            <v>0</v>
          </cell>
          <cell r="K2138">
            <v>2937919.63</v>
          </cell>
          <cell r="L2138">
            <v>1797886.3</v>
          </cell>
        </row>
        <row r="2139">
          <cell r="H2139" t="str">
            <v>ENERGIA ELECTRICA</v>
          </cell>
          <cell r="J2139">
            <v>0</v>
          </cell>
          <cell r="K2139">
            <v>5616099.1699999999</v>
          </cell>
          <cell r="L2139">
            <v>8941601.9600000009</v>
          </cell>
        </row>
        <row r="2140">
          <cell r="H2140" t="str">
            <v>RENTA DE MAQUINARIA</v>
          </cell>
          <cell r="J2140">
            <v>0</v>
          </cell>
          <cell r="K2140">
            <v>1046633.99</v>
          </cell>
          <cell r="L2140">
            <v>1268519.23</v>
          </cell>
        </row>
        <row r="2141">
          <cell r="H2141" t="str">
            <v>SERVICIOS MEDICOS</v>
          </cell>
          <cell r="J2141">
            <v>0</v>
          </cell>
          <cell r="K2141">
            <v>9000</v>
          </cell>
          <cell r="L2141">
            <v>15000</v>
          </cell>
        </row>
        <row r="2142">
          <cell r="H2142" t="str">
            <v>MANTO Y REPARACION DE EQUIPO DE TRANS,</v>
          </cell>
          <cell r="J2142">
            <v>0</v>
          </cell>
          <cell r="K2142">
            <v>230062.74</v>
          </cell>
          <cell r="L2142">
            <v>52394.16</v>
          </cell>
        </row>
        <row r="2143">
          <cell r="H2143" t="str">
            <v>MANTO Y REP DE MAQ Y EQPO D CONSTRUCCION</v>
          </cell>
          <cell r="J2143">
            <v>0</v>
          </cell>
          <cell r="K2143">
            <v>1383762.55</v>
          </cell>
          <cell r="L2143">
            <v>1199221.3500000001</v>
          </cell>
        </row>
        <row r="2144">
          <cell r="H2144" t="str">
            <v>PARA FUNERALES</v>
          </cell>
          <cell r="J2144">
            <v>0</v>
          </cell>
          <cell r="K2144">
            <v>54035</v>
          </cell>
          <cell r="L2144">
            <v>22000</v>
          </cell>
        </row>
        <row r="2145">
          <cell r="H2145" t="str">
            <v>15% PRO-TURISMO</v>
          </cell>
          <cell r="J2145">
            <v>0</v>
          </cell>
          <cell r="K2145">
            <v>81180.67</v>
          </cell>
          <cell r="L2145">
            <v>67421.25</v>
          </cell>
        </row>
        <row r="2146">
          <cell r="H2146" t="str">
            <v>15% ECOLOGIA</v>
          </cell>
          <cell r="J2146">
            <v>0</v>
          </cell>
          <cell r="K2146">
            <v>81180.67</v>
          </cell>
          <cell r="L2146">
            <v>67421.25</v>
          </cell>
        </row>
        <row r="2147">
          <cell r="H2147" t="str">
            <v>2% S/NOMINAS</v>
          </cell>
          <cell r="J2147">
            <v>0</v>
          </cell>
          <cell r="K2147">
            <v>515143.1</v>
          </cell>
          <cell r="L2147">
            <v>428272.51</v>
          </cell>
        </row>
        <row r="2148">
          <cell r="H2148" t="str">
            <v>15% EDUCACION Y ASISTENCIA SOCIAL</v>
          </cell>
          <cell r="J2148">
            <v>0</v>
          </cell>
          <cell r="K2148">
            <v>81180.67</v>
          </cell>
          <cell r="L2148">
            <v>67421.25</v>
          </cell>
        </row>
        <row r="2149">
          <cell r="H2149" t="str">
            <v>OTROS SERVICIOS GENERALES</v>
          </cell>
          <cell r="J2149">
            <v>0</v>
          </cell>
          <cell r="K2149">
            <v>120882.5</v>
          </cell>
          <cell r="L2149">
            <v>122442.5</v>
          </cell>
        </row>
        <row r="2150">
          <cell r="H2150" t="str">
            <v>Mobiliario y Equipo de Computo</v>
          </cell>
          <cell r="J2150">
            <v>0</v>
          </cell>
          <cell r="K2150">
            <v>10693.66</v>
          </cell>
          <cell r="L2150">
            <v>17801.5</v>
          </cell>
        </row>
        <row r="2151">
          <cell r="H2151" t="str">
            <v>SIST. DE AIRE Y ACOND. Y CALEFACCION</v>
          </cell>
          <cell r="J2151">
            <v>0</v>
          </cell>
          <cell r="K2151">
            <v>4648.7700000000004</v>
          </cell>
          <cell r="L2151">
            <v>6714.89</v>
          </cell>
        </row>
        <row r="2152">
          <cell r="H2152" t="str">
            <v>Herramientas</v>
          </cell>
          <cell r="J2152">
            <v>0</v>
          </cell>
          <cell r="K2152">
            <v>76800</v>
          </cell>
          <cell r="L2152">
            <v>38400</v>
          </cell>
        </row>
        <row r="2153">
          <cell r="H2153" t="str">
            <v>SUELDOS SINDICALIZADOS</v>
          </cell>
          <cell r="J2153">
            <v>0</v>
          </cell>
          <cell r="K2153">
            <v>107368.13</v>
          </cell>
          <cell r="L2153">
            <v>224390.79</v>
          </cell>
        </row>
        <row r="2154">
          <cell r="H2154" t="str">
            <v>SOBRESUELDO VIDA CARA</v>
          </cell>
          <cell r="J2154">
            <v>0</v>
          </cell>
          <cell r="K2154">
            <v>103199.89</v>
          </cell>
          <cell r="L2154">
            <v>221917.6</v>
          </cell>
        </row>
        <row r="2155">
          <cell r="H2155" t="str">
            <v>QUINQUENIOS POR ANTIGÜEDAD</v>
          </cell>
          <cell r="J2155">
            <v>0</v>
          </cell>
          <cell r="K2155">
            <v>5380</v>
          </cell>
          <cell r="L2155">
            <v>5040</v>
          </cell>
        </row>
        <row r="2156">
          <cell r="H2156" t="str">
            <v>PRIMA VACACIONAL</v>
          </cell>
          <cell r="J2156">
            <v>0</v>
          </cell>
          <cell r="K2156">
            <v>0</v>
          </cell>
          <cell r="L2156">
            <v>0</v>
          </cell>
        </row>
        <row r="2157">
          <cell r="H2157" t="str">
            <v>PRIMA DOMINICAL</v>
          </cell>
          <cell r="J2157">
            <v>0</v>
          </cell>
          <cell r="K2157">
            <v>4091.01</v>
          </cell>
          <cell r="L2157">
            <v>0</v>
          </cell>
        </row>
        <row r="2158">
          <cell r="H2158" t="str">
            <v>AGUINALDO</v>
          </cell>
          <cell r="J2158">
            <v>0</v>
          </cell>
          <cell r="K2158">
            <v>0.03</v>
          </cell>
          <cell r="L2158">
            <v>0</v>
          </cell>
        </row>
        <row r="2159">
          <cell r="H2159" t="str">
            <v>HORAS EXTRAS</v>
          </cell>
          <cell r="J2159">
            <v>0</v>
          </cell>
          <cell r="K2159">
            <v>56669.51</v>
          </cell>
          <cell r="L2159">
            <v>0</v>
          </cell>
        </row>
        <row r="2160">
          <cell r="H2160" t="str">
            <v>APORTACIONES ISSSTE CUOTA FEDERAL</v>
          </cell>
          <cell r="J2160">
            <v>0</v>
          </cell>
          <cell r="K2160">
            <v>4436.1400000000003</v>
          </cell>
          <cell r="L2160">
            <v>4746.82</v>
          </cell>
        </row>
        <row r="2161">
          <cell r="H2161" t="str">
            <v>APORTACION ISSSPEG CUOTA GUERRERO</v>
          </cell>
          <cell r="J2161">
            <v>0</v>
          </cell>
          <cell r="K2161">
            <v>12160.5</v>
          </cell>
          <cell r="L2161">
            <v>14133.08</v>
          </cell>
        </row>
        <row r="2162">
          <cell r="H2162" t="str">
            <v>FINIQUITOS E INDEMNIZACIONES</v>
          </cell>
          <cell r="J2162">
            <v>0</v>
          </cell>
          <cell r="K2162">
            <v>0</v>
          </cell>
          <cell r="L2162">
            <v>4800</v>
          </cell>
        </row>
        <row r="2163">
          <cell r="H2163" t="str">
            <v>PERMISOS ECONOMICOS</v>
          </cell>
          <cell r="J2163">
            <v>0</v>
          </cell>
          <cell r="K2163">
            <v>0</v>
          </cell>
          <cell r="L2163">
            <v>0</v>
          </cell>
        </row>
        <row r="2164">
          <cell r="H2164" t="str">
            <v>VACACIONES</v>
          </cell>
          <cell r="J2164">
            <v>0</v>
          </cell>
          <cell r="K2164">
            <v>0</v>
          </cell>
          <cell r="L2164">
            <v>576</v>
          </cell>
        </row>
        <row r="2165">
          <cell r="H2165" t="str">
            <v>I.S.R. EMPLEADOS</v>
          </cell>
          <cell r="J2165">
            <v>0</v>
          </cell>
          <cell r="K2165">
            <v>0</v>
          </cell>
          <cell r="L2165">
            <v>1465.16</v>
          </cell>
        </row>
        <row r="2166">
          <cell r="H2166" t="str">
            <v>DESPENSA</v>
          </cell>
          <cell r="J2166">
            <v>0</v>
          </cell>
          <cell r="K2166">
            <v>1345</v>
          </cell>
          <cell r="L2166">
            <v>1260</v>
          </cell>
        </row>
        <row r="2167">
          <cell r="H2167" t="str">
            <v>PRESTACIONES CONTRACTUALES (PS)</v>
          </cell>
          <cell r="J2167">
            <v>0</v>
          </cell>
          <cell r="K2167">
            <v>2085</v>
          </cell>
          <cell r="L2167">
            <v>2000</v>
          </cell>
        </row>
        <row r="2168">
          <cell r="H2168" t="str">
            <v>BONO DEL DIA DEL BUROCRATA</v>
          </cell>
          <cell r="J2168">
            <v>0</v>
          </cell>
          <cell r="K2168">
            <v>3300</v>
          </cell>
          <cell r="L2168">
            <v>3400</v>
          </cell>
        </row>
        <row r="2169">
          <cell r="H2169" t="str">
            <v>BONO DEL DIA DEL PADRE</v>
          </cell>
          <cell r="J2169">
            <v>0</v>
          </cell>
          <cell r="K2169">
            <v>0</v>
          </cell>
          <cell r="L2169">
            <v>100</v>
          </cell>
        </row>
        <row r="2170">
          <cell r="H2170" t="str">
            <v>PAQUETES ESCOLARES</v>
          </cell>
          <cell r="J2170">
            <v>0</v>
          </cell>
          <cell r="K2170">
            <v>800</v>
          </cell>
          <cell r="L2170">
            <v>0</v>
          </cell>
        </row>
        <row r="2171">
          <cell r="H2171" t="str">
            <v>15% PRO-TURISMO</v>
          </cell>
          <cell r="J2171">
            <v>0</v>
          </cell>
          <cell r="K2171">
            <v>1464.72</v>
          </cell>
          <cell r="L2171">
            <v>1496.47</v>
          </cell>
        </row>
        <row r="2172">
          <cell r="H2172" t="str">
            <v>15% ECOLOGIA</v>
          </cell>
          <cell r="J2172">
            <v>0</v>
          </cell>
          <cell r="K2172">
            <v>1464.72</v>
          </cell>
          <cell r="L2172">
            <v>1496.47</v>
          </cell>
        </row>
        <row r="2173">
          <cell r="H2173" t="str">
            <v>2% S/NOMINAS</v>
          </cell>
          <cell r="J2173">
            <v>0</v>
          </cell>
          <cell r="K2173">
            <v>100463.06</v>
          </cell>
          <cell r="L2173">
            <v>125124.38</v>
          </cell>
        </row>
        <row r="2174">
          <cell r="H2174" t="str">
            <v>15% EDUCACION Y ASISTENCIA SOCIAL</v>
          </cell>
          <cell r="J2174">
            <v>0</v>
          </cell>
          <cell r="K2174">
            <v>1464.72</v>
          </cell>
          <cell r="L2174">
            <v>1496.47</v>
          </cell>
        </row>
        <row r="2175">
          <cell r="H2175" t="str">
            <v>SUELDOS SINDICALIZADOS</v>
          </cell>
          <cell r="J2175">
            <v>0</v>
          </cell>
          <cell r="K2175">
            <v>37053.339999999997</v>
          </cell>
          <cell r="L2175">
            <v>148224.35999999999</v>
          </cell>
        </row>
        <row r="2176">
          <cell r="H2176" t="str">
            <v>SOBRESUELDO VIDA CARA</v>
          </cell>
          <cell r="J2176">
            <v>0</v>
          </cell>
          <cell r="K2176">
            <v>40012.6</v>
          </cell>
          <cell r="L2176">
            <v>133273.34</v>
          </cell>
        </row>
        <row r="2177">
          <cell r="H2177" t="str">
            <v>QUINQUENIOS POR ANTIGÜEDAD</v>
          </cell>
          <cell r="J2177">
            <v>0</v>
          </cell>
          <cell r="K2177">
            <v>16970</v>
          </cell>
          <cell r="L2177">
            <v>17560</v>
          </cell>
        </row>
        <row r="2178">
          <cell r="H2178" t="str">
            <v>PRIMA VACACIONAL</v>
          </cell>
          <cell r="J2178">
            <v>0</v>
          </cell>
          <cell r="K2178">
            <v>0</v>
          </cell>
          <cell r="L2178">
            <v>0</v>
          </cell>
        </row>
        <row r="2179">
          <cell r="H2179" t="str">
            <v>PRIMA DOMINICAL</v>
          </cell>
          <cell r="J2179">
            <v>0</v>
          </cell>
          <cell r="K2179">
            <v>13422.64</v>
          </cell>
          <cell r="L2179">
            <v>15098.8</v>
          </cell>
        </row>
        <row r="2180">
          <cell r="H2180" t="str">
            <v>AGUINALDO</v>
          </cell>
          <cell r="J2180">
            <v>0</v>
          </cell>
          <cell r="K2180">
            <v>45022.63</v>
          </cell>
          <cell r="L2180">
            <v>0</v>
          </cell>
        </row>
        <row r="2181">
          <cell r="H2181" t="str">
            <v>HORAS EXTRAS</v>
          </cell>
          <cell r="J2181">
            <v>0</v>
          </cell>
          <cell r="K2181">
            <v>130691</v>
          </cell>
          <cell r="L2181">
            <v>203435.68</v>
          </cell>
        </row>
        <row r="2182">
          <cell r="H2182" t="str">
            <v>COMPENSACIONES</v>
          </cell>
          <cell r="J2182">
            <v>0</v>
          </cell>
          <cell r="K2182">
            <v>5000</v>
          </cell>
          <cell r="L2182">
            <v>0</v>
          </cell>
        </row>
        <row r="2183">
          <cell r="H2183" t="str">
            <v>APORTACIONES ISSSTE CUOTA FEDERAL</v>
          </cell>
          <cell r="J2183">
            <v>0</v>
          </cell>
          <cell r="K2183">
            <v>20685.54</v>
          </cell>
          <cell r="L2183">
            <v>35255.760000000002</v>
          </cell>
        </row>
        <row r="2184">
          <cell r="H2184" t="str">
            <v>APORTACION ISSSPEG CUOTA GUERRERO</v>
          </cell>
          <cell r="J2184">
            <v>0</v>
          </cell>
          <cell r="K2184">
            <v>59907.54</v>
          </cell>
          <cell r="L2184">
            <v>77720.75</v>
          </cell>
        </row>
        <row r="2185">
          <cell r="H2185" t="str">
            <v>CUOTA IMSS APORTACION EMPRESA</v>
          </cell>
          <cell r="J2185">
            <v>0</v>
          </cell>
          <cell r="K2185">
            <v>80000</v>
          </cell>
          <cell r="L2185">
            <v>140000</v>
          </cell>
        </row>
        <row r="2186">
          <cell r="H2186" t="str">
            <v>FINIQUITOS E INDEMNIZACIONES</v>
          </cell>
          <cell r="J2186">
            <v>0</v>
          </cell>
          <cell r="K2186">
            <v>383980.42</v>
          </cell>
          <cell r="L2186">
            <v>22000</v>
          </cell>
        </row>
        <row r="2187">
          <cell r="H2187" t="str">
            <v>PERMISOS ECONOMICOS</v>
          </cell>
          <cell r="J2187">
            <v>0</v>
          </cell>
          <cell r="K2187">
            <v>29.68</v>
          </cell>
          <cell r="L2187">
            <v>0</v>
          </cell>
        </row>
        <row r="2188">
          <cell r="H2188" t="str">
            <v>VACACIONES</v>
          </cell>
          <cell r="J2188">
            <v>0</v>
          </cell>
          <cell r="K2188">
            <v>0</v>
          </cell>
          <cell r="L2188">
            <v>3456</v>
          </cell>
        </row>
        <row r="2189">
          <cell r="H2189" t="str">
            <v>I.S.R. EMPLEADOS</v>
          </cell>
          <cell r="J2189">
            <v>0</v>
          </cell>
          <cell r="K2189">
            <v>0</v>
          </cell>
          <cell r="L2189">
            <v>283.08</v>
          </cell>
        </row>
        <row r="2190">
          <cell r="H2190" t="str">
            <v>DESPENSA</v>
          </cell>
          <cell r="J2190">
            <v>0</v>
          </cell>
          <cell r="K2190">
            <v>14625</v>
          </cell>
          <cell r="L2190">
            <v>21940</v>
          </cell>
        </row>
        <row r="2191">
          <cell r="H2191" t="str">
            <v>PRESTACIONES CONTRACTUALES (PS)</v>
          </cell>
          <cell r="J2191">
            <v>0</v>
          </cell>
          <cell r="K2191">
            <v>23425</v>
          </cell>
          <cell r="L2191">
            <v>30740</v>
          </cell>
        </row>
        <row r="2192">
          <cell r="H2192" t="str">
            <v>BECAS DE ESTUDIO</v>
          </cell>
          <cell r="J2192">
            <v>0</v>
          </cell>
          <cell r="K2192">
            <v>4300</v>
          </cell>
          <cell r="L2192">
            <v>0</v>
          </cell>
        </row>
        <row r="2193">
          <cell r="H2193" t="str">
            <v>BONO DEL DIA DEL BUROCRATA</v>
          </cell>
          <cell r="J2193">
            <v>0</v>
          </cell>
          <cell r="K2193">
            <v>22700</v>
          </cell>
          <cell r="L2193">
            <v>29400</v>
          </cell>
        </row>
        <row r="2194">
          <cell r="H2194" t="str">
            <v>BONO DEL DIA DE LA MADRE</v>
          </cell>
          <cell r="J2194">
            <v>0</v>
          </cell>
          <cell r="K2194">
            <v>0</v>
          </cell>
          <cell r="L2194">
            <v>5200</v>
          </cell>
        </row>
        <row r="2195">
          <cell r="H2195" t="str">
            <v>BONO DEL DIA DEL PADRE</v>
          </cell>
          <cell r="J2195">
            <v>0</v>
          </cell>
          <cell r="K2195">
            <v>0</v>
          </cell>
          <cell r="L2195">
            <v>400</v>
          </cell>
        </row>
        <row r="2196">
          <cell r="H2196" t="str">
            <v>ESTIMULOS</v>
          </cell>
          <cell r="J2196">
            <v>0</v>
          </cell>
          <cell r="K2196">
            <v>15500</v>
          </cell>
          <cell r="L2196">
            <v>0</v>
          </cell>
        </row>
        <row r="2197">
          <cell r="H2197" t="str">
            <v>15% PRO-TURISMO</v>
          </cell>
          <cell r="J2197">
            <v>0</v>
          </cell>
          <cell r="K2197">
            <v>3365.84</v>
          </cell>
          <cell r="L2197">
            <v>3766.71</v>
          </cell>
        </row>
        <row r="2198">
          <cell r="H2198" t="str">
            <v>15% ECOLOGIA</v>
          </cell>
          <cell r="J2198">
            <v>0</v>
          </cell>
          <cell r="K2198">
            <v>3365.84</v>
          </cell>
          <cell r="L2198">
            <v>3766.71</v>
          </cell>
        </row>
        <row r="2199">
          <cell r="H2199" t="str">
            <v>2% S/NOMINAS</v>
          </cell>
          <cell r="J2199">
            <v>0</v>
          </cell>
          <cell r="K2199">
            <v>22443.31</v>
          </cell>
          <cell r="L2199">
            <v>32116.42</v>
          </cell>
        </row>
        <row r="2200">
          <cell r="H2200" t="str">
            <v>15% EDUCACION Y ASISTENCIA SOCIAL</v>
          </cell>
          <cell r="J2200">
            <v>0</v>
          </cell>
          <cell r="K2200">
            <v>3365.84</v>
          </cell>
          <cell r="L2200">
            <v>3766.71</v>
          </cell>
        </row>
        <row r="2201">
          <cell r="H2201" t="str">
            <v>APORTACIONES ISSSTE CUOTA FEDERAL</v>
          </cell>
          <cell r="J2201">
            <v>0</v>
          </cell>
          <cell r="K2201">
            <v>500</v>
          </cell>
          <cell r="L2201">
            <v>6500</v>
          </cell>
        </row>
        <row r="2202">
          <cell r="H2202" t="str">
            <v>APORTACION ISSSPEG CUOTA GUERRERO</v>
          </cell>
          <cell r="J2202">
            <v>0</v>
          </cell>
          <cell r="K2202">
            <v>2000</v>
          </cell>
          <cell r="L2202">
            <v>16000</v>
          </cell>
        </row>
        <row r="2203">
          <cell r="H2203" t="str">
            <v>SUELDOS SINDICALIZADOS</v>
          </cell>
          <cell r="J2203">
            <v>0</v>
          </cell>
          <cell r="K2203">
            <v>51248.22</v>
          </cell>
          <cell r="L2203">
            <v>4005.87</v>
          </cell>
        </row>
        <row r="2204">
          <cell r="H2204" t="str">
            <v>SOBRESUELDO VIDA CARA</v>
          </cell>
          <cell r="J2204">
            <v>0</v>
          </cell>
          <cell r="K2204">
            <v>45495.58</v>
          </cell>
          <cell r="L2204">
            <v>0</v>
          </cell>
        </row>
        <row r="2205">
          <cell r="H2205" t="str">
            <v>SUELDOS CONTRATO MANUAL</v>
          </cell>
          <cell r="J2205">
            <v>0</v>
          </cell>
          <cell r="K2205">
            <v>13958.25</v>
          </cell>
          <cell r="L2205">
            <v>17374.560000000001</v>
          </cell>
        </row>
        <row r="2206">
          <cell r="H2206" t="str">
            <v>QUINQUENIOS POR ANTIGÜEDAD</v>
          </cell>
          <cell r="J2206">
            <v>0</v>
          </cell>
          <cell r="K2206">
            <v>4035</v>
          </cell>
          <cell r="L2206">
            <v>3780</v>
          </cell>
        </row>
        <row r="2207">
          <cell r="H2207" t="str">
            <v>PRIMA VACACIONAL</v>
          </cell>
          <cell r="J2207">
            <v>0</v>
          </cell>
          <cell r="K2207">
            <v>1384.44</v>
          </cell>
          <cell r="L2207">
            <v>0</v>
          </cell>
        </row>
        <row r="2208">
          <cell r="H2208" t="str">
            <v>PRIMA DOMINICAL</v>
          </cell>
          <cell r="J2208">
            <v>0</v>
          </cell>
          <cell r="K2208">
            <v>3717.42</v>
          </cell>
          <cell r="L2208">
            <v>767.77</v>
          </cell>
        </row>
        <row r="2209">
          <cell r="H2209" t="str">
            <v>AGUINALDO</v>
          </cell>
          <cell r="J2209">
            <v>0</v>
          </cell>
          <cell r="K2209">
            <v>0</v>
          </cell>
          <cell r="L2209">
            <v>0</v>
          </cell>
        </row>
        <row r="2210">
          <cell r="H2210" t="str">
            <v>HORAS EXTRAS</v>
          </cell>
          <cell r="J2210">
            <v>0</v>
          </cell>
          <cell r="K2210">
            <v>36824.54</v>
          </cell>
          <cell r="L2210">
            <v>41515.85</v>
          </cell>
        </row>
        <row r="2211">
          <cell r="H2211" t="str">
            <v>COMPENSACIONES</v>
          </cell>
          <cell r="J2211">
            <v>0</v>
          </cell>
          <cell r="K2211">
            <v>0</v>
          </cell>
          <cell r="L2211">
            <v>0</v>
          </cell>
        </row>
        <row r="2212">
          <cell r="H2212" t="str">
            <v>APORTACIONES ISSSTE CUOTA FEDERAL</v>
          </cell>
          <cell r="J2212">
            <v>0</v>
          </cell>
          <cell r="K2212">
            <v>10873.32</v>
          </cell>
          <cell r="L2212">
            <v>8714.98</v>
          </cell>
        </row>
        <row r="2213">
          <cell r="H2213" t="str">
            <v>APORTACION ISSSPEG CUOTA GUERRERO</v>
          </cell>
          <cell r="J2213">
            <v>0</v>
          </cell>
          <cell r="K2213">
            <v>23816.33</v>
          </cell>
          <cell r="L2213">
            <v>17246.560000000001</v>
          </cell>
        </row>
        <row r="2214">
          <cell r="H2214" t="str">
            <v>CUOTA IMSS APORTACION EMPRESA</v>
          </cell>
          <cell r="J2214">
            <v>0</v>
          </cell>
          <cell r="K2214">
            <v>121532.04</v>
          </cell>
          <cell r="L2214">
            <v>153243.76</v>
          </cell>
        </row>
        <row r="2215">
          <cell r="H2215" t="str">
            <v>FINIQUITOS E INDEMNIZACIONES</v>
          </cell>
          <cell r="J2215">
            <v>0</v>
          </cell>
          <cell r="K2215">
            <v>0</v>
          </cell>
          <cell r="L2215">
            <v>14400</v>
          </cell>
        </row>
        <row r="2216">
          <cell r="H2216" t="str">
            <v>PERMISOS ECONOMICOS</v>
          </cell>
          <cell r="J2216">
            <v>0</v>
          </cell>
          <cell r="K2216">
            <v>3508.84</v>
          </cell>
          <cell r="L2216">
            <v>0</v>
          </cell>
        </row>
        <row r="2217">
          <cell r="H2217" t="str">
            <v>VACACIONES</v>
          </cell>
          <cell r="J2217">
            <v>0</v>
          </cell>
          <cell r="K2217">
            <v>0</v>
          </cell>
          <cell r="L2217">
            <v>1728</v>
          </cell>
        </row>
        <row r="2218">
          <cell r="H2218" t="str">
            <v>I.S.R. EMPLEADOS</v>
          </cell>
          <cell r="J2218">
            <v>0</v>
          </cell>
          <cell r="K2218">
            <v>0</v>
          </cell>
          <cell r="L2218">
            <v>5910.46</v>
          </cell>
        </row>
        <row r="2219">
          <cell r="H2219" t="str">
            <v>DESPENSA</v>
          </cell>
          <cell r="J2219">
            <v>0</v>
          </cell>
          <cell r="K2219">
            <v>2690</v>
          </cell>
          <cell r="L2219">
            <v>2520</v>
          </cell>
        </row>
        <row r="2220">
          <cell r="H2220" t="str">
            <v>PRESTACIONES CONTRACTUALES (PS)</v>
          </cell>
          <cell r="J2220">
            <v>0</v>
          </cell>
          <cell r="K2220">
            <v>4170</v>
          </cell>
          <cell r="L2220">
            <v>4000</v>
          </cell>
        </row>
        <row r="2221">
          <cell r="H2221" t="str">
            <v>BONO DEL DIA DEL BUROCRATA</v>
          </cell>
          <cell r="J2221">
            <v>0</v>
          </cell>
          <cell r="K2221">
            <v>9900</v>
          </cell>
          <cell r="L2221">
            <v>10200</v>
          </cell>
        </row>
        <row r="2222">
          <cell r="H2222" t="str">
            <v>BONO DEL DIA DEL PADRE</v>
          </cell>
          <cell r="J2222">
            <v>0</v>
          </cell>
          <cell r="K2222">
            <v>1900</v>
          </cell>
          <cell r="L2222">
            <v>0</v>
          </cell>
        </row>
        <row r="2223">
          <cell r="H2223" t="str">
            <v>15% PRO-TURISMO</v>
          </cell>
          <cell r="J2223">
            <v>0</v>
          </cell>
          <cell r="K2223">
            <v>37557.24</v>
          </cell>
          <cell r="L2223">
            <v>44550.92</v>
          </cell>
        </row>
        <row r="2224">
          <cell r="H2224" t="str">
            <v>15% ECOLOGIA</v>
          </cell>
          <cell r="J2224">
            <v>0</v>
          </cell>
          <cell r="K2224">
            <v>768.82</v>
          </cell>
          <cell r="L2224">
            <v>0</v>
          </cell>
        </row>
        <row r="2225">
          <cell r="H2225" t="str">
            <v>2% S/NOMINAS</v>
          </cell>
          <cell r="J2225">
            <v>0</v>
          </cell>
          <cell r="K2225">
            <v>1767.14</v>
          </cell>
          <cell r="L2225">
            <v>5641.42</v>
          </cell>
        </row>
        <row r="2226">
          <cell r="H2226" t="str">
            <v>15% EDUCACION Y ASISTENCIA SOCIAL</v>
          </cell>
          <cell r="J2226">
            <v>0</v>
          </cell>
          <cell r="K2226">
            <v>768.82</v>
          </cell>
          <cell r="L2226">
            <v>0</v>
          </cell>
        </row>
        <row r="2227">
          <cell r="H2227" t="str">
            <v>SUELDOS CONTRATO MANUAL</v>
          </cell>
          <cell r="J2227">
            <v>0</v>
          </cell>
          <cell r="K2227">
            <v>12799.6</v>
          </cell>
          <cell r="L2227">
            <v>15932.29</v>
          </cell>
        </row>
        <row r="2228">
          <cell r="H2228" t="str">
            <v>PRIMA VACACIONAL</v>
          </cell>
          <cell r="J2228">
            <v>0</v>
          </cell>
          <cell r="K2228">
            <v>0</v>
          </cell>
          <cell r="L2228">
            <v>0</v>
          </cell>
        </row>
        <row r="2229">
          <cell r="H2229" t="str">
            <v>PRIMA DOMINICAL</v>
          </cell>
          <cell r="J2229">
            <v>0</v>
          </cell>
          <cell r="K2229">
            <v>3224.86</v>
          </cell>
          <cell r="L2229">
            <v>0</v>
          </cell>
        </row>
        <row r="2230">
          <cell r="H2230" t="str">
            <v>AGUINALDO</v>
          </cell>
          <cell r="J2230">
            <v>0</v>
          </cell>
          <cell r="K2230">
            <v>0</v>
          </cell>
          <cell r="L2230">
            <v>0</v>
          </cell>
        </row>
        <row r="2231">
          <cell r="H2231" t="str">
            <v>HORAS EXTRAS</v>
          </cell>
          <cell r="J2231">
            <v>0</v>
          </cell>
          <cell r="K2231">
            <v>77961.679999999993</v>
          </cell>
          <cell r="L2231">
            <v>91437.99</v>
          </cell>
        </row>
        <row r="2232">
          <cell r="H2232" t="str">
            <v>COMPENSACIONES</v>
          </cell>
          <cell r="J2232">
            <v>0</v>
          </cell>
          <cell r="K2232">
            <v>0</v>
          </cell>
          <cell r="L2232">
            <v>0</v>
          </cell>
        </row>
        <row r="2233">
          <cell r="H2233" t="str">
            <v>CUOTA IMSS APORTACION EMPRESA</v>
          </cell>
          <cell r="J2233">
            <v>0</v>
          </cell>
          <cell r="K2233">
            <v>59323.9</v>
          </cell>
          <cell r="L2233">
            <v>74831.08</v>
          </cell>
        </row>
        <row r="2234">
          <cell r="H2234" t="str">
            <v>FINIQUITOS E INDEMNIZACIONES</v>
          </cell>
          <cell r="J2234">
            <v>0</v>
          </cell>
          <cell r="K2234">
            <v>0</v>
          </cell>
          <cell r="L2234">
            <v>4800</v>
          </cell>
        </row>
        <row r="2235">
          <cell r="H2235" t="str">
            <v>VACACIONES</v>
          </cell>
          <cell r="J2235">
            <v>0</v>
          </cell>
          <cell r="K2235">
            <v>0</v>
          </cell>
          <cell r="L2235">
            <v>576</v>
          </cell>
        </row>
        <row r="2236">
          <cell r="H2236" t="str">
            <v>I.S.R. EMPLEADOS</v>
          </cell>
          <cell r="J2236">
            <v>0</v>
          </cell>
          <cell r="K2236">
            <v>0</v>
          </cell>
          <cell r="L2236">
            <v>8612.82</v>
          </cell>
        </row>
        <row r="2237">
          <cell r="H2237" t="str">
            <v>BONO DEL DIA DEL BUROCRATA</v>
          </cell>
          <cell r="J2237">
            <v>0</v>
          </cell>
          <cell r="K2237">
            <v>3300</v>
          </cell>
          <cell r="L2237">
            <v>3400</v>
          </cell>
        </row>
        <row r="2238">
          <cell r="H2238" t="str">
            <v>BONO DEL DIA DEL PADRE</v>
          </cell>
          <cell r="J2238">
            <v>0</v>
          </cell>
          <cell r="K2238">
            <v>0</v>
          </cell>
          <cell r="L2238">
            <v>100</v>
          </cell>
        </row>
        <row r="2239">
          <cell r="H2239" t="str">
            <v>15% PRO-TURISMO</v>
          </cell>
          <cell r="J2239">
            <v>0</v>
          </cell>
          <cell r="K2239">
            <v>63440.38</v>
          </cell>
          <cell r="L2239">
            <v>74883.710000000006</v>
          </cell>
        </row>
        <row r="2240">
          <cell r="H2240" t="str">
            <v>15% ECOLOGIA</v>
          </cell>
          <cell r="J2240">
            <v>0</v>
          </cell>
          <cell r="K2240">
            <v>557.65</v>
          </cell>
          <cell r="L2240">
            <v>0.98</v>
          </cell>
        </row>
        <row r="2241">
          <cell r="H2241" t="str">
            <v>2% S/NOMINAS</v>
          </cell>
          <cell r="J2241">
            <v>0</v>
          </cell>
          <cell r="K2241">
            <v>144433.70000000001</v>
          </cell>
          <cell r="L2241">
            <v>178222.56</v>
          </cell>
        </row>
        <row r="2242">
          <cell r="H2242" t="str">
            <v>15% EDUCACION Y ASISTENCIA SOCIAL</v>
          </cell>
          <cell r="J2242">
            <v>0</v>
          </cell>
          <cell r="K2242">
            <v>557.65</v>
          </cell>
          <cell r="L2242">
            <v>0.98</v>
          </cell>
        </row>
        <row r="2243">
          <cell r="H2243" t="str">
            <v>SUELDOS SINDICALIZADOS</v>
          </cell>
          <cell r="J2243">
            <v>0</v>
          </cell>
          <cell r="K2243">
            <v>154619.29999999999</v>
          </cell>
          <cell r="L2243">
            <v>256453.85</v>
          </cell>
        </row>
        <row r="2244">
          <cell r="H2244" t="str">
            <v>SOBRESUELDO VIDA CARA</v>
          </cell>
          <cell r="J2244">
            <v>0</v>
          </cell>
          <cell r="K2244">
            <v>157447.89000000001</v>
          </cell>
          <cell r="L2244">
            <v>256934.05</v>
          </cell>
        </row>
        <row r="2245">
          <cell r="H2245" t="str">
            <v>SUELDOS CONTRATO MANUAL</v>
          </cell>
          <cell r="J2245">
            <v>0</v>
          </cell>
          <cell r="K2245">
            <v>138394.09</v>
          </cell>
          <cell r="L2245">
            <v>0</v>
          </cell>
        </row>
        <row r="2246">
          <cell r="H2246" t="str">
            <v>SUELDOS EVENTUAL</v>
          </cell>
          <cell r="J2246">
            <v>0</v>
          </cell>
          <cell r="K2246">
            <v>158328.48000000001</v>
          </cell>
          <cell r="L2246">
            <v>0</v>
          </cell>
        </row>
        <row r="2247">
          <cell r="H2247" t="str">
            <v>QUINQUENIOS POR ANTIGÜEDAD</v>
          </cell>
          <cell r="J2247">
            <v>0</v>
          </cell>
          <cell r="K2247">
            <v>53525</v>
          </cell>
          <cell r="L2247">
            <v>70860</v>
          </cell>
        </row>
        <row r="2248">
          <cell r="H2248" t="str">
            <v>PRIMA VACACIONAL</v>
          </cell>
          <cell r="J2248">
            <v>0</v>
          </cell>
          <cell r="K2248">
            <v>1491.61</v>
          </cell>
          <cell r="L2248">
            <v>0</v>
          </cell>
        </row>
        <row r="2249">
          <cell r="H2249" t="str">
            <v>PRIMA DOMINICAL</v>
          </cell>
          <cell r="J2249">
            <v>0</v>
          </cell>
          <cell r="K2249">
            <v>25127.040000000001</v>
          </cell>
          <cell r="L2249">
            <v>18845.009999999998</v>
          </cell>
        </row>
        <row r="2250">
          <cell r="H2250" t="str">
            <v>AGUINALDO</v>
          </cell>
          <cell r="J2250">
            <v>0</v>
          </cell>
          <cell r="K2250">
            <v>0</v>
          </cell>
          <cell r="L2250">
            <v>0</v>
          </cell>
        </row>
        <row r="2251">
          <cell r="H2251" t="str">
            <v>HORAS EXTRAS</v>
          </cell>
          <cell r="J2251">
            <v>0</v>
          </cell>
          <cell r="K2251">
            <v>76674.3</v>
          </cell>
          <cell r="L2251">
            <v>129790.13</v>
          </cell>
        </row>
        <row r="2252">
          <cell r="H2252" t="str">
            <v>COMPENSACIONES</v>
          </cell>
          <cell r="J2252">
            <v>0</v>
          </cell>
          <cell r="K2252">
            <v>33937.360000000001</v>
          </cell>
          <cell r="L2252">
            <v>40750.160000000003</v>
          </cell>
        </row>
        <row r="2253">
          <cell r="H2253" t="str">
            <v>APORTACIONES ISSSTE CUOTA FEDERAL</v>
          </cell>
          <cell r="J2253">
            <v>0</v>
          </cell>
          <cell r="K2253">
            <v>66129.320000000007</v>
          </cell>
          <cell r="L2253">
            <v>62115.89</v>
          </cell>
        </row>
        <row r="2254">
          <cell r="H2254" t="str">
            <v>APORTACION ISSSPEG CUOTA GUERRERO</v>
          </cell>
          <cell r="J2254">
            <v>0</v>
          </cell>
          <cell r="K2254">
            <v>136671.64000000001</v>
          </cell>
          <cell r="L2254">
            <v>154170.69</v>
          </cell>
        </row>
        <row r="2255">
          <cell r="H2255" t="str">
            <v>CUOTA IMSS APORTACION EMPRESA</v>
          </cell>
          <cell r="J2255">
            <v>0</v>
          </cell>
          <cell r="K2255">
            <v>209833.04</v>
          </cell>
          <cell r="L2255">
            <v>0</v>
          </cell>
        </row>
        <row r="2256">
          <cell r="H2256" t="str">
            <v>FINIQUITOS E INDEMNIZACIONES</v>
          </cell>
          <cell r="J2256">
            <v>0</v>
          </cell>
          <cell r="K2256">
            <v>0</v>
          </cell>
          <cell r="L2256">
            <v>134400</v>
          </cell>
        </row>
        <row r="2257">
          <cell r="H2257" t="str">
            <v>PERMISOS ECONOMICOS</v>
          </cell>
          <cell r="J2257">
            <v>0</v>
          </cell>
          <cell r="K2257">
            <v>0</v>
          </cell>
          <cell r="L2257">
            <v>0</v>
          </cell>
        </row>
        <row r="2258">
          <cell r="H2258" t="str">
            <v>VACACIONES</v>
          </cell>
          <cell r="J2258">
            <v>0</v>
          </cell>
          <cell r="K2258">
            <v>0</v>
          </cell>
          <cell r="L2258">
            <v>16128</v>
          </cell>
        </row>
        <row r="2259">
          <cell r="H2259" t="str">
            <v>I.S.R. EMPLEADOS</v>
          </cell>
          <cell r="J2259">
            <v>0</v>
          </cell>
          <cell r="K2259">
            <v>68322.460000000006</v>
          </cell>
          <cell r="L2259">
            <v>0</v>
          </cell>
        </row>
        <row r="2260">
          <cell r="H2260" t="str">
            <v>DESPENSA</v>
          </cell>
          <cell r="J2260">
            <v>0</v>
          </cell>
          <cell r="K2260">
            <v>47150</v>
          </cell>
          <cell r="L2260">
            <v>62965</v>
          </cell>
        </row>
        <row r="2261">
          <cell r="H2261" t="str">
            <v>PRESTACIONES CONTRACTUALES (PS)</v>
          </cell>
          <cell r="J2261">
            <v>0</v>
          </cell>
          <cell r="K2261">
            <v>63580</v>
          </cell>
          <cell r="L2261">
            <v>79395</v>
          </cell>
        </row>
        <row r="2262">
          <cell r="H2262" t="str">
            <v>BECAS DE ESTUDIO</v>
          </cell>
          <cell r="J2262">
            <v>0</v>
          </cell>
          <cell r="K2262">
            <v>7200</v>
          </cell>
          <cell r="L2262">
            <v>13800</v>
          </cell>
        </row>
        <row r="2263">
          <cell r="H2263" t="str">
            <v>BONO DEL DIA DEL BUROCRATA</v>
          </cell>
          <cell r="J2263">
            <v>0</v>
          </cell>
          <cell r="K2263">
            <v>95500</v>
          </cell>
          <cell r="L2263">
            <v>101400</v>
          </cell>
        </row>
        <row r="2264">
          <cell r="H2264" t="str">
            <v>BONO DEL DIA DE LA MADRE</v>
          </cell>
          <cell r="J2264">
            <v>0</v>
          </cell>
          <cell r="K2264">
            <v>0</v>
          </cell>
          <cell r="L2264">
            <v>100</v>
          </cell>
        </row>
        <row r="2265">
          <cell r="H2265" t="str">
            <v>BONO DEL DIA DEL PADRE</v>
          </cell>
          <cell r="J2265">
            <v>0</v>
          </cell>
          <cell r="K2265">
            <v>0</v>
          </cell>
          <cell r="L2265">
            <v>2100</v>
          </cell>
        </row>
        <row r="2266">
          <cell r="H2266" t="str">
            <v>PAQUETES ESCOLARES</v>
          </cell>
          <cell r="J2266">
            <v>0</v>
          </cell>
          <cell r="K2266">
            <v>1200</v>
          </cell>
          <cell r="L2266">
            <v>2400</v>
          </cell>
        </row>
        <row r="2267">
          <cell r="H2267" t="str">
            <v>MATERIALES Y SUMINISTROS PARA OFICINA</v>
          </cell>
          <cell r="J2267">
            <v>0</v>
          </cell>
          <cell r="K2267">
            <v>7675.91</v>
          </cell>
          <cell r="L2267">
            <v>6741.6</v>
          </cell>
        </row>
        <row r="2268">
          <cell r="H2268" t="str">
            <v>EQUIPOS MENORES DE OFICINA</v>
          </cell>
          <cell r="J2268">
            <v>0</v>
          </cell>
          <cell r="K2268">
            <v>5258.62</v>
          </cell>
          <cell r="L2268">
            <v>0</v>
          </cell>
        </row>
        <row r="2269">
          <cell r="H2269" t="str">
            <v>MATERIAL DE COMPUTO</v>
          </cell>
          <cell r="J2269">
            <v>0</v>
          </cell>
          <cell r="K2269">
            <v>2285.8200000000002</v>
          </cell>
          <cell r="L2269">
            <v>1100.28</v>
          </cell>
        </row>
        <row r="2270">
          <cell r="H2270" t="str">
            <v>ASEO Y LIMPIEZA</v>
          </cell>
          <cell r="J2270">
            <v>0</v>
          </cell>
          <cell r="K2270">
            <v>350.87</v>
          </cell>
          <cell r="L2270">
            <v>0</v>
          </cell>
        </row>
        <row r="2271">
          <cell r="H2271" t="str">
            <v>PRODUCTOS MINERALES NO METALICOS</v>
          </cell>
          <cell r="J2271">
            <v>0</v>
          </cell>
          <cell r="K2271">
            <v>324096.78999999998</v>
          </cell>
          <cell r="L2271">
            <v>242923.09</v>
          </cell>
        </row>
        <row r="2272">
          <cell r="H2272" t="str">
            <v>CEMENTO Y PRODUCTOS DE CONCRETO</v>
          </cell>
          <cell r="J2272">
            <v>0</v>
          </cell>
          <cell r="K2272">
            <v>1139569.6200000001</v>
          </cell>
          <cell r="L2272">
            <v>479488.74</v>
          </cell>
        </row>
        <row r="2273">
          <cell r="H2273" t="str">
            <v>MADERA Y PRODUCTOS DE MADERA</v>
          </cell>
          <cell r="J2273">
            <v>0</v>
          </cell>
          <cell r="K2273">
            <v>28544.799999999999</v>
          </cell>
          <cell r="L2273">
            <v>21255.25</v>
          </cell>
        </row>
        <row r="2274">
          <cell r="H2274" t="str">
            <v>OTROS MATS. Y ARTS. DE CONSTUCC. Y REP.</v>
          </cell>
          <cell r="J2274">
            <v>0</v>
          </cell>
          <cell r="K2274">
            <v>9442.1</v>
          </cell>
          <cell r="L2274">
            <v>6545.53</v>
          </cell>
        </row>
        <row r="2275">
          <cell r="H2275" t="str">
            <v>FIBRAS SINTÈTICA, HULES Y DERIV</v>
          </cell>
          <cell r="J2275">
            <v>0</v>
          </cell>
          <cell r="K2275">
            <v>4262.93</v>
          </cell>
          <cell r="L2275">
            <v>6000</v>
          </cell>
        </row>
        <row r="2276">
          <cell r="H2276" t="str">
            <v>OXIGENO INDUSTRIAL Y ACETILENO</v>
          </cell>
          <cell r="J2276">
            <v>0</v>
          </cell>
          <cell r="K2276">
            <v>2117.5500000000002</v>
          </cell>
          <cell r="L2276">
            <v>2117.5500000000002</v>
          </cell>
        </row>
        <row r="2277">
          <cell r="H2277" t="str">
            <v>COMBUSTIBLES</v>
          </cell>
          <cell r="J2277">
            <v>0</v>
          </cell>
          <cell r="K2277">
            <v>700596.26</v>
          </cell>
          <cell r="L2277">
            <v>436721.28</v>
          </cell>
        </row>
        <row r="2278">
          <cell r="H2278" t="str">
            <v>LUBRICANTES</v>
          </cell>
          <cell r="J2278">
            <v>0</v>
          </cell>
          <cell r="K2278">
            <v>3214.38</v>
          </cell>
          <cell r="L2278">
            <v>3631.92</v>
          </cell>
        </row>
        <row r="2279">
          <cell r="H2279" t="str">
            <v>PRENDAS DE SEGURIDAD</v>
          </cell>
          <cell r="J2279">
            <v>0</v>
          </cell>
          <cell r="K2279">
            <v>19246.490000000002</v>
          </cell>
          <cell r="L2279">
            <v>28573.02</v>
          </cell>
        </row>
        <row r="2280">
          <cell r="H2280" t="str">
            <v>PRODUCTOS TEXTILES</v>
          </cell>
          <cell r="J2280">
            <v>0</v>
          </cell>
          <cell r="K2280">
            <v>1551.72</v>
          </cell>
          <cell r="L2280">
            <v>0</v>
          </cell>
        </row>
        <row r="2281">
          <cell r="H2281" t="str">
            <v>HERRAMIENTAS MENORES</v>
          </cell>
          <cell r="J2281">
            <v>0</v>
          </cell>
          <cell r="K2281">
            <v>30409.87</v>
          </cell>
          <cell r="L2281">
            <v>9540.0400000000009</v>
          </cell>
        </row>
        <row r="2282">
          <cell r="H2282" t="str">
            <v>REFACC Y ACCS DE EQPO DE COMPUTO</v>
          </cell>
          <cell r="J2282">
            <v>0</v>
          </cell>
          <cell r="K2282">
            <v>2922.41</v>
          </cell>
          <cell r="L2282">
            <v>0</v>
          </cell>
        </row>
        <row r="2283">
          <cell r="H2283" t="str">
            <v>NEUMATICOS</v>
          </cell>
          <cell r="J2283">
            <v>0</v>
          </cell>
          <cell r="K2283">
            <v>107563.73</v>
          </cell>
          <cell r="L2283">
            <v>140236.14000000001</v>
          </cell>
        </row>
        <row r="2284">
          <cell r="H2284" t="str">
            <v>REFACC Y ACCESORIOS DE EQPO DE TRANSPORT</v>
          </cell>
          <cell r="J2284">
            <v>0</v>
          </cell>
          <cell r="K2284">
            <v>46191.08</v>
          </cell>
          <cell r="L2284">
            <v>30210.89</v>
          </cell>
        </row>
        <row r="2285">
          <cell r="H2285" t="str">
            <v>REFACC. Y ACCES. MENORES PARA MAQUINARIA</v>
          </cell>
          <cell r="J2285">
            <v>0</v>
          </cell>
          <cell r="K2285">
            <v>56632.49</v>
          </cell>
          <cell r="L2285">
            <v>46645.57</v>
          </cell>
        </row>
        <row r="2286">
          <cell r="H2286" t="str">
            <v>RENTA DE MAQUINARIA</v>
          </cell>
          <cell r="J2286">
            <v>0</v>
          </cell>
          <cell r="K2286">
            <v>3486698.5</v>
          </cell>
          <cell r="L2286">
            <v>60242.78</v>
          </cell>
        </row>
        <row r="2287">
          <cell r="H2287" t="str">
            <v>MANTO Y REPARACION DE EQUIPO DE TRANS,</v>
          </cell>
          <cell r="J2287">
            <v>0</v>
          </cell>
          <cell r="K2287">
            <v>516020.6</v>
          </cell>
          <cell r="L2287">
            <v>114073.1</v>
          </cell>
        </row>
        <row r="2288">
          <cell r="H2288" t="str">
            <v>MANTO Y REP DE MAQ Y EQPO D CONSTRUCCION</v>
          </cell>
          <cell r="J2288">
            <v>0</v>
          </cell>
          <cell r="K2288">
            <v>184018.91</v>
          </cell>
          <cell r="L2288">
            <v>50335.6</v>
          </cell>
        </row>
        <row r="2289">
          <cell r="H2289" t="str">
            <v>15% PRO-TURISMO</v>
          </cell>
          <cell r="J2289">
            <v>0</v>
          </cell>
          <cell r="K2289">
            <v>54109.57</v>
          </cell>
          <cell r="L2289">
            <v>60259.44</v>
          </cell>
        </row>
        <row r="2290">
          <cell r="H2290" t="str">
            <v>15% ECOLOGIA</v>
          </cell>
          <cell r="J2290">
            <v>0</v>
          </cell>
          <cell r="K2290">
            <v>54109.57</v>
          </cell>
          <cell r="L2290">
            <v>60259.44</v>
          </cell>
        </row>
        <row r="2291">
          <cell r="H2291" t="str">
            <v>2% S/NOMINAS</v>
          </cell>
          <cell r="J2291">
            <v>0</v>
          </cell>
          <cell r="K2291">
            <v>368635.26</v>
          </cell>
          <cell r="L2291">
            <v>411635.66</v>
          </cell>
        </row>
        <row r="2292">
          <cell r="H2292" t="str">
            <v>15% EDUCACION Y ASISTENCIA SOCIAL</v>
          </cell>
          <cell r="J2292">
            <v>0</v>
          </cell>
          <cell r="K2292">
            <v>54109.57</v>
          </cell>
          <cell r="L2292">
            <v>60259.44</v>
          </cell>
        </row>
        <row r="2293">
          <cell r="H2293" t="str">
            <v>Mobiliario y Equipo de Computo</v>
          </cell>
          <cell r="J2293">
            <v>0</v>
          </cell>
          <cell r="K2293">
            <v>13900</v>
          </cell>
          <cell r="L2293">
            <v>0</v>
          </cell>
        </row>
        <row r="2294">
          <cell r="H2294" t="str">
            <v>SIST. DE AIRE Y ACOND. Y CALEFACCION</v>
          </cell>
          <cell r="J2294">
            <v>0</v>
          </cell>
          <cell r="K2294">
            <v>6198.36</v>
          </cell>
          <cell r="L2294">
            <v>8264.48</v>
          </cell>
        </row>
        <row r="2295">
          <cell r="H2295" t="str">
            <v>Herramientas</v>
          </cell>
          <cell r="J2295">
            <v>0</v>
          </cell>
          <cell r="K2295">
            <v>196320</v>
          </cell>
          <cell r="L2295">
            <v>138160</v>
          </cell>
        </row>
        <row r="2296">
          <cell r="H2296" t="str">
            <v>SUELDOS SINDICALIZADOS</v>
          </cell>
          <cell r="J2296">
            <v>0</v>
          </cell>
          <cell r="K2296">
            <v>74448.41</v>
          </cell>
          <cell r="L2296">
            <v>212606.3</v>
          </cell>
        </row>
        <row r="2297">
          <cell r="H2297" t="str">
            <v>SOBRESUELDO VIDA CARA</v>
          </cell>
          <cell r="J2297">
            <v>0</v>
          </cell>
          <cell r="K2297">
            <v>50380.47</v>
          </cell>
          <cell r="L2297">
            <v>186355.41</v>
          </cell>
        </row>
        <row r="2298">
          <cell r="H2298" t="str">
            <v>SUELDOS CONTRATO MANUAL</v>
          </cell>
          <cell r="J2298">
            <v>0</v>
          </cell>
          <cell r="K2298">
            <v>349104.7</v>
          </cell>
          <cell r="L2298">
            <v>0</v>
          </cell>
        </row>
        <row r="2299">
          <cell r="H2299" t="str">
            <v>SUELDOS EVENTUAL</v>
          </cell>
          <cell r="J2299">
            <v>0</v>
          </cell>
          <cell r="K2299">
            <v>82506.63</v>
          </cell>
          <cell r="L2299">
            <v>0</v>
          </cell>
        </row>
        <row r="2300">
          <cell r="H2300" t="str">
            <v>QUINQUENIOS POR ANTIGÜEDAD</v>
          </cell>
          <cell r="J2300">
            <v>0</v>
          </cell>
          <cell r="K2300">
            <v>70985</v>
          </cell>
          <cell r="L2300">
            <v>98240</v>
          </cell>
        </row>
        <row r="2301">
          <cell r="H2301" t="str">
            <v>PRIMA VACACIONAL</v>
          </cell>
          <cell r="J2301">
            <v>0</v>
          </cell>
          <cell r="K2301">
            <v>2913.64</v>
          </cell>
          <cell r="L2301">
            <v>0</v>
          </cell>
        </row>
        <row r="2302">
          <cell r="H2302" t="str">
            <v>PRIMA DOMINICAL</v>
          </cell>
          <cell r="J2302">
            <v>0</v>
          </cell>
          <cell r="K2302">
            <v>18867.16</v>
          </cell>
          <cell r="L2302">
            <v>6657.15</v>
          </cell>
        </row>
        <row r="2303">
          <cell r="H2303" t="str">
            <v>AGUINALDO</v>
          </cell>
          <cell r="J2303">
            <v>0</v>
          </cell>
          <cell r="K2303">
            <v>10528.53</v>
          </cell>
          <cell r="L2303">
            <v>0</v>
          </cell>
        </row>
        <row r="2304">
          <cell r="H2304" t="str">
            <v>HORAS EXTRAS</v>
          </cell>
          <cell r="J2304">
            <v>0</v>
          </cell>
          <cell r="K2304">
            <v>342403.63</v>
          </cell>
          <cell r="L2304">
            <v>462073.44</v>
          </cell>
        </row>
        <row r="2305">
          <cell r="H2305" t="str">
            <v>COMPENSACIONES</v>
          </cell>
          <cell r="J2305">
            <v>0</v>
          </cell>
          <cell r="K2305">
            <v>12926.8</v>
          </cell>
          <cell r="L2305">
            <v>0</v>
          </cell>
        </row>
        <row r="2306">
          <cell r="H2306" t="str">
            <v>APORTACIONES ISSSTE CUOTA FEDERAL</v>
          </cell>
          <cell r="J2306">
            <v>0</v>
          </cell>
          <cell r="K2306">
            <v>35588.559999999998</v>
          </cell>
          <cell r="L2306">
            <v>32766.7</v>
          </cell>
        </row>
        <row r="2307">
          <cell r="H2307" t="str">
            <v>APORTACION ISSSPEG CUOTA GUERRERO</v>
          </cell>
          <cell r="J2307">
            <v>0</v>
          </cell>
          <cell r="K2307">
            <v>83066.2</v>
          </cell>
          <cell r="L2307">
            <v>79283.62</v>
          </cell>
        </row>
        <row r="2308">
          <cell r="H2308" t="str">
            <v>CUOTA IMSS APORTACION EMPRESA</v>
          </cell>
          <cell r="J2308">
            <v>0</v>
          </cell>
          <cell r="K2308">
            <v>86082.99</v>
          </cell>
          <cell r="L2308">
            <v>111704.85</v>
          </cell>
        </row>
        <row r="2309">
          <cell r="H2309" t="str">
            <v>FINIQUITOS E INDEMNIZACIONES</v>
          </cell>
          <cell r="J2309">
            <v>0</v>
          </cell>
          <cell r="K2309">
            <v>85212.18</v>
          </cell>
          <cell r="L2309">
            <v>66000</v>
          </cell>
        </row>
        <row r="2310">
          <cell r="H2310" t="str">
            <v>PERMISOS ECONOMICOS</v>
          </cell>
          <cell r="J2310">
            <v>0</v>
          </cell>
          <cell r="K2310">
            <v>1736.68</v>
          </cell>
          <cell r="L2310">
            <v>0</v>
          </cell>
        </row>
        <row r="2311">
          <cell r="H2311" t="str">
            <v>VACACIONES</v>
          </cell>
          <cell r="J2311">
            <v>0</v>
          </cell>
          <cell r="K2311">
            <v>989.23</v>
          </cell>
          <cell r="L2311">
            <v>7920</v>
          </cell>
        </row>
        <row r="2312">
          <cell r="H2312" t="str">
            <v>I.S.R. EMPLEADOS</v>
          </cell>
          <cell r="J2312">
            <v>0</v>
          </cell>
          <cell r="K2312">
            <v>16441.04</v>
          </cell>
          <cell r="L2312">
            <v>0</v>
          </cell>
        </row>
        <row r="2313">
          <cell r="H2313" t="str">
            <v>DESPENSA</v>
          </cell>
          <cell r="J2313">
            <v>0</v>
          </cell>
          <cell r="K2313">
            <v>31050</v>
          </cell>
          <cell r="L2313">
            <v>37155</v>
          </cell>
        </row>
        <row r="2314">
          <cell r="H2314" t="str">
            <v>PRESTACIONES CONTRACTUALES (PS)</v>
          </cell>
          <cell r="J2314">
            <v>0</v>
          </cell>
          <cell r="K2314">
            <v>62050</v>
          </cell>
          <cell r="L2314">
            <v>68155</v>
          </cell>
        </row>
        <row r="2315">
          <cell r="H2315" t="str">
            <v>BECAS DE ESTUDIO</v>
          </cell>
          <cell r="J2315">
            <v>0</v>
          </cell>
          <cell r="K2315">
            <v>5500</v>
          </cell>
          <cell r="L2315">
            <v>9800</v>
          </cell>
        </row>
        <row r="2316">
          <cell r="H2316" t="str">
            <v>BONO DEL DIA DEL BUROCRATA</v>
          </cell>
          <cell r="J2316">
            <v>0</v>
          </cell>
          <cell r="K2316">
            <v>52700</v>
          </cell>
          <cell r="L2316">
            <v>48000</v>
          </cell>
        </row>
        <row r="2317">
          <cell r="H2317" t="str">
            <v>BONO DEL DIA DE LA MADRE</v>
          </cell>
          <cell r="J2317">
            <v>0</v>
          </cell>
          <cell r="K2317">
            <v>0</v>
          </cell>
          <cell r="L2317">
            <v>200</v>
          </cell>
        </row>
        <row r="2318">
          <cell r="H2318" t="str">
            <v>BONO DEL DIA DEL PADRE</v>
          </cell>
          <cell r="J2318">
            <v>0</v>
          </cell>
          <cell r="K2318">
            <v>1100</v>
          </cell>
          <cell r="L2318">
            <v>0</v>
          </cell>
        </row>
        <row r="2319">
          <cell r="H2319" t="str">
            <v>ESTIMULOS</v>
          </cell>
          <cell r="J2319">
            <v>0</v>
          </cell>
          <cell r="K2319">
            <v>62500</v>
          </cell>
          <cell r="L2319">
            <v>0</v>
          </cell>
        </row>
        <row r="2320">
          <cell r="H2320" t="str">
            <v>15% PRO-TURISMO</v>
          </cell>
          <cell r="J2320">
            <v>0</v>
          </cell>
          <cell r="K2320">
            <v>10697.63</v>
          </cell>
          <cell r="L2320">
            <v>9348.07</v>
          </cell>
        </row>
        <row r="2321">
          <cell r="H2321" t="str">
            <v>15% ECOLOGIA</v>
          </cell>
          <cell r="J2321">
            <v>0</v>
          </cell>
          <cell r="K2321">
            <v>10697.63</v>
          </cell>
          <cell r="L2321">
            <v>9348.07</v>
          </cell>
        </row>
        <row r="2322">
          <cell r="H2322" t="str">
            <v>2% S/NOMINAS</v>
          </cell>
          <cell r="J2322">
            <v>0</v>
          </cell>
          <cell r="K2322">
            <v>66322.37</v>
          </cell>
          <cell r="L2322">
            <v>62325.120000000003</v>
          </cell>
        </row>
        <row r="2323">
          <cell r="H2323" t="str">
            <v>15% EDUCACION Y ASISTENCIA SOCIAL</v>
          </cell>
          <cell r="J2323">
            <v>0</v>
          </cell>
          <cell r="K2323">
            <v>10697.63</v>
          </cell>
          <cell r="L2323">
            <v>9348.07</v>
          </cell>
        </row>
        <row r="2324">
          <cell r="H2324" t="str">
            <v>SUELDOS SINDICALIZADOS</v>
          </cell>
          <cell r="J2324">
            <v>0</v>
          </cell>
          <cell r="K2324">
            <v>88786.96</v>
          </cell>
          <cell r="L2324">
            <v>64391.14</v>
          </cell>
        </row>
        <row r="2325">
          <cell r="H2325" t="str">
            <v>SOBRESUELDO VIDA CARA</v>
          </cell>
          <cell r="J2325">
            <v>0</v>
          </cell>
          <cell r="K2325">
            <v>73612.740000000005</v>
          </cell>
          <cell r="L2325">
            <v>50310.32</v>
          </cell>
        </row>
        <row r="2326">
          <cell r="H2326" t="str">
            <v>SUELDOS FUNCIONARIOS</v>
          </cell>
          <cell r="J2326">
            <v>0</v>
          </cell>
          <cell r="K2326">
            <v>24180.55</v>
          </cell>
          <cell r="L2326">
            <v>28238.38</v>
          </cell>
        </row>
        <row r="2327">
          <cell r="H2327" t="str">
            <v>SUELDOS CONTRATO MANUAL</v>
          </cell>
          <cell r="J2327">
            <v>0</v>
          </cell>
          <cell r="K2327">
            <v>199351.59</v>
          </cell>
          <cell r="L2327">
            <v>0</v>
          </cell>
        </row>
        <row r="2328">
          <cell r="H2328" t="str">
            <v>SUELDOS EVENTUAL</v>
          </cell>
          <cell r="J2328">
            <v>0</v>
          </cell>
          <cell r="K2328">
            <v>23495.61</v>
          </cell>
          <cell r="L2328">
            <v>0</v>
          </cell>
        </row>
        <row r="2329">
          <cell r="H2329" t="str">
            <v>QUINQUENIOS POR ANTIGÜEDAD</v>
          </cell>
          <cell r="J2329">
            <v>0</v>
          </cell>
          <cell r="K2329">
            <v>18480</v>
          </cell>
          <cell r="L2329">
            <v>29040</v>
          </cell>
        </row>
        <row r="2330">
          <cell r="H2330" t="str">
            <v>PRIMA VACACIONAL</v>
          </cell>
          <cell r="J2330">
            <v>0</v>
          </cell>
          <cell r="K2330">
            <v>0</v>
          </cell>
          <cell r="L2330">
            <v>0</v>
          </cell>
        </row>
        <row r="2331">
          <cell r="H2331" t="str">
            <v>PRIMA DOMINICAL</v>
          </cell>
          <cell r="J2331">
            <v>0</v>
          </cell>
          <cell r="K2331">
            <v>3360.42</v>
          </cell>
          <cell r="L2331">
            <v>4853.9399999999996</v>
          </cell>
        </row>
        <row r="2332">
          <cell r="H2332" t="str">
            <v>AGUINALDO</v>
          </cell>
          <cell r="J2332">
            <v>0</v>
          </cell>
          <cell r="K2332">
            <v>0</v>
          </cell>
          <cell r="L2332">
            <v>0</v>
          </cell>
        </row>
        <row r="2333">
          <cell r="H2333" t="str">
            <v>COMPENSACIONES</v>
          </cell>
          <cell r="J2333">
            <v>0</v>
          </cell>
          <cell r="K2333">
            <v>13500</v>
          </cell>
          <cell r="L2333">
            <v>0</v>
          </cell>
        </row>
        <row r="2334">
          <cell r="H2334" t="str">
            <v>APORTACIONES ISSSTE CUOTA FEDERAL</v>
          </cell>
          <cell r="J2334">
            <v>0</v>
          </cell>
          <cell r="K2334">
            <v>5783.53</v>
          </cell>
          <cell r="L2334">
            <v>22021.62</v>
          </cell>
        </row>
        <row r="2335">
          <cell r="H2335" t="str">
            <v>APORTACION ISSSPEG CUOTA GUERRERO</v>
          </cell>
          <cell r="J2335">
            <v>0</v>
          </cell>
          <cell r="K2335">
            <v>17234.46</v>
          </cell>
          <cell r="L2335">
            <v>86986.6</v>
          </cell>
        </row>
        <row r="2336">
          <cell r="H2336" t="str">
            <v>CUOTA IMSS APORTACION EMPRESA</v>
          </cell>
          <cell r="J2336">
            <v>0</v>
          </cell>
          <cell r="K2336">
            <v>30592.59</v>
          </cell>
          <cell r="L2336">
            <v>37771.120000000003</v>
          </cell>
        </row>
        <row r="2337">
          <cell r="H2337" t="str">
            <v>FINIQUITOS E INDEMNIZACIONES</v>
          </cell>
          <cell r="J2337">
            <v>0</v>
          </cell>
          <cell r="K2337">
            <v>0</v>
          </cell>
          <cell r="L2337">
            <v>24000</v>
          </cell>
        </row>
        <row r="2338">
          <cell r="H2338" t="str">
            <v>PERMISOS ECONOMICOS</v>
          </cell>
          <cell r="J2338">
            <v>0</v>
          </cell>
          <cell r="K2338">
            <v>0</v>
          </cell>
          <cell r="L2338">
            <v>0</v>
          </cell>
        </row>
        <row r="2339">
          <cell r="H2339" t="str">
            <v>VACACIONES</v>
          </cell>
          <cell r="J2339">
            <v>0</v>
          </cell>
          <cell r="K2339">
            <v>0</v>
          </cell>
          <cell r="L2339">
            <v>2880</v>
          </cell>
        </row>
        <row r="2340">
          <cell r="H2340" t="str">
            <v>I.S.R. FUNCIONARIOS</v>
          </cell>
          <cell r="J2340">
            <v>0</v>
          </cell>
          <cell r="K2340">
            <v>0</v>
          </cell>
          <cell r="L2340">
            <v>21741.5</v>
          </cell>
        </row>
        <row r="2341">
          <cell r="H2341" t="str">
            <v>I.S.R. EMPLEADOS</v>
          </cell>
          <cell r="J2341">
            <v>0</v>
          </cell>
          <cell r="K2341">
            <v>0</v>
          </cell>
          <cell r="L2341">
            <v>21949.56</v>
          </cell>
        </row>
        <row r="2342">
          <cell r="H2342" t="str">
            <v>DESPENSA</v>
          </cell>
          <cell r="J2342">
            <v>0</v>
          </cell>
          <cell r="K2342">
            <v>3980</v>
          </cell>
          <cell r="L2342">
            <v>6640</v>
          </cell>
        </row>
        <row r="2343">
          <cell r="H2343" t="str">
            <v>PRESTACIONES CONTRACTUALES (PS)</v>
          </cell>
          <cell r="J2343">
            <v>0</v>
          </cell>
          <cell r="K2343">
            <v>4820</v>
          </cell>
          <cell r="L2343">
            <v>7480</v>
          </cell>
        </row>
        <row r="2344">
          <cell r="H2344" t="str">
            <v>BONO DEL DIA DEL BUROCRATA</v>
          </cell>
          <cell r="J2344">
            <v>0</v>
          </cell>
          <cell r="K2344">
            <v>16500</v>
          </cell>
          <cell r="L2344">
            <v>17000</v>
          </cell>
        </row>
        <row r="2345">
          <cell r="H2345" t="str">
            <v>BONO DEL DIA DE LA MADRE</v>
          </cell>
          <cell r="J2345">
            <v>0</v>
          </cell>
          <cell r="K2345">
            <v>5000</v>
          </cell>
          <cell r="L2345">
            <v>0</v>
          </cell>
        </row>
        <row r="2346">
          <cell r="H2346" t="str">
            <v>BONO DEL DIA DEL PADRE</v>
          </cell>
          <cell r="J2346">
            <v>0</v>
          </cell>
          <cell r="K2346">
            <v>1800</v>
          </cell>
          <cell r="L2346">
            <v>0</v>
          </cell>
        </row>
        <row r="2347">
          <cell r="H2347" t="str">
            <v>ESTIMULOS</v>
          </cell>
          <cell r="J2347">
            <v>0</v>
          </cell>
          <cell r="K2347">
            <v>61375.9</v>
          </cell>
          <cell r="L2347">
            <v>78063.839999999997</v>
          </cell>
        </row>
        <row r="2348">
          <cell r="H2348" t="str">
            <v>MATERIALES Y SUMINISTROS PARA OFICINA</v>
          </cell>
          <cell r="J2348">
            <v>0</v>
          </cell>
          <cell r="K2348">
            <v>5573.13</v>
          </cell>
          <cell r="L2348">
            <v>4814.63</v>
          </cell>
        </row>
        <row r="2349">
          <cell r="H2349" t="str">
            <v>EQUIPOS MENORES DE OFICINA</v>
          </cell>
          <cell r="J2349">
            <v>0</v>
          </cell>
          <cell r="K2349">
            <v>2277.7399999999998</v>
          </cell>
          <cell r="L2349">
            <v>3972.66</v>
          </cell>
        </row>
        <row r="2350">
          <cell r="H2350" t="str">
            <v>MATERIAL DE COMPUTO</v>
          </cell>
          <cell r="J2350">
            <v>0</v>
          </cell>
          <cell r="K2350">
            <v>26735.439999999999</v>
          </cell>
          <cell r="L2350">
            <v>40826.67</v>
          </cell>
        </row>
        <row r="2351">
          <cell r="H2351" t="str">
            <v>PRODUCTOS ALIMENTICIOS</v>
          </cell>
          <cell r="J2351">
            <v>0</v>
          </cell>
          <cell r="K2351">
            <v>4974.5200000000004</v>
          </cell>
          <cell r="L2351">
            <v>3226.25</v>
          </cell>
        </row>
        <row r="2352">
          <cell r="H2352" t="str">
            <v>MATERIAL ELECTRICO</v>
          </cell>
          <cell r="J2352">
            <v>0</v>
          </cell>
          <cell r="K2352">
            <v>551.32000000000005</v>
          </cell>
          <cell r="L2352">
            <v>0</v>
          </cell>
        </row>
        <row r="2353">
          <cell r="H2353" t="str">
            <v>OTROS MATS. Y ARTS. DE CONSTUCC. Y REP.</v>
          </cell>
          <cell r="J2353">
            <v>0</v>
          </cell>
          <cell r="K2353">
            <v>40</v>
          </cell>
          <cell r="L2353">
            <v>0</v>
          </cell>
        </row>
        <row r="2354">
          <cell r="H2354" t="str">
            <v>COMBUSTIBLES</v>
          </cell>
          <cell r="J2354">
            <v>0</v>
          </cell>
          <cell r="K2354">
            <v>79587.210000000006</v>
          </cell>
          <cell r="L2354">
            <v>71870.399999999994</v>
          </cell>
        </row>
        <row r="2355">
          <cell r="H2355" t="str">
            <v>HERRAMIENTAS MENORES</v>
          </cell>
          <cell r="J2355">
            <v>0</v>
          </cell>
          <cell r="K2355">
            <v>10281.65</v>
          </cell>
          <cell r="L2355">
            <v>13806.4</v>
          </cell>
        </row>
        <row r="2356">
          <cell r="H2356" t="str">
            <v>REFACC Y ACCESORIOS DE EDIFICIOS</v>
          </cell>
          <cell r="J2356">
            <v>0</v>
          </cell>
          <cell r="K2356">
            <v>599.14</v>
          </cell>
          <cell r="L2356">
            <v>0</v>
          </cell>
        </row>
        <row r="2357">
          <cell r="H2357" t="str">
            <v>REFACC Y ACCS DE EQPO DE COMPUTO</v>
          </cell>
          <cell r="J2357">
            <v>0</v>
          </cell>
          <cell r="K2357">
            <v>4909.12</v>
          </cell>
          <cell r="L2357">
            <v>7276.26</v>
          </cell>
        </row>
        <row r="2358">
          <cell r="H2358" t="str">
            <v>REFACC Y ACCESORIOS DE EQPO DE TRANSPORT</v>
          </cell>
          <cell r="J2358">
            <v>0</v>
          </cell>
          <cell r="K2358">
            <v>34618.959999999999</v>
          </cell>
          <cell r="L2358">
            <v>34681.279999999999</v>
          </cell>
        </row>
        <row r="2359">
          <cell r="H2359" t="str">
            <v>REFACC. Y ACCES. MENORES PARA MAQUINARIA</v>
          </cell>
          <cell r="J2359">
            <v>0</v>
          </cell>
          <cell r="K2359">
            <v>5228.76</v>
          </cell>
          <cell r="L2359">
            <v>6971.68</v>
          </cell>
        </row>
        <row r="2360">
          <cell r="H2360" t="str">
            <v>ENERGIA ELECTRICA</v>
          </cell>
          <cell r="J2360">
            <v>0</v>
          </cell>
          <cell r="K2360">
            <v>59478.080000000002</v>
          </cell>
          <cell r="L2360">
            <v>61352.52</v>
          </cell>
        </row>
        <row r="2361">
          <cell r="H2361" t="str">
            <v>TELEFONOS</v>
          </cell>
          <cell r="J2361">
            <v>0</v>
          </cell>
          <cell r="K2361">
            <v>55262.19</v>
          </cell>
          <cell r="L2361">
            <v>38510.17</v>
          </cell>
        </row>
        <row r="2362">
          <cell r="H2362" t="str">
            <v>INTERNET</v>
          </cell>
          <cell r="J2362">
            <v>0</v>
          </cell>
          <cell r="K2362">
            <v>118187.26</v>
          </cell>
          <cell r="L2362">
            <v>110534.02</v>
          </cell>
        </row>
        <row r="2363">
          <cell r="H2363" t="str">
            <v>SERVICIOS DE APOYO ADMINISTRATIVO, FOTOC</v>
          </cell>
          <cell r="J2363">
            <v>0</v>
          </cell>
          <cell r="K2363">
            <v>3561.05</v>
          </cell>
          <cell r="L2363">
            <v>660.69</v>
          </cell>
        </row>
        <row r="2364">
          <cell r="H2364" t="str">
            <v>FLETES Y MANIOBRAS</v>
          </cell>
          <cell r="J2364">
            <v>0</v>
          </cell>
          <cell r="K2364">
            <v>1580</v>
          </cell>
          <cell r="L2364">
            <v>0</v>
          </cell>
        </row>
        <row r="2365">
          <cell r="H2365" t="str">
            <v>MANTENIMIENTO Y REPARACION DE EDIFICIOS</v>
          </cell>
          <cell r="J2365">
            <v>0</v>
          </cell>
          <cell r="K2365">
            <v>3000</v>
          </cell>
          <cell r="L2365">
            <v>6000</v>
          </cell>
        </row>
        <row r="2366">
          <cell r="H2366" t="str">
            <v>MANTO Y REPARACION DE EQUIPO DE TRANS,</v>
          </cell>
          <cell r="J2366">
            <v>0</v>
          </cell>
          <cell r="K2366">
            <v>39802.42</v>
          </cell>
          <cell r="L2366">
            <v>62787.23</v>
          </cell>
        </row>
        <row r="2367">
          <cell r="H2367" t="str">
            <v>MANTO Y REPARACION DE EQPO. INGENIERIA</v>
          </cell>
          <cell r="J2367">
            <v>0</v>
          </cell>
          <cell r="K2367">
            <v>42272.58</v>
          </cell>
          <cell r="L2367">
            <v>0</v>
          </cell>
        </row>
        <row r="2368">
          <cell r="H2368" t="str">
            <v>PASAJES LOCALES</v>
          </cell>
          <cell r="J2368">
            <v>0</v>
          </cell>
          <cell r="K2368">
            <v>11053.42</v>
          </cell>
          <cell r="L2368">
            <v>8014.05</v>
          </cell>
        </row>
        <row r="2369">
          <cell r="H2369" t="str">
            <v>PEAJES LOCALES</v>
          </cell>
          <cell r="J2369">
            <v>0</v>
          </cell>
          <cell r="K2369">
            <v>4600.49</v>
          </cell>
          <cell r="L2369">
            <v>2125.25</v>
          </cell>
        </row>
        <row r="2370">
          <cell r="H2370" t="str">
            <v>PASAJES FORANEOS (AUTOBUS)</v>
          </cell>
          <cell r="J2370">
            <v>0</v>
          </cell>
          <cell r="K2370">
            <v>5222.42</v>
          </cell>
          <cell r="L2370">
            <v>10000</v>
          </cell>
        </row>
        <row r="2371">
          <cell r="H2371" t="str">
            <v>PEAJE FORANEOS</v>
          </cell>
          <cell r="J2371">
            <v>0</v>
          </cell>
          <cell r="K2371">
            <v>4407.87</v>
          </cell>
          <cell r="L2371">
            <v>9330.2800000000007</v>
          </cell>
        </row>
        <row r="2372">
          <cell r="H2372" t="str">
            <v>VIATICOS</v>
          </cell>
          <cell r="J2372">
            <v>0</v>
          </cell>
          <cell r="K2372">
            <v>505.44</v>
          </cell>
          <cell r="L2372">
            <v>673.92</v>
          </cell>
        </row>
        <row r="2373">
          <cell r="H2373" t="str">
            <v>ALIMENTACION</v>
          </cell>
          <cell r="J2373">
            <v>0</v>
          </cell>
          <cell r="K2373">
            <v>1712.92</v>
          </cell>
          <cell r="L2373">
            <v>2349.12</v>
          </cell>
        </row>
        <row r="2374">
          <cell r="H2374" t="str">
            <v>HOSPEDAJE</v>
          </cell>
          <cell r="J2374">
            <v>0</v>
          </cell>
          <cell r="K2374">
            <v>2400</v>
          </cell>
          <cell r="L2374">
            <v>4400</v>
          </cell>
        </row>
        <row r="2375">
          <cell r="H2375" t="str">
            <v>15% PRO-TURISMO</v>
          </cell>
          <cell r="J2375">
            <v>0</v>
          </cell>
          <cell r="K2375">
            <v>16736.88</v>
          </cell>
          <cell r="L2375">
            <v>19320.349999999999</v>
          </cell>
        </row>
        <row r="2376">
          <cell r="H2376" t="str">
            <v>15% ECOLOGIA</v>
          </cell>
          <cell r="J2376">
            <v>0</v>
          </cell>
          <cell r="K2376">
            <v>16736.88</v>
          </cell>
          <cell r="L2376">
            <v>19320.349999999999</v>
          </cell>
        </row>
        <row r="2377">
          <cell r="H2377" t="str">
            <v>2% S/NOMINAS</v>
          </cell>
          <cell r="J2377">
            <v>0</v>
          </cell>
          <cell r="K2377">
            <v>55664.81</v>
          </cell>
          <cell r="L2377">
            <v>78387.11</v>
          </cell>
        </row>
        <row r="2378">
          <cell r="H2378" t="str">
            <v>15% EDUCACION Y ASISTENCIA SOCIAL</v>
          </cell>
          <cell r="J2378">
            <v>0</v>
          </cell>
          <cell r="K2378">
            <v>16736.88</v>
          </cell>
          <cell r="L2378">
            <v>19320.349999999999</v>
          </cell>
        </row>
        <row r="2379">
          <cell r="H2379" t="str">
            <v>SIST. DE AIRE Y ACOND. Y CALEFACCION</v>
          </cell>
          <cell r="J2379">
            <v>0</v>
          </cell>
          <cell r="K2379">
            <v>13636.32</v>
          </cell>
          <cell r="L2379">
            <v>18181.759999999998</v>
          </cell>
        </row>
        <row r="2380">
          <cell r="H2380" t="str">
            <v>TERRENOS</v>
          </cell>
          <cell r="J2380">
            <v>0</v>
          </cell>
          <cell r="K2380">
            <v>20000</v>
          </cell>
          <cell r="L2380">
            <v>20000</v>
          </cell>
        </row>
        <row r="2381">
          <cell r="H2381" t="str">
            <v>CONSTRUCCIÓN DE OBRAS EN PROCESO</v>
          </cell>
          <cell r="J2381">
            <v>0</v>
          </cell>
          <cell r="K2381">
            <v>42903662.890000001</v>
          </cell>
          <cell r="L2381">
            <v>27169768.760000002</v>
          </cell>
        </row>
        <row r="2382">
          <cell r="H2382" t="str">
            <v>ESTUDIOS Y PROYECTOS EJECUTIVOS</v>
          </cell>
          <cell r="J2382">
            <v>3791761.05</v>
          </cell>
          <cell r="K2382">
            <v>3717090</v>
          </cell>
          <cell r="L2382">
            <v>508851.05</v>
          </cell>
        </row>
        <row r="2383">
          <cell r="H2383" t="str">
            <v>CONSTRUCCIÓN DE OBRAS EN PROCESO</v>
          </cell>
          <cell r="J2383">
            <v>0</v>
          </cell>
          <cell r="K2383">
            <v>37625368.079999998</v>
          </cell>
          <cell r="L2383">
            <v>43852011.200000003</v>
          </cell>
        </row>
        <row r="2384">
          <cell r="H2384" t="str">
            <v>SUELDOS SINDICALIZADOS</v>
          </cell>
          <cell r="J2384">
            <v>0</v>
          </cell>
          <cell r="K2384">
            <v>250990.11</v>
          </cell>
          <cell r="L2384">
            <v>13346.56</v>
          </cell>
        </row>
        <row r="2385">
          <cell r="H2385" t="str">
            <v>SOBRESUELDO VIDA CARA</v>
          </cell>
          <cell r="J2385">
            <v>0</v>
          </cell>
          <cell r="K2385">
            <v>237962.8</v>
          </cell>
          <cell r="L2385">
            <v>0</v>
          </cell>
        </row>
        <row r="2386">
          <cell r="H2386" t="str">
            <v>SUELDOS FUNCIONARIOS</v>
          </cell>
          <cell r="J2386">
            <v>0</v>
          </cell>
          <cell r="K2386">
            <v>80785.600000000006</v>
          </cell>
          <cell r="L2386">
            <v>146666.6</v>
          </cell>
        </row>
        <row r="2387">
          <cell r="H2387" t="str">
            <v>SUELDOS CONTRATO MANUAL</v>
          </cell>
          <cell r="J2387">
            <v>0</v>
          </cell>
          <cell r="K2387">
            <v>11775.39</v>
          </cell>
          <cell r="L2387">
            <v>13380.36</v>
          </cell>
        </row>
        <row r="2388">
          <cell r="H2388" t="str">
            <v>QUINQUENIOS POR ANTIGÜEDAD</v>
          </cell>
          <cell r="J2388">
            <v>0</v>
          </cell>
          <cell r="K2388">
            <v>14795</v>
          </cell>
          <cell r="L2388">
            <v>13860</v>
          </cell>
        </row>
        <row r="2389">
          <cell r="H2389" t="str">
            <v>PRIMA VACACIONAL</v>
          </cell>
          <cell r="J2389">
            <v>0</v>
          </cell>
          <cell r="K2389">
            <v>6897.52</v>
          </cell>
          <cell r="L2389">
            <v>0</v>
          </cell>
        </row>
        <row r="2390">
          <cell r="H2390" t="str">
            <v>AGUINALDO</v>
          </cell>
          <cell r="J2390">
            <v>0</v>
          </cell>
          <cell r="K2390">
            <v>0</v>
          </cell>
          <cell r="L2390">
            <v>0</v>
          </cell>
        </row>
        <row r="2391">
          <cell r="H2391" t="str">
            <v>COMPENSACIONES</v>
          </cell>
          <cell r="J2391">
            <v>0</v>
          </cell>
          <cell r="K2391">
            <v>14407.48</v>
          </cell>
          <cell r="L2391">
            <v>25613.31</v>
          </cell>
        </row>
        <row r="2392">
          <cell r="H2392" t="str">
            <v>APORTACIONES ISSSTE CUOTA FEDERAL</v>
          </cell>
          <cell r="J2392">
            <v>0</v>
          </cell>
          <cell r="K2392">
            <v>27811.06</v>
          </cell>
          <cell r="L2392">
            <v>24147.83</v>
          </cell>
        </row>
        <row r="2393">
          <cell r="H2393" t="str">
            <v>APORTACION ISSSPEG CUOTA GUERRERO</v>
          </cell>
          <cell r="J2393">
            <v>0</v>
          </cell>
          <cell r="K2393">
            <v>87127.07</v>
          </cell>
          <cell r="L2393">
            <v>56280.4</v>
          </cell>
        </row>
        <row r="2394">
          <cell r="H2394" t="str">
            <v>CUOTA IMSS APORTACION EMPRESA</v>
          </cell>
          <cell r="J2394">
            <v>0</v>
          </cell>
          <cell r="K2394">
            <v>109540.33</v>
          </cell>
          <cell r="L2394">
            <v>136943.66</v>
          </cell>
        </row>
        <row r="2395">
          <cell r="H2395" t="str">
            <v>FINIQUITOS E INDEMNIZACIONES</v>
          </cell>
          <cell r="J2395">
            <v>0</v>
          </cell>
          <cell r="K2395">
            <v>0</v>
          </cell>
          <cell r="L2395">
            <v>38400</v>
          </cell>
        </row>
        <row r="2396">
          <cell r="H2396" t="str">
            <v>PERMISOS ECONOMICOS</v>
          </cell>
          <cell r="J2396">
            <v>0</v>
          </cell>
          <cell r="K2396">
            <v>0</v>
          </cell>
          <cell r="L2396">
            <v>0</v>
          </cell>
        </row>
        <row r="2397">
          <cell r="H2397" t="str">
            <v>VACACIONES</v>
          </cell>
          <cell r="J2397">
            <v>0</v>
          </cell>
          <cell r="K2397">
            <v>0</v>
          </cell>
          <cell r="L2397">
            <v>4608</v>
          </cell>
        </row>
        <row r="2398">
          <cell r="H2398" t="str">
            <v>I.S.R. FUNCIONARIOS</v>
          </cell>
          <cell r="J2398">
            <v>0</v>
          </cell>
          <cell r="K2398">
            <v>0</v>
          </cell>
          <cell r="L2398">
            <v>6529.6</v>
          </cell>
        </row>
        <row r="2399">
          <cell r="H2399" t="str">
            <v>I.S.R. EMPLEADOS</v>
          </cell>
          <cell r="J2399">
            <v>0</v>
          </cell>
          <cell r="K2399">
            <v>20020</v>
          </cell>
          <cell r="L2399">
            <v>0</v>
          </cell>
        </row>
        <row r="2400">
          <cell r="H2400" t="str">
            <v>DESPENSA</v>
          </cell>
          <cell r="J2400">
            <v>0</v>
          </cell>
          <cell r="K2400">
            <v>6725</v>
          </cell>
          <cell r="L2400">
            <v>6300</v>
          </cell>
        </row>
        <row r="2401">
          <cell r="H2401" t="str">
            <v>PRESTACIONES CONTRACTUALES (PS)</v>
          </cell>
          <cell r="J2401">
            <v>0</v>
          </cell>
          <cell r="K2401">
            <v>10425</v>
          </cell>
          <cell r="L2401">
            <v>10000</v>
          </cell>
        </row>
        <row r="2402">
          <cell r="H2402" t="str">
            <v>BONO DEL DIA DEL BUROCRATA</v>
          </cell>
          <cell r="J2402">
            <v>0</v>
          </cell>
          <cell r="K2402">
            <v>26400</v>
          </cell>
          <cell r="L2402">
            <v>27200</v>
          </cell>
        </row>
        <row r="2403">
          <cell r="H2403" t="str">
            <v>BONO DEL DIA DE LA MADRE</v>
          </cell>
          <cell r="J2403">
            <v>0</v>
          </cell>
          <cell r="K2403">
            <v>0</v>
          </cell>
          <cell r="L2403">
            <v>100</v>
          </cell>
        </row>
        <row r="2404">
          <cell r="H2404" t="str">
            <v>BONO DEL DIA DEL PADRE</v>
          </cell>
          <cell r="J2404">
            <v>0</v>
          </cell>
          <cell r="K2404">
            <v>0</v>
          </cell>
          <cell r="L2404">
            <v>600</v>
          </cell>
        </row>
        <row r="2405">
          <cell r="H2405" t="str">
            <v>PAQUETES ESCOLARES</v>
          </cell>
          <cell r="J2405">
            <v>0</v>
          </cell>
          <cell r="K2405">
            <v>2000</v>
          </cell>
          <cell r="L2405">
            <v>0</v>
          </cell>
        </row>
        <row r="2406">
          <cell r="H2406" t="str">
            <v>ESTIMULOS</v>
          </cell>
          <cell r="J2406">
            <v>0</v>
          </cell>
          <cell r="K2406">
            <v>304650</v>
          </cell>
          <cell r="L2406">
            <v>385890</v>
          </cell>
        </row>
        <row r="2407">
          <cell r="H2407" t="str">
            <v>MATERIALES Y SUMINISTROS PARA OFICINA</v>
          </cell>
          <cell r="J2407">
            <v>0</v>
          </cell>
          <cell r="K2407">
            <v>5675.86</v>
          </cell>
          <cell r="L2407">
            <v>7535.63</v>
          </cell>
        </row>
        <row r="2408">
          <cell r="H2408" t="str">
            <v>EQUIPOS MENORES DE OFICINA</v>
          </cell>
          <cell r="J2408">
            <v>0</v>
          </cell>
          <cell r="K2408">
            <v>4237.32</v>
          </cell>
          <cell r="L2408">
            <v>5649.76</v>
          </cell>
        </row>
        <row r="2409">
          <cell r="H2409" t="str">
            <v>MATERIAL DE COMPUTO</v>
          </cell>
          <cell r="J2409">
            <v>0</v>
          </cell>
          <cell r="K2409">
            <v>18304.62</v>
          </cell>
          <cell r="L2409">
            <v>25639.82</v>
          </cell>
        </row>
        <row r="2410">
          <cell r="H2410" t="str">
            <v>PRODUCTOS ALIMENTICIOS</v>
          </cell>
          <cell r="J2410">
            <v>0</v>
          </cell>
          <cell r="K2410">
            <v>1672.4</v>
          </cell>
          <cell r="L2410">
            <v>1672.4</v>
          </cell>
        </row>
        <row r="2411">
          <cell r="H2411" t="str">
            <v>OTROS MATS. Y ARTS. DE CONSTUCC. Y REP.</v>
          </cell>
          <cell r="J2411">
            <v>0</v>
          </cell>
          <cell r="K2411">
            <v>390.93</v>
          </cell>
          <cell r="L2411">
            <v>0</v>
          </cell>
        </row>
        <row r="2412">
          <cell r="H2412" t="str">
            <v>COMBUSTIBLES</v>
          </cell>
          <cell r="J2412">
            <v>0</v>
          </cell>
          <cell r="K2412">
            <v>21294.67</v>
          </cell>
          <cell r="L2412">
            <v>25596.35</v>
          </cell>
        </row>
        <row r="2413">
          <cell r="H2413" t="str">
            <v>PRENDAS DE SEGURIDAD</v>
          </cell>
          <cell r="J2413">
            <v>0</v>
          </cell>
          <cell r="K2413">
            <v>556.03</v>
          </cell>
          <cell r="L2413">
            <v>0</v>
          </cell>
        </row>
        <row r="2414">
          <cell r="H2414" t="str">
            <v>REFACC Y ACCS DE EQPO DE COMPUTO</v>
          </cell>
          <cell r="J2414">
            <v>0</v>
          </cell>
          <cell r="K2414">
            <v>6672.91</v>
          </cell>
          <cell r="L2414">
            <v>9483.15</v>
          </cell>
        </row>
        <row r="2415">
          <cell r="H2415" t="str">
            <v>REFACC Y ACCESORIOS DE EQPO DE TRANSPORT</v>
          </cell>
          <cell r="J2415">
            <v>0</v>
          </cell>
          <cell r="K2415">
            <v>12602.49</v>
          </cell>
          <cell r="L2415">
            <v>24616.89</v>
          </cell>
        </row>
        <row r="2416">
          <cell r="H2416" t="str">
            <v>MANTO Y REPARACION DE EQUIPO DE TRANS,</v>
          </cell>
          <cell r="J2416">
            <v>0</v>
          </cell>
          <cell r="K2416">
            <v>13046.91</v>
          </cell>
          <cell r="L2416">
            <v>18382.259999999998</v>
          </cell>
        </row>
        <row r="2417">
          <cell r="H2417" t="str">
            <v>PASAJES LOCALES</v>
          </cell>
          <cell r="J2417">
            <v>0</v>
          </cell>
          <cell r="K2417">
            <v>5831.96</v>
          </cell>
          <cell r="L2417">
            <v>4590.93</v>
          </cell>
        </row>
        <row r="2418">
          <cell r="H2418" t="str">
            <v>PEAJES LOCALES</v>
          </cell>
          <cell r="J2418">
            <v>0</v>
          </cell>
          <cell r="K2418">
            <v>3000</v>
          </cell>
          <cell r="L2418">
            <v>4000</v>
          </cell>
        </row>
        <row r="2419">
          <cell r="H2419" t="str">
            <v>PASAJES FORANEOS (AUTOBUS)</v>
          </cell>
          <cell r="J2419">
            <v>0</v>
          </cell>
          <cell r="K2419">
            <v>2462.06</v>
          </cell>
          <cell r="L2419">
            <v>2462.06</v>
          </cell>
        </row>
        <row r="2420">
          <cell r="H2420" t="str">
            <v>ALIMENTACION</v>
          </cell>
          <cell r="J2420">
            <v>0</v>
          </cell>
          <cell r="K2420">
            <v>668.96</v>
          </cell>
          <cell r="L2420">
            <v>668.96</v>
          </cell>
        </row>
        <row r="2421">
          <cell r="H2421" t="str">
            <v>15% PRO-TURISMO</v>
          </cell>
          <cell r="J2421">
            <v>0</v>
          </cell>
          <cell r="K2421">
            <v>2756.51</v>
          </cell>
          <cell r="L2421">
            <v>1338.09</v>
          </cell>
        </row>
        <row r="2422">
          <cell r="H2422" t="str">
            <v>15% ECOLOGIA</v>
          </cell>
          <cell r="J2422">
            <v>0</v>
          </cell>
          <cell r="K2422">
            <v>2756.51</v>
          </cell>
          <cell r="L2422">
            <v>1338.09</v>
          </cell>
        </row>
        <row r="2423">
          <cell r="H2423" t="str">
            <v>2% S/NOMINAS</v>
          </cell>
          <cell r="J2423">
            <v>0</v>
          </cell>
          <cell r="K2423">
            <v>12302.46</v>
          </cell>
          <cell r="L2423">
            <v>9047.24</v>
          </cell>
        </row>
        <row r="2424">
          <cell r="H2424" t="str">
            <v>15% EDUCACION Y ASISTENCIA SOCIAL</v>
          </cell>
          <cell r="J2424">
            <v>0</v>
          </cell>
          <cell r="K2424">
            <v>2756.51</v>
          </cell>
          <cell r="L2424">
            <v>1338.09</v>
          </cell>
        </row>
        <row r="2425">
          <cell r="H2425" t="str">
            <v>SIST. DE AIRE Y ACOND. Y CALEFACCION</v>
          </cell>
          <cell r="J2425">
            <v>0</v>
          </cell>
          <cell r="K2425">
            <v>2297.02</v>
          </cell>
          <cell r="L2425">
            <v>3433.38</v>
          </cell>
        </row>
        <row r="2426">
          <cell r="H2426" t="str">
            <v>SUELDOS SINDICALIZADOS</v>
          </cell>
          <cell r="J2426">
            <v>0</v>
          </cell>
          <cell r="K2426">
            <v>386197.29</v>
          </cell>
          <cell r="L2426">
            <v>27424.14</v>
          </cell>
        </row>
        <row r="2427">
          <cell r="H2427" t="str">
            <v>SOBRESUELDO VIDA CARA</v>
          </cell>
          <cell r="J2427">
            <v>0</v>
          </cell>
          <cell r="K2427">
            <v>337489.3</v>
          </cell>
          <cell r="L2427">
            <v>0</v>
          </cell>
        </row>
        <row r="2428">
          <cell r="H2428" t="str">
            <v>SUELDOS FUNCIONARIOS</v>
          </cell>
          <cell r="J2428">
            <v>0</v>
          </cell>
          <cell r="K2428">
            <v>20514.650000000001</v>
          </cell>
          <cell r="L2428">
            <v>39884.050000000003</v>
          </cell>
        </row>
        <row r="2429">
          <cell r="H2429" t="str">
            <v>SUELDOS CONTRATO MANUAL</v>
          </cell>
          <cell r="J2429">
            <v>0</v>
          </cell>
          <cell r="K2429">
            <v>259026.53</v>
          </cell>
          <cell r="L2429">
            <v>0</v>
          </cell>
        </row>
        <row r="2430">
          <cell r="H2430" t="str">
            <v>SUELDOS EVENTUAL</v>
          </cell>
          <cell r="J2430">
            <v>0</v>
          </cell>
          <cell r="K2430">
            <v>92933.13</v>
          </cell>
          <cell r="L2430">
            <v>202517.32</v>
          </cell>
        </row>
        <row r="2431">
          <cell r="H2431" t="str">
            <v>QUINQUENIOS POR ANTIGÜEDAD</v>
          </cell>
          <cell r="J2431">
            <v>0</v>
          </cell>
          <cell r="K2431">
            <v>60165</v>
          </cell>
          <cell r="L2431">
            <v>65660</v>
          </cell>
        </row>
        <row r="2432">
          <cell r="H2432" t="str">
            <v>PRIMA VACACIONAL</v>
          </cell>
          <cell r="J2432">
            <v>0</v>
          </cell>
          <cell r="K2432">
            <v>11673.23</v>
          </cell>
          <cell r="L2432">
            <v>0</v>
          </cell>
        </row>
        <row r="2433">
          <cell r="H2433" t="str">
            <v>PRIMA DOMINICAL</v>
          </cell>
          <cell r="J2433">
            <v>0</v>
          </cell>
          <cell r="K2433">
            <v>34344.54</v>
          </cell>
          <cell r="L2433">
            <v>49608.78</v>
          </cell>
        </row>
        <row r="2434">
          <cell r="H2434" t="str">
            <v>AGUINALDO</v>
          </cell>
          <cell r="J2434">
            <v>0</v>
          </cell>
          <cell r="K2434">
            <v>0</v>
          </cell>
          <cell r="L2434">
            <v>0</v>
          </cell>
        </row>
        <row r="2435">
          <cell r="H2435" t="str">
            <v>COMPENSACIONES</v>
          </cell>
          <cell r="J2435">
            <v>0</v>
          </cell>
          <cell r="K2435">
            <v>71097.399999999994</v>
          </cell>
          <cell r="L2435">
            <v>77560.800000000003</v>
          </cell>
        </row>
        <row r="2436">
          <cell r="H2436" t="str">
            <v>APORTACIONES ISSSTE CUOTA FEDERAL</v>
          </cell>
          <cell r="J2436">
            <v>0</v>
          </cell>
          <cell r="K2436">
            <v>52608.38</v>
          </cell>
          <cell r="L2436">
            <v>41162.370000000003</v>
          </cell>
        </row>
        <row r="2437">
          <cell r="H2437" t="str">
            <v>APORTACION ISSSPEG CUOTA GUERRERO</v>
          </cell>
          <cell r="J2437">
            <v>0</v>
          </cell>
          <cell r="K2437">
            <v>160733.64000000001</v>
          </cell>
          <cell r="L2437">
            <v>108637.88</v>
          </cell>
        </row>
        <row r="2438">
          <cell r="H2438" t="str">
            <v>CUOTA IMSS APORTACION EMPRESA</v>
          </cell>
          <cell r="J2438">
            <v>0</v>
          </cell>
          <cell r="K2438">
            <v>74113.53</v>
          </cell>
          <cell r="L2438">
            <v>96911.28</v>
          </cell>
        </row>
        <row r="2439">
          <cell r="H2439" t="str">
            <v>FINIQUITOS E INDEMNIZACIONES</v>
          </cell>
          <cell r="J2439">
            <v>0</v>
          </cell>
          <cell r="K2439">
            <v>0</v>
          </cell>
          <cell r="L2439">
            <v>72000</v>
          </cell>
        </row>
        <row r="2440">
          <cell r="H2440" t="str">
            <v>PERMISOS ECONOMICOS</v>
          </cell>
          <cell r="J2440">
            <v>0</v>
          </cell>
          <cell r="K2440">
            <v>0</v>
          </cell>
          <cell r="L2440">
            <v>0</v>
          </cell>
        </row>
        <row r="2441">
          <cell r="H2441" t="str">
            <v>VACACIONES</v>
          </cell>
          <cell r="J2441">
            <v>0</v>
          </cell>
          <cell r="K2441">
            <v>0</v>
          </cell>
          <cell r="L2441">
            <v>9216</v>
          </cell>
        </row>
        <row r="2442">
          <cell r="H2442" t="str">
            <v>I.S.R. FUNCIONARIOS</v>
          </cell>
          <cell r="J2442">
            <v>0</v>
          </cell>
          <cell r="K2442">
            <v>0</v>
          </cell>
          <cell r="L2442">
            <v>1931.98</v>
          </cell>
        </row>
        <row r="2443">
          <cell r="H2443" t="str">
            <v>I.S.R. EMPLEADOS</v>
          </cell>
          <cell r="J2443">
            <v>0</v>
          </cell>
          <cell r="K2443">
            <v>136868.56</v>
          </cell>
          <cell r="L2443">
            <v>0</v>
          </cell>
        </row>
        <row r="2444">
          <cell r="H2444" t="str">
            <v>DESPENSA</v>
          </cell>
          <cell r="J2444">
            <v>0</v>
          </cell>
          <cell r="K2444">
            <v>13505</v>
          </cell>
          <cell r="L2444">
            <v>8860</v>
          </cell>
        </row>
        <row r="2445">
          <cell r="H2445" t="str">
            <v>PRESTACIONES CONTRACTUALES (PS)</v>
          </cell>
          <cell r="J2445">
            <v>0</v>
          </cell>
          <cell r="K2445">
            <v>13580</v>
          </cell>
          <cell r="L2445">
            <v>8935</v>
          </cell>
        </row>
        <row r="2446">
          <cell r="H2446" t="str">
            <v>BECAS DE ESTUDIO</v>
          </cell>
          <cell r="J2446">
            <v>0</v>
          </cell>
          <cell r="K2446">
            <v>10600</v>
          </cell>
          <cell r="L2446">
            <v>0</v>
          </cell>
        </row>
        <row r="2447">
          <cell r="H2447" t="str">
            <v>BONO DEL DIA DEL BUROCRATA</v>
          </cell>
          <cell r="J2447">
            <v>0</v>
          </cell>
          <cell r="K2447">
            <v>52600</v>
          </cell>
          <cell r="L2447">
            <v>57200</v>
          </cell>
        </row>
        <row r="2448">
          <cell r="H2448" t="str">
            <v>BONO DEL DIA DE LA MADRE</v>
          </cell>
          <cell r="J2448">
            <v>0</v>
          </cell>
          <cell r="K2448">
            <v>5000</v>
          </cell>
          <cell r="L2448">
            <v>0</v>
          </cell>
        </row>
        <row r="2449">
          <cell r="H2449" t="str">
            <v>BONO DEL DIA DEL PADRE</v>
          </cell>
          <cell r="J2449">
            <v>0</v>
          </cell>
          <cell r="K2449">
            <v>0</v>
          </cell>
          <cell r="L2449">
            <v>3100</v>
          </cell>
        </row>
        <row r="2450">
          <cell r="H2450" t="str">
            <v>MATERIALES Y SUMINISTROS PARA OFICINA</v>
          </cell>
          <cell r="J2450">
            <v>0</v>
          </cell>
          <cell r="K2450">
            <v>7853.92</v>
          </cell>
          <cell r="L2450">
            <v>6743.43</v>
          </cell>
        </row>
        <row r="2451">
          <cell r="H2451" t="str">
            <v>EQUIPOS MENORES DE OFICINA</v>
          </cell>
          <cell r="J2451">
            <v>0</v>
          </cell>
          <cell r="K2451">
            <v>6572.36</v>
          </cell>
          <cell r="L2451">
            <v>9397.2000000000007</v>
          </cell>
        </row>
        <row r="2452">
          <cell r="H2452" t="str">
            <v>MATERIAL DE COMPUTO</v>
          </cell>
          <cell r="J2452">
            <v>0</v>
          </cell>
          <cell r="K2452">
            <v>13878.15</v>
          </cell>
          <cell r="L2452">
            <v>21213.35</v>
          </cell>
        </row>
        <row r="2453">
          <cell r="H2453" t="str">
            <v>MATERIAL ELECTRICO</v>
          </cell>
          <cell r="J2453">
            <v>0</v>
          </cell>
          <cell r="K2453">
            <v>6127.94</v>
          </cell>
          <cell r="L2453">
            <v>894.92</v>
          </cell>
        </row>
        <row r="2454">
          <cell r="H2454" t="str">
            <v>OTROS MATS. Y ARTS. DE CONSTUCC. Y REP.</v>
          </cell>
          <cell r="J2454">
            <v>0</v>
          </cell>
          <cell r="K2454">
            <v>627.49</v>
          </cell>
          <cell r="L2454">
            <v>0</v>
          </cell>
        </row>
        <row r="2455">
          <cell r="H2455" t="str">
            <v>COMBUSTIBLES</v>
          </cell>
          <cell r="J2455">
            <v>0</v>
          </cell>
          <cell r="K2455">
            <v>105020.01</v>
          </cell>
          <cell r="L2455">
            <v>105908.27</v>
          </cell>
        </row>
        <row r="2456">
          <cell r="H2456" t="str">
            <v>PRENDAS DE SEGURIDAD</v>
          </cell>
          <cell r="J2456">
            <v>0</v>
          </cell>
          <cell r="K2456">
            <v>1185.3499999999999</v>
          </cell>
          <cell r="L2456">
            <v>0</v>
          </cell>
        </row>
        <row r="2457">
          <cell r="H2457" t="str">
            <v>HERRAMIENTAS MENORES</v>
          </cell>
          <cell r="J2457">
            <v>0</v>
          </cell>
          <cell r="K2457">
            <v>7210.16</v>
          </cell>
          <cell r="L2457">
            <v>10815.08</v>
          </cell>
        </row>
        <row r="2458">
          <cell r="H2458" t="str">
            <v>REFACC Y ACCESORIOS DE EDIFICIOS</v>
          </cell>
          <cell r="J2458">
            <v>0</v>
          </cell>
          <cell r="K2458">
            <v>150.86000000000001</v>
          </cell>
          <cell r="L2458">
            <v>0</v>
          </cell>
        </row>
        <row r="2459">
          <cell r="H2459" t="str">
            <v>REFACC Y ACCS DE EQPO DE COMPUTO</v>
          </cell>
          <cell r="J2459">
            <v>0</v>
          </cell>
          <cell r="K2459">
            <v>8430.7199999999993</v>
          </cell>
          <cell r="L2459">
            <v>11240.96</v>
          </cell>
        </row>
        <row r="2460">
          <cell r="H2460" t="str">
            <v>REFACC Y ACCESORIOS DE EQPO DE TRANSPORT</v>
          </cell>
          <cell r="J2460">
            <v>0</v>
          </cell>
          <cell r="K2460">
            <v>17519.73</v>
          </cell>
          <cell r="L2460">
            <v>29534.13</v>
          </cell>
        </row>
        <row r="2461">
          <cell r="H2461" t="str">
            <v>REFACC. Y ACCES. MENORES PARA MAQUINARIA</v>
          </cell>
          <cell r="J2461">
            <v>0</v>
          </cell>
          <cell r="K2461">
            <v>3308.91</v>
          </cell>
          <cell r="L2461">
            <v>4483.72</v>
          </cell>
        </row>
        <row r="2462">
          <cell r="H2462" t="str">
            <v>SERVICIOS DE APOYO ADMINISTRATIVO, FOTOC</v>
          </cell>
          <cell r="J2462">
            <v>0</v>
          </cell>
          <cell r="K2462">
            <v>2500</v>
          </cell>
          <cell r="L2462">
            <v>3000</v>
          </cell>
        </row>
        <row r="2463">
          <cell r="H2463" t="str">
            <v>MANTO Y REPARACION DE EQUIPO DE TRANS,</v>
          </cell>
          <cell r="J2463">
            <v>0</v>
          </cell>
          <cell r="K2463">
            <v>14922.4</v>
          </cell>
          <cell r="L2463">
            <v>31660.32</v>
          </cell>
        </row>
        <row r="2464">
          <cell r="H2464" t="str">
            <v>PARA FUNERALES</v>
          </cell>
          <cell r="J2464">
            <v>0</v>
          </cell>
          <cell r="K2464">
            <v>10345</v>
          </cell>
          <cell r="L2464">
            <v>0</v>
          </cell>
        </row>
        <row r="2465">
          <cell r="H2465" t="str">
            <v>15% PRO-TURISMO</v>
          </cell>
          <cell r="J2465">
            <v>0</v>
          </cell>
          <cell r="K2465">
            <v>13871.63</v>
          </cell>
          <cell r="L2465">
            <v>12221.57</v>
          </cell>
        </row>
        <row r="2466">
          <cell r="H2466" t="str">
            <v>15% ECOLOGIA</v>
          </cell>
          <cell r="J2466">
            <v>0</v>
          </cell>
          <cell r="K2466">
            <v>7637.57</v>
          </cell>
          <cell r="L2466">
            <v>14087.51</v>
          </cell>
        </row>
        <row r="2467">
          <cell r="H2467" t="str">
            <v>2% S/NOMINAS</v>
          </cell>
          <cell r="J2467">
            <v>0</v>
          </cell>
          <cell r="K2467">
            <v>56081.1</v>
          </cell>
          <cell r="L2467">
            <v>45415.15</v>
          </cell>
        </row>
        <row r="2468">
          <cell r="H2468" t="str">
            <v>15% EDUCACION Y ASISTENCIA SOCIAL</v>
          </cell>
          <cell r="J2468">
            <v>0</v>
          </cell>
          <cell r="K2468">
            <v>7637.57</v>
          </cell>
          <cell r="L2468">
            <v>14087.51</v>
          </cell>
        </row>
        <row r="2469">
          <cell r="H2469" t="str">
            <v>SUELDOS SINDICALIZADOS</v>
          </cell>
          <cell r="J2469">
            <v>0</v>
          </cell>
          <cell r="K2469">
            <v>81285.759999999995</v>
          </cell>
          <cell r="L2469">
            <v>321132.44</v>
          </cell>
        </row>
        <row r="2470">
          <cell r="H2470" t="str">
            <v>SOBRESUELDO VIDA CARA</v>
          </cell>
          <cell r="J2470">
            <v>0</v>
          </cell>
          <cell r="K2470">
            <v>80795.77</v>
          </cell>
          <cell r="L2470">
            <v>320642.45</v>
          </cell>
        </row>
        <row r="2471">
          <cell r="H2471" t="str">
            <v>SUELDOS FUNCIONARIOS</v>
          </cell>
          <cell r="J2471">
            <v>0</v>
          </cell>
          <cell r="K2471">
            <v>17466.55</v>
          </cell>
          <cell r="L2471">
            <v>20893.55</v>
          </cell>
        </row>
        <row r="2472">
          <cell r="H2472" t="str">
            <v>SUELDOS CONTRATO MANUAL</v>
          </cell>
          <cell r="J2472">
            <v>0</v>
          </cell>
          <cell r="K2472">
            <v>14643.89</v>
          </cell>
          <cell r="L2472">
            <v>17681.689999999999</v>
          </cell>
        </row>
        <row r="2473">
          <cell r="H2473" t="str">
            <v>QUINQUENIOS POR ANTIGÜEDAD</v>
          </cell>
          <cell r="J2473">
            <v>0</v>
          </cell>
          <cell r="K2473">
            <v>9600</v>
          </cell>
          <cell r="L2473">
            <v>14400</v>
          </cell>
        </row>
        <row r="2474">
          <cell r="H2474" t="str">
            <v>PRIMA VACACIONAL</v>
          </cell>
          <cell r="J2474">
            <v>0</v>
          </cell>
          <cell r="K2474">
            <v>0</v>
          </cell>
          <cell r="L2474">
            <v>0</v>
          </cell>
        </row>
        <row r="2475">
          <cell r="H2475" t="str">
            <v>AGUINALDO</v>
          </cell>
          <cell r="J2475">
            <v>0</v>
          </cell>
          <cell r="K2475">
            <v>0</v>
          </cell>
          <cell r="L2475">
            <v>0</v>
          </cell>
        </row>
        <row r="2476">
          <cell r="H2476" t="str">
            <v>COMPENSACIONES</v>
          </cell>
          <cell r="J2476">
            <v>0</v>
          </cell>
          <cell r="K2476">
            <v>3062.82</v>
          </cell>
          <cell r="L2476">
            <v>0</v>
          </cell>
        </row>
        <row r="2477">
          <cell r="H2477" t="str">
            <v>APORTACIONES ISSSTE CUOTA FEDERAL</v>
          </cell>
          <cell r="J2477">
            <v>0</v>
          </cell>
          <cell r="K2477">
            <v>5718.93</v>
          </cell>
          <cell r="L2477">
            <v>8342.5300000000007</v>
          </cell>
        </row>
        <row r="2478">
          <cell r="H2478" t="str">
            <v>APORTACION ISSSPEG CUOTA GUERRERO</v>
          </cell>
          <cell r="J2478">
            <v>0</v>
          </cell>
          <cell r="K2478">
            <v>9248.06</v>
          </cell>
          <cell r="L2478">
            <v>26606.2</v>
          </cell>
        </row>
        <row r="2479">
          <cell r="H2479" t="str">
            <v>CUOTA IMSS APORTACION EMPRESA</v>
          </cell>
          <cell r="J2479">
            <v>0</v>
          </cell>
          <cell r="K2479">
            <v>52675</v>
          </cell>
          <cell r="L2479">
            <v>97347.5</v>
          </cell>
        </row>
        <row r="2480">
          <cell r="H2480" t="str">
            <v>FINIQUITOS E INDEMNIZACIONES</v>
          </cell>
          <cell r="J2480">
            <v>0</v>
          </cell>
          <cell r="K2480">
            <v>0</v>
          </cell>
          <cell r="L2480">
            <v>14400</v>
          </cell>
        </row>
        <row r="2481">
          <cell r="H2481" t="str">
            <v>PERMISOS ECONOMICOS</v>
          </cell>
          <cell r="J2481">
            <v>0</v>
          </cell>
          <cell r="K2481">
            <v>0</v>
          </cell>
          <cell r="L2481">
            <v>0</v>
          </cell>
        </row>
        <row r="2482">
          <cell r="H2482" t="str">
            <v>VACACIONES</v>
          </cell>
          <cell r="J2482">
            <v>0</v>
          </cell>
          <cell r="K2482">
            <v>0</v>
          </cell>
          <cell r="L2482">
            <v>1728</v>
          </cell>
        </row>
        <row r="2483">
          <cell r="H2483" t="str">
            <v>I.S.R. FUNCIONARIOS</v>
          </cell>
          <cell r="J2483">
            <v>0</v>
          </cell>
          <cell r="K2483">
            <v>0</v>
          </cell>
          <cell r="L2483">
            <v>1124.46</v>
          </cell>
        </row>
        <row r="2484">
          <cell r="H2484" t="str">
            <v>I.S.R. EMPLEADOS</v>
          </cell>
          <cell r="J2484">
            <v>0</v>
          </cell>
          <cell r="K2484">
            <v>0</v>
          </cell>
          <cell r="L2484">
            <v>20758.64</v>
          </cell>
        </row>
        <row r="2485">
          <cell r="H2485" t="str">
            <v>DESPENSA</v>
          </cell>
          <cell r="J2485">
            <v>0</v>
          </cell>
          <cell r="K2485">
            <v>1345</v>
          </cell>
          <cell r="L2485">
            <v>1260</v>
          </cell>
        </row>
        <row r="2486">
          <cell r="H2486" t="str">
            <v>PRESTACIONES CONTRACTUALES (PS)</v>
          </cell>
          <cell r="J2486">
            <v>0</v>
          </cell>
          <cell r="K2486">
            <v>2085</v>
          </cell>
          <cell r="L2486">
            <v>2000</v>
          </cell>
        </row>
        <row r="2487">
          <cell r="H2487" t="str">
            <v>BONO DEL DIA DEL BUROCRATA</v>
          </cell>
          <cell r="J2487">
            <v>0</v>
          </cell>
          <cell r="K2487">
            <v>9900</v>
          </cell>
          <cell r="L2487">
            <v>10200</v>
          </cell>
        </row>
        <row r="2488">
          <cell r="H2488" t="str">
            <v>BONO DEL DIA DEL PADRE</v>
          </cell>
          <cell r="J2488">
            <v>0</v>
          </cell>
          <cell r="K2488">
            <v>0</v>
          </cell>
          <cell r="L2488">
            <v>200</v>
          </cell>
        </row>
        <row r="2489">
          <cell r="H2489" t="str">
            <v>MATERIALES Y SUMINISTROS PARA OFICINA</v>
          </cell>
          <cell r="J2489">
            <v>0</v>
          </cell>
          <cell r="K2489">
            <v>6081.32</v>
          </cell>
          <cell r="L2489">
            <v>7171.68</v>
          </cell>
        </row>
        <row r="2490">
          <cell r="H2490" t="str">
            <v>EQUIPOS MENORES DE OFICINA</v>
          </cell>
          <cell r="J2490">
            <v>0</v>
          </cell>
          <cell r="K2490">
            <v>3389.88</v>
          </cell>
          <cell r="L2490">
            <v>4519.84</v>
          </cell>
        </row>
        <row r="2491">
          <cell r="H2491" t="str">
            <v>MATERIAL DE COMPUTO</v>
          </cell>
          <cell r="J2491">
            <v>0</v>
          </cell>
          <cell r="K2491">
            <v>17635.349999999999</v>
          </cell>
          <cell r="L2491">
            <v>24970.55</v>
          </cell>
        </row>
        <row r="2492">
          <cell r="H2492" t="str">
            <v>EQ. MENOR DE TECNO. INFORMACION Y COMUNI</v>
          </cell>
          <cell r="J2492">
            <v>0</v>
          </cell>
          <cell r="K2492">
            <v>14000</v>
          </cell>
          <cell r="L2492">
            <v>26000</v>
          </cell>
        </row>
        <row r="2493">
          <cell r="H2493" t="str">
            <v>REFACC Y ACCS DE EQPO DE COMPUTO</v>
          </cell>
          <cell r="J2493">
            <v>0</v>
          </cell>
          <cell r="K2493">
            <v>5620.48</v>
          </cell>
          <cell r="L2493">
            <v>8430.7199999999993</v>
          </cell>
        </row>
        <row r="2494">
          <cell r="H2494" t="str">
            <v>15% PRO-TURISMO</v>
          </cell>
          <cell r="J2494">
            <v>0</v>
          </cell>
          <cell r="K2494">
            <v>6983.08</v>
          </cell>
          <cell r="L2494">
            <v>7881.56</v>
          </cell>
        </row>
        <row r="2495">
          <cell r="H2495" t="str">
            <v>15% ECOLOGIA</v>
          </cell>
          <cell r="J2495">
            <v>0</v>
          </cell>
          <cell r="K2495">
            <v>6983.08</v>
          </cell>
          <cell r="L2495">
            <v>7881.56</v>
          </cell>
        </row>
        <row r="2496">
          <cell r="H2496" t="str">
            <v>2% S/NOMINAS</v>
          </cell>
          <cell r="J2496">
            <v>0</v>
          </cell>
          <cell r="K2496">
            <v>46555.42</v>
          </cell>
          <cell r="L2496">
            <v>61045.36</v>
          </cell>
        </row>
        <row r="2497">
          <cell r="H2497" t="str">
            <v>15% EDUCACION Y ASISTENCIA SOCIAL</v>
          </cell>
          <cell r="J2497">
            <v>0</v>
          </cell>
          <cell r="K2497">
            <v>6919.69</v>
          </cell>
          <cell r="L2497">
            <v>7818.17</v>
          </cell>
        </row>
        <row r="2498">
          <cell r="H2498" t="str">
            <v>SUELDOS SINDICALIZADOS</v>
          </cell>
          <cell r="J2498">
            <v>0</v>
          </cell>
          <cell r="K2498">
            <v>15263.82</v>
          </cell>
          <cell r="L2498">
            <v>2709.62</v>
          </cell>
        </row>
        <row r="2499">
          <cell r="H2499" t="str">
            <v>SOBRESUELDO VIDA CARA</v>
          </cell>
          <cell r="J2499">
            <v>0</v>
          </cell>
          <cell r="K2499">
            <v>11265.69</v>
          </cell>
          <cell r="L2499">
            <v>0</v>
          </cell>
        </row>
        <row r="2500">
          <cell r="H2500" t="str">
            <v>SUELDOS FUNCIONARIOS</v>
          </cell>
          <cell r="J2500">
            <v>0</v>
          </cell>
          <cell r="K2500">
            <v>133093.65</v>
          </cell>
          <cell r="L2500">
            <v>0</v>
          </cell>
        </row>
        <row r="2501">
          <cell r="H2501" t="str">
            <v>QUINQUENIOS POR ANTIGÜEDAD</v>
          </cell>
          <cell r="J2501">
            <v>0</v>
          </cell>
          <cell r="K2501">
            <v>2690</v>
          </cell>
          <cell r="L2501">
            <v>2520</v>
          </cell>
        </row>
        <row r="2502">
          <cell r="H2502" t="str">
            <v>PRIMA VACACIONAL</v>
          </cell>
          <cell r="J2502">
            <v>0</v>
          </cell>
          <cell r="K2502">
            <v>460.66</v>
          </cell>
          <cell r="L2502">
            <v>0</v>
          </cell>
        </row>
        <row r="2503">
          <cell r="H2503" t="str">
            <v>AGUINALDO</v>
          </cell>
          <cell r="J2503">
            <v>0</v>
          </cell>
          <cell r="K2503">
            <v>0</v>
          </cell>
          <cell r="L2503">
            <v>0</v>
          </cell>
        </row>
        <row r="2504">
          <cell r="H2504" t="str">
            <v>COMPENSACIONES</v>
          </cell>
          <cell r="J2504">
            <v>0</v>
          </cell>
          <cell r="K2504">
            <v>40786.71</v>
          </cell>
          <cell r="L2504">
            <v>0</v>
          </cell>
        </row>
        <row r="2505">
          <cell r="H2505" t="str">
            <v>APORTACIONES ISSSTE CUOTA FEDERAL</v>
          </cell>
          <cell r="J2505">
            <v>0</v>
          </cell>
          <cell r="K2505">
            <v>5338.99</v>
          </cell>
          <cell r="L2505">
            <v>7147.05</v>
          </cell>
        </row>
        <row r="2506">
          <cell r="H2506" t="str">
            <v>APORTACION ISSSPEG CUOTA GUERRERO</v>
          </cell>
          <cell r="J2506">
            <v>0</v>
          </cell>
          <cell r="K2506">
            <v>10546.67</v>
          </cell>
          <cell r="L2506">
            <v>20451.900000000001</v>
          </cell>
        </row>
        <row r="2507">
          <cell r="H2507" t="str">
            <v>CUOTA IMSS APORTACION EMPRESA</v>
          </cell>
          <cell r="J2507">
            <v>0</v>
          </cell>
          <cell r="K2507">
            <v>73417.179999999993</v>
          </cell>
          <cell r="L2507">
            <v>129602.56</v>
          </cell>
        </row>
        <row r="2508">
          <cell r="H2508" t="str">
            <v>FINIQUITOS E INDEMNIZACIONES</v>
          </cell>
          <cell r="J2508">
            <v>0</v>
          </cell>
          <cell r="K2508">
            <v>0</v>
          </cell>
          <cell r="L2508">
            <v>9600</v>
          </cell>
        </row>
        <row r="2509">
          <cell r="H2509" t="str">
            <v>PERMISOS ECONOMICOS</v>
          </cell>
          <cell r="J2509">
            <v>0</v>
          </cell>
          <cell r="K2509">
            <v>0</v>
          </cell>
          <cell r="L2509">
            <v>0</v>
          </cell>
        </row>
        <row r="2510">
          <cell r="H2510" t="str">
            <v>VACACIONES</v>
          </cell>
          <cell r="J2510">
            <v>0</v>
          </cell>
          <cell r="K2510">
            <v>0</v>
          </cell>
          <cell r="L2510">
            <v>576</v>
          </cell>
        </row>
        <row r="2511">
          <cell r="H2511" t="str">
            <v>I.S.R. FUNCIONARIOS</v>
          </cell>
          <cell r="J2511">
            <v>0</v>
          </cell>
          <cell r="K2511">
            <v>5667.92</v>
          </cell>
          <cell r="L2511">
            <v>0</v>
          </cell>
        </row>
        <row r="2512">
          <cell r="H2512" t="str">
            <v>I.S.R. EMPLEADOS</v>
          </cell>
          <cell r="J2512">
            <v>0</v>
          </cell>
          <cell r="K2512">
            <v>0</v>
          </cell>
          <cell r="L2512">
            <v>19666.400000000001</v>
          </cell>
        </row>
        <row r="2513">
          <cell r="H2513" t="str">
            <v>DESPENSA</v>
          </cell>
          <cell r="J2513">
            <v>0</v>
          </cell>
          <cell r="K2513">
            <v>1345</v>
          </cell>
          <cell r="L2513">
            <v>1260</v>
          </cell>
        </row>
        <row r="2514">
          <cell r="H2514" t="str">
            <v>PRESTACIONES CONTRACTUALES (PS)</v>
          </cell>
          <cell r="J2514">
            <v>0</v>
          </cell>
          <cell r="K2514">
            <v>2085</v>
          </cell>
          <cell r="L2514">
            <v>2000</v>
          </cell>
        </row>
        <row r="2515">
          <cell r="H2515" t="str">
            <v>BONO DEL DIA DEL BUROCRATA</v>
          </cell>
          <cell r="J2515">
            <v>0</v>
          </cell>
          <cell r="K2515">
            <v>3300</v>
          </cell>
          <cell r="L2515">
            <v>3400</v>
          </cell>
        </row>
        <row r="2516">
          <cell r="H2516" t="str">
            <v>ESTIMULOS</v>
          </cell>
          <cell r="J2516">
            <v>0</v>
          </cell>
          <cell r="K2516">
            <v>28000</v>
          </cell>
          <cell r="L2516">
            <v>0</v>
          </cell>
        </row>
        <row r="2517">
          <cell r="H2517" t="str">
            <v>15% PRO-TURISMO</v>
          </cell>
          <cell r="J2517">
            <v>0</v>
          </cell>
          <cell r="K2517">
            <v>843.53</v>
          </cell>
          <cell r="L2517">
            <v>56.15</v>
          </cell>
        </row>
        <row r="2518">
          <cell r="H2518" t="str">
            <v>15% ECOLOGIA</v>
          </cell>
          <cell r="J2518">
            <v>0</v>
          </cell>
          <cell r="K2518">
            <v>843.53</v>
          </cell>
          <cell r="L2518">
            <v>56.15</v>
          </cell>
        </row>
        <row r="2519">
          <cell r="H2519" t="str">
            <v>2% S/NOMINAS</v>
          </cell>
          <cell r="J2519">
            <v>0</v>
          </cell>
          <cell r="K2519">
            <v>13597.66</v>
          </cell>
          <cell r="L2519">
            <v>24998.86</v>
          </cell>
        </row>
        <row r="2520">
          <cell r="H2520" t="str">
            <v>15% EDUCACION Y ASISTENCIA SOCIAL</v>
          </cell>
          <cell r="J2520">
            <v>0</v>
          </cell>
          <cell r="K2520">
            <v>843.53</v>
          </cell>
          <cell r="L2520">
            <v>56.15</v>
          </cell>
        </row>
        <row r="2521">
          <cell r="H2521" t="str">
            <v>SUELDOS SINDICALIZADOS</v>
          </cell>
          <cell r="J2521">
            <v>0</v>
          </cell>
          <cell r="K2521">
            <v>52374.82</v>
          </cell>
          <cell r="L2521">
            <v>50501.37</v>
          </cell>
        </row>
        <row r="2522">
          <cell r="H2522" t="str">
            <v>SOBRESUELDO VIDA CARA</v>
          </cell>
          <cell r="J2522">
            <v>0</v>
          </cell>
          <cell r="K2522">
            <v>37355.699999999997</v>
          </cell>
          <cell r="L2522">
            <v>34927.870000000003</v>
          </cell>
        </row>
        <row r="2523">
          <cell r="H2523" t="str">
            <v>SUELDOS FUNCIONARIOS</v>
          </cell>
          <cell r="J2523">
            <v>0</v>
          </cell>
          <cell r="K2523">
            <v>17466.55</v>
          </cell>
          <cell r="L2523">
            <v>20893.55</v>
          </cell>
        </row>
        <row r="2524">
          <cell r="H2524" t="str">
            <v>SUELDOS CONTRATO MANUAL</v>
          </cell>
          <cell r="J2524">
            <v>0</v>
          </cell>
          <cell r="K2524">
            <v>672953.12</v>
          </cell>
          <cell r="L2524">
            <v>811543.21</v>
          </cell>
        </row>
        <row r="2525">
          <cell r="H2525" t="str">
            <v>QUINQUENIOS POR ANTIGÜEDAD</v>
          </cell>
          <cell r="J2525">
            <v>0</v>
          </cell>
          <cell r="K2525">
            <v>5380</v>
          </cell>
          <cell r="L2525">
            <v>5040</v>
          </cell>
        </row>
        <row r="2526">
          <cell r="H2526" t="str">
            <v>PRIMA VACACIONAL</v>
          </cell>
          <cell r="J2526">
            <v>0</v>
          </cell>
          <cell r="K2526">
            <v>0</v>
          </cell>
          <cell r="L2526">
            <v>0</v>
          </cell>
        </row>
        <row r="2527">
          <cell r="H2527" t="str">
            <v>PRIMA DOMINICAL</v>
          </cell>
          <cell r="J2527">
            <v>0</v>
          </cell>
          <cell r="K2527">
            <v>17967.36</v>
          </cell>
          <cell r="L2527">
            <v>25204</v>
          </cell>
        </row>
        <row r="2528">
          <cell r="H2528" t="str">
            <v>AGUINALDO</v>
          </cell>
          <cell r="J2528">
            <v>0</v>
          </cell>
          <cell r="K2528">
            <v>0</v>
          </cell>
          <cell r="L2528">
            <v>0</v>
          </cell>
        </row>
        <row r="2529">
          <cell r="H2529" t="str">
            <v>HORAS EXTRAS</v>
          </cell>
          <cell r="J2529">
            <v>0</v>
          </cell>
          <cell r="K2529">
            <v>1675.27</v>
          </cell>
          <cell r="L2529">
            <v>0</v>
          </cell>
        </row>
        <row r="2530">
          <cell r="H2530" t="str">
            <v>COMPENSACIONES</v>
          </cell>
          <cell r="J2530">
            <v>0</v>
          </cell>
          <cell r="K2530">
            <v>495.6</v>
          </cell>
          <cell r="L2530">
            <v>0</v>
          </cell>
        </row>
        <row r="2531">
          <cell r="H2531" t="str">
            <v>APORTACIONES ISSSTE CUOTA FEDERAL</v>
          </cell>
          <cell r="J2531">
            <v>0</v>
          </cell>
          <cell r="K2531">
            <v>5924.34</v>
          </cell>
          <cell r="L2531">
            <v>11707.04</v>
          </cell>
        </row>
        <row r="2532">
          <cell r="H2532" t="str">
            <v>APORTACION ISSSPEG CUOTA GUERRERO</v>
          </cell>
          <cell r="J2532">
            <v>0</v>
          </cell>
          <cell r="K2532">
            <v>19574.560000000001</v>
          </cell>
          <cell r="L2532">
            <v>47771.46</v>
          </cell>
        </row>
        <row r="2533">
          <cell r="H2533" t="str">
            <v>CUOTA IMSS APORTACION EMPRESA</v>
          </cell>
          <cell r="J2533">
            <v>0</v>
          </cell>
          <cell r="K2533">
            <v>68384.67</v>
          </cell>
          <cell r="L2533">
            <v>84477.02</v>
          </cell>
        </row>
        <row r="2534">
          <cell r="H2534" t="str">
            <v>FINIQUITOS E INDEMNIZACIONES</v>
          </cell>
          <cell r="J2534">
            <v>0</v>
          </cell>
          <cell r="K2534">
            <v>0</v>
          </cell>
          <cell r="L2534">
            <v>19200</v>
          </cell>
        </row>
        <row r="2535">
          <cell r="H2535" t="str">
            <v>PERMISOS ECONOMICOS</v>
          </cell>
          <cell r="J2535">
            <v>0</v>
          </cell>
          <cell r="K2535">
            <v>0</v>
          </cell>
          <cell r="L2535">
            <v>0</v>
          </cell>
        </row>
        <row r="2536">
          <cell r="H2536" t="str">
            <v>VACACIONES</v>
          </cell>
          <cell r="J2536">
            <v>0</v>
          </cell>
          <cell r="K2536">
            <v>0</v>
          </cell>
          <cell r="L2536">
            <v>2304</v>
          </cell>
        </row>
        <row r="2537">
          <cell r="H2537" t="str">
            <v>I.S.R. FUNCIONARIOS</v>
          </cell>
          <cell r="J2537">
            <v>0</v>
          </cell>
          <cell r="K2537">
            <v>0</v>
          </cell>
          <cell r="L2537">
            <v>1797.76</v>
          </cell>
        </row>
        <row r="2538">
          <cell r="H2538" t="str">
            <v>I.S.R. EMPLEADOS</v>
          </cell>
          <cell r="J2538">
            <v>0</v>
          </cell>
          <cell r="K2538">
            <v>0</v>
          </cell>
          <cell r="L2538">
            <v>21232.83</v>
          </cell>
        </row>
        <row r="2539">
          <cell r="H2539" t="str">
            <v>DESPENSA</v>
          </cell>
          <cell r="J2539">
            <v>0</v>
          </cell>
          <cell r="K2539">
            <v>2135</v>
          </cell>
          <cell r="L2539">
            <v>830</v>
          </cell>
        </row>
        <row r="2540">
          <cell r="H2540" t="str">
            <v>PRESTACIONES CONTRACTUALES (PS)</v>
          </cell>
          <cell r="J2540">
            <v>0</v>
          </cell>
          <cell r="K2540">
            <v>2135</v>
          </cell>
          <cell r="L2540">
            <v>830</v>
          </cell>
        </row>
        <row r="2541">
          <cell r="H2541" t="str">
            <v>BONO DEL DIA DEL BUROCRATA</v>
          </cell>
          <cell r="J2541">
            <v>0</v>
          </cell>
          <cell r="K2541">
            <v>13200</v>
          </cell>
          <cell r="L2541">
            <v>13600</v>
          </cell>
        </row>
        <row r="2542">
          <cell r="H2542" t="str">
            <v>BONO DEL DIA DE LA MADRE</v>
          </cell>
          <cell r="J2542">
            <v>0</v>
          </cell>
          <cell r="K2542">
            <v>0</v>
          </cell>
          <cell r="L2542">
            <v>5200</v>
          </cell>
        </row>
        <row r="2543">
          <cell r="H2543" t="str">
            <v>BONO DEL DIA DEL PADRE</v>
          </cell>
          <cell r="J2543">
            <v>0</v>
          </cell>
          <cell r="K2543">
            <v>0</v>
          </cell>
          <cell r="L2543">
            <v>200</v>
          </cell>
        </row>
        <row r="2544">
          <cell r="H2544" t="str">
            <v>MATERIALES Y SUMINISTROS PARA OFICINA</v>
          </cell>
          <cell r="J2544">
            <v>0</v>
          </cell>
          <cell r="K2544">
            <v>5355.96</v>
          </cell>
          <cell r="L2544">
            <v>7141.28</v>
          </cell>
        </row>
        <row r="2545">
          <cell r="H2545" t="str">
            <v>MATERIAL DE COMPUTO</v>
          </cell>
          <cell r="J2545">
            <v>0</v>
          </cell>
          <cell r="K2545">
            <v>20719.39</v>
          </cell>
          <cell r="L2545">
            <v>28054.59</v>
          </cell>
        </row>
        <row r="2546">
          <cell r="H2546" t="str">
            <v>COMBUSTIBLES</v>
          </cell>
          <cell r="J2546">
            <v>0</v>
          </cell>
          <cell r="K2546">
            <v>45188.13</v>
          </cell>
          <cell r="L2546">
            <v>88718.07</v>
          </cell>
        </row>
        <row r="2547">
          <cell r="H2547" t="str">
            <v>REFACC Y ACCS DE EQPO DE COMPUTO</v>
          </cell>
          <cell r="J2547">
            <v>0</v>
          </cell>
          <cell r="K2547">
            <v>8430.7199999999993</v>
          </cell>
          <cell r="L2547">
            <v>11240.96</v>
          </cell>
        </row>
        <row r="2548">
          <cell r="H2548" t="str">
            <v>NEUMATICOS</v>
          </cell>
          <cell r="J2548">
            <v>0</v>
          </cell>
          <cell r="K2548">
            <v>9655.17</v>
          </cell>
          <cell r="L2548">
            <v>0</v>
          </cell>
        </row>
        <row r="2549">
          <cell r="H2549" t="str">
            <v>REFACC Y ACCESORIOS DE EQPO DE TRANSPORT</v>
          </cell>
          <cell r="J2549">
            <v>0</v>
          </cell>
          <cell r="K2549">
            <v>36385.839999999997</v>
          </cell>
          <cell r="L2549">
            <v>28068.46</v>
          </cell>
        </row>
        <row r="2550">
          <cell r="H2550" t="str">
            <v>MANTO Y REPARACION DE EQUIPO DE TRANS,</v>
          </cell>
          <cell r="J2550">
            <v>0</v>
          </cell>
          <cell r="K2550">
            <v>21844.799999999999</v>
          </cell>
          <cell r="L2550">
            <v>38582.720000000001</v>
          </cell>
        </row>
        <row r="2551">
          <cell r="H2551" t="str">
            <v>DERECHO POR USO Y APROV DE AGUAS NAC.</v>
          </cell>
          <cell r="J2551">
            <v>0</v>
          </cell>
          <cell r="K2551">
            <v>5377787.6600000001</v>
          </cell>
          <cell r="L2551">
            <v>5377787.6600000001</v>
          </cell>
        </row>
        <row r="2552">
          <cell r="H2552" t="str">
            <v>15% PRO-TURISMO</v>
          </cell>
          <cell r="J2552">
            <v>0</v>
          </cell>
          <cell r="K2552">
            <v>9801.9500000000007</v>
          </cell>
          <cell r="L2552">
            <v>11069.23</v>
          </cell>
        </row>
        <row r="2553">
          <cell r="H2553" t="str">
            <v>15% ECOLOGIA</v>
          </cell>
          <cell r="J2553">
            <v>0</v>
          </cell>
          <cell r="K2553">
            <v>9801.9500000000007</v>
          </cell>
          <cell r="L2553">
            <v>11069.23</v>
          </cell>
        </row>
        <row r="2554">
          <cell r="H2554" t="str">
            <v>2% S/NOMINAS</v>
          </cell>
          <cell r="J2554">
            <v>0</v>
          </cell>
          <cell r="K2554">
            <v>60469.99</v>
          </cell>
          <cell r="L2554">
            <v>76917.34</v>
          </cell>
        </row>
        <row r="2555">
          <cell r="H2555" t="str">
            <v>15% EDUCACION Y ASISTENCIA SOCIAL</v>
          </cell>
          <cell r="J2555">
            <v>0</v>
          </cell>
          <cell r="K2555">
            <v>9801.9500000000007</v>
          </cell>
          <cell r="L2555">
            <v>11069.23</v>
          </cell>
        </row>
        <row r="2556">
          <cell r="H2556" t="str">
            <v>SUELDOS FUNCIONARIOS</v>
          </cell>
          <cell r="J2556">
            <v>0</v>
          </cell>
          <cell r="K2556">
            <v>123927.75</v>
          </cell>
          <cell r="L2556">
            <v>0</v>
          </cell>
        </row>
        <row r="2557">
          <cell r="H2557" t="str">
            <v>COMPENSACIONES</v>
          </cell>
          <cell r="J2557">
            <v>0</v>
          </cell>
          <cell r="K2557">
            <v>77183.100000000006</v>
          </cell>
          <cell r="L2557">
            <v>0</v>
          </cell>
        </row>
        <row r="2558">
          <cell r="H2558" t="str">
            <v>CUOTA IMSS APORTACION EMPRESA</v>
          </cell>
          <cell r="J2558">
            <v>0</v>
          </cell>
          <cell r="K2558">
            <v>1554</v>
          </cell>
          <cell r="L2558">
            <v>0</v>
          </cell>
        </row>
        <row r="2559">
          <cell r="H2559" t="str">
            <v>I.S.R. FUNCIONARIOS</v>
          </cell>
          <cell r="J2559">
            <v>0</v>
          </cell>
          <cell r="K2559">
            <v>4656</v>
          </cell>
          <cell r="L2559">
            <v>0</v>
          </cell>
        </row>
        <row r="2560">
          <cell r="H2560" t="str">
            <v>ESTIMULOS</v>
          </cell>
          <cell r="J2560">
            <v>0</v>
          </cell>
          <cell r="K2560">
            <v>16000</v>
          </cell>
          <cell r="L2560">
            <v>0</v>
          </cell>
        </row>
        <row r="2561">
          <cell r="H2561" t="str">
            <v>PASAJES LOCALES</v>
          </cell>
          <cell r="J2561">
            <v>0</v>
          </cell>
          <cell r="K2561">
            <v>370</v>
          </cell>
          <cell r="L2561">
            <v>0</v>
          </cell>
        </row>
        <row r="2562">
          <cell r="H2562" t="str">
            <v>PASAJES FORANEOS (AUTOBUS)</v>
          </cell>
          <cell r="J2562">
            <v>0</v>
          </cell>
          <cell r="K2562">
            <v>222.42</v>
          </cell>
          <cell r="L2562">
            <v>0</v>
          </cell>
        </row>
        <row r="2563">
          <cell r="H2563" t="str">
            <v>TRAM. DE PRORROGA DE TITULO DE CONCESION</v>
          </cell>
          <cell r="J2563">
            <v>0</v>
          </cell>
          <cell r="K2563">
            <v>20000</v>
          </cell>
          <cell r="L2563">
            <v>30000</v>
          </cell>
        </row>
        <row r="2564">
          <cell r="H2564" t="str">
            <v>15% PRO-TURISMO</v>
          </cell>
          <cell r="J2564">
            <v>0</v>
          </cell>
          <cell r="K2564">
            <v>787.57</v>
          </cell>
          <cell r="L2564">
            <v>0</v>
          </cell>
        </row>
        <row r="2565">
          <cell r="H2565" t="str">
            <v>15% ECOLOGIA</v>
          </cell>
          <cell r="J2565">
            <v>0</v>
          </cell>
          <cell r="K2565">
            <v>787.57</v>
          </cell>
          <cell r="L2565">
            <v>0</v>
          </cell>
        </row>
        <row r="2566">
          <cell r="H2566" t="str">
            <v>2% S/NOMINAS</v>
          </cell>
          <cell r="J2566">
            <v>0</v>
          </cell>
          <cell r="K2566">
            <v>5250.7</v>
          </cell>
          <cell r="L2566">
            <v>0</v>
          </cell>
        </row>
        <row r="2567">
          <cell r="H2567" t="str">
            <v>15% EDUCACION Y ASISTENCIA SOCIAL</v>
          </cell>
          <cell r="J2567">
            <v>0</v>
          </cell>
          <cell r="K2567">
            <v>787.57</v>
          </cell>
          <cell r="L2567">
            <v>0</v>
          </cell>
        </row>
        <row r="2568">
          <cell r="H2568" t="str">
            <v>SUELDOS SINDICALIZADOS</v>
          </cell>
          <cell r="J2568">
            <v>0</v>
          </cell>
          <cell r="K2568">
            <v>85004.86</v>
          </cell>
          <cell r="L2568">
            <v>133960.6</v>
          </cell>
        </row>
        <row r="2569">
          <cell r="H2569" t="str">
            <v>SOBRESUELDO VIDA CARA</v>
          </cell>
          <cell r="J2569">
            <v>0</v>
          </cell>
          <cell r="K2569">
            <v>86001.7</v>
          </cell>
          <cell r="L2569">
            <v>133960.6</v>
          </cell>
        </row>
        <row r="2570">
          <cell r="H2570" t="str">
            <v>SUELDOS FUNCIONARIOS</v>
          </cell>
          <cell r="J2570">
            <v>0</v>
          </cell>
          <cell r="K2570">
            <v>20152.47</v>
          </cell>
          <cell r="L2570">
            <v>23534.49</v>
          </cell>
        </row>
        <row r="2571">
          <cell r="H2571" t="str">
            <v>QUINQUENIOS POR ANTIGÜEDAD</v>
          </cell>
          <cell r="J2571">
            <v>0</v>
          </cell>
          <cell r="K2571">
            <v>23020</v>
          </cell>
          <cell r="L2571">
            <v>36400</v>
          </cell>
        </row>
        <row r="2572">
          <cell r="H2572" t="str">
            <v>PRIMA VACACIONAL</v>
          </cell>
          <cell r="J2572">
            <v>0</v>
          </cell>
          <cell r="K2572">
            <v>0</v>
          </cell>
          <cell r="L2572">
            <v>0</v>
          </cell>
        </row>
        <row r="2573">
          <cell r="H2573" t="str">
            <v>PRIMA DOMINICAL</v>
          </cell>
          <cell r="J2573">
            <v>0</v>
          </cell>
          <cell r="K2573">
            <v>3963.06</v>
          </cell>
          <cell r="L2573">
            <v>5724.42</v>
          </cell>
        </row>
        <row r="2574">
          <cell r="H2574" t="str">
            <v>AGUINALDO</v>
          </cell>
          <cell r="J2574">
            <v>0</v>
          </cell>
          <cell r="K2574">
            <v>0</v>
          </cell>
          <cell r="L2574">
            <v>0</v>
          </cell>
        </row>
        <row r="2575">
          <cell r="H2575" t="str">
            <v>COMPENSACIONES</v>
          </cell>
          <cell r="J2575">
            <v>0</v>
          </cell>
          <cell r="K2575">
            <v>105011</v>
          </cell>
          <cell r="L2575">
            <v>127063.31</v>
          </cell>
        </row>
        <row r="2576">
          <cell r="H2576" t="str">
            <v>APORTACIONES ISSSTE CUOTA FEDERAL</v>
          </cell>
          <cell r="J2576">
            <v>0</v>
          </cell>
          <cell r="K2576">
            <v>1653.07</v>
          </cell>
          <cell r="L2576">
            <v>18382.830000000002</v>
          </cell>
        </row>
        <row r="2577">
          <cell r="H2577" t="str">
            <v>APORTACION ISSSPEG CUOTA GUERRERO</v>
          </cell>
          <cell r="J2577">
            <v>0</v>
          </cell>
          <cell r="K2577">
            <v>3507.36</v>
          </cell>
          <cell r="L2577">
            <v>27829.439999999999</v>
          </cell>
        </row>
        <row r="2578">
          <cell r="H2578" t="str">
            <v>CUOTA IMSS APORTACION EMPRESA</v>
          </cell>
          <cell r="J2578">
            <v>0</v>
          </cell>
          <cell r="K2578">
            <v>64000</v>
          </cell>
          <cell r="L2578">
            <v>110500</v>
          </cell>
        </row>
        <row r="2579">
          <cell r="H2579" t="str">
            <v>FINIQUITOS E INDEMNIZACIONES</v>
          </cell>
          <cell r="J2579">
            <v>0</v>
          </cell>
          <cell r="K2579">
            <v>0</v>
          </cell>
          <cell r="L2579">
            <v>9600</v>
          </cell>
        </row>
        <row r="2580">
          <cell r="H2580" t="str">
            <v>PERMISOS ECONOMICOS</v>
          </cell>
          <cell r="J2580">
            <v>0</v>
          </cell>
          <cell r="K2580">
            <v>0</v>
          </cell>
          <cell r="L2580">
            <v>0</v>
          </cell>
        </row>
        <row r="2581">
          <cell r="H2581" t="str">
            <v>VACACIONES</v>
          </cell>
          <cell r="J2581">
            <v>0</v>
          </cell>
          <cell r="K2581">
            <v>0</v>
          </cell>
          <cell r="L2581">
            <v>1152</v>
          </cell>
        </row>
        <row r="2582">
          <cell r="H2582" t="str">
            <v>I.S.R. FUNCIONARIOS</v>
          </cell>
          <cell r="J2582">
            <v>0</v>
          </cell>
          <cell r="K2582">
            <v>0</v>
          </cell>
          <cell r="L2582">
            <v>2529.6</v>
          </cell>
        </row>
        <row r="2583">
          <cell r="H2583" t="str">
            <v>I.S.R. EMPLEADOS</v>
          </cell>
          <cell r="J2583">
            <v>0</v>
          </cell>
          <cell r="K2583">
            <v>0</v>
          </cell>
          <cell r="L2583">
            <v>25000</v>
          </cell>
        </row>
        <row r="2584">
          <cell r="H2584" t="str">
            <v>DESPENSA</v>
          </cell>
          <cell r="J2584">
            <v>0</v>
          </cell>
          <cell r="K2584">
            <v>11610</v>
          </cell>
          <cell r="L2584">
            <v>18000</v>
          </cell>
        </row>
        <row r="2585">
          <cell r="H2585" t="str">
            <v>PRESTACIONES CONTRACTUALES (PS)</v>
          </cell>
          <cell r="J2585">
            <v>0</v>
          </cell>
          <cell r="K2585">
            <v>25170</v>
          </cell>
          <cell r="L2585">
            <v>31560</v>
          </cell>
        </row>
        <row r="2586">
          <cell r="H2586" t="str">
            <v>BONO DEL DIA DEL BUROCRATA</v>
          </cell>
          <cell r="J2586">
            <v>0</v>
          </cell>
          <cell r="K2586">
            <v>9700</v>
          </cell>
          <cell r="L2586">
            <v>13000</v>
          </cell>
        </row>
        <row r="2587">
          <cell r="H2587" t="str">
            <v>BONO DEL DIA DE LA MADRE</v>
          </cell>
          <cell r="J2587">
            <v>0</v>
          </cell>
          <cell r="K2587">
            <v>0</v>
          </cell>
          <cell r="L2587">
            <v>5200</v>
          </cell>
        </row>
        <row r="2588">
          <cell r="H2588" t="str">
            <v>BONO DEL DIA DEL PADRE</v>
          </cell>
          <cell r="J2588">
            <v>0</v>
          </cell>
          <cell r="K2588">
            <v>0</v>
          </cell>
          <cell r="L2588">
            <v>100</v>
          </cell>
        </row>
        <row r="2589">
          <cell r="H2589" t="str">
            <v>MATERIALES Y SUMINISTROS PARA OFICINA</v>
          </cell>
          <cell r="J2589">
            <v>0</v>
          </cell>
          <cell r="K2589">
            <v>8408.27</v>
          </cell>
          <cell r="L2589">
            <v>10958.71</v>
          </cell>
        </row>
        <row r="2590">
          <cell r="H2590" t="str">
            <v>EQUIPOS MENORES DE OFICINA</v>
          </cell>
          <cell r="J2590">
            <v>0</v>
          </cell>
          <cell r="K2590">
            <v>3328.98</v>
          </cell>
          <cell r="L2590">
            <v>4741.42</v>
          </cell>
        </row>
        <row r="2591">
          <cell r="H2591" t="str">
            <v>MATERIAL DE COMPUTO</v>
          </cell>
          <cell r="J2591">
            <v>0</v>
          </cell>
          <cell r="K2591">
            <v>14254.11</v>
          </cell>
          <cell r="L2591">
            <v>21589.31</v>
          </cell>
        </row>
        <row r="2592">
          <cell r="H2592" t="str">
            <v>COMBUSTIBLES</v>
          </cell>
          <cell r="J2592">
            <v>0</v>
          </cell>
          <cell r="K2592">
            <v>48821.7</v>
          </cell>
          <cell r="L2592">
            <v>19009.240000000002</v>
          </cell>
        </row>
        <row r="2593">
          <cell r="H2593" t="str">
            <v>REFACC Y ACCS DE EQPO DE COMPUTO</v>
          </cell>
          <cell r="J2593">
            <v>0</v>
          </cell>
          <cell r="K2593">
            <v>8430.7199999999993</v>
          </cell>
          <cell r="L2593">
            <v>11240.96</v>
          </cell>
        </row>
        <row r="2594">
          <cell r="H2594" t="str">
            <v>REFACC Y ACCESORIOS DE EQPO DE TRANSPORT</v>
          </cell>
          <cell r="J2594">
            <v>0</v>
          </cell>
          <cell r="K2594">
            <v>20116.86</v>
          </cell>
          <cell r="L2594">
            <v>32131.26</v>
          </cell>
        </row>
        <row r="2595">
          <cell r="H2595" t="str">
            <v>MANTO Y REPARACION DE EQUIPO DE TRANS,</v>
          </cell>
          <cell r="J2595">
            <v>0</v>
          </cell>
          <cell r="K2595">
            <v>24191.7</v>
          </cell>
          <cell r="L2595">
            <v>34912.370000000003</v>
          </cell>
        </row>
        <row r="2596">
          <cell r="H2596" t="str">
            <v>15% PRO-TURISMO</v>
          </cell>
          <cell r="J2596">
            <v>0</v>
          </cell>
          <cell r="K2596">
            <v>7201.09</v>
          </cell>
          <cell r="L2596">
            <v>8311.02</v>
          </cell>
        </row>
        <row r="2597">
          <cell r="H2597" t="str">
            <v>15% ECOLOGIA</v>
          </cell>
          <cell r="J2597">
            <v>0</v>
          </cell>
          <cell r="K2597">
            <v>7201.09</v>
          </cell>
          <cell r="L2597">
            <v>8311.02</v>
          </cell>
        </row>
        <row r="2598">
          <cell r="H2598" t="str">
            <v>2% S/NOMINAS</v>
          </cell>
          <cell r="J2598">
            <v>0</v>
          </cell>
          <cell r="K2598">
            <v>48004.71</v>
          </cell>
          <cell r="L2598">
            <v>64003.94</v>
          </cell>
        </row>
        <row r="2599">
          <cell r="H2599" t="str">
            <v>15% EDUCACION Y ASISTENCIA SOCIAL</v>
          </cell>
          <cell r="J2599">
            <v>0</v>
          </cell>
          <cell r="K2599">
            <v>7201.09</v>
          </cell>
          <cell r="L2599">
            <v>8311.02</v>
          </cell>
        </row>
        <row r="2600">
          <cell r="H2600" t="str">
            <v>SIST. DE AIRE Y ACOND. Y CALEFACCION</v>
          </cell>
          <cell r="J2600">
            <v>0</v>
          </cell>
          <cell r="K2600">
            <v>3409.08</v>
          </cell>
          <cell r="L2600">
            <v>4545.4399999999996</v>
          </cell>
        </row>
        <row r="2601">
          <cell r="H2601" t="str">
            <v>SUELDOS SINDICALIZADOS</v>
          </cell>
          <cell r="J2601">
            <v>0</v>
          </cell>
          <cell r="K2601">
            <v>359600.62</v>
          </cell>
          <cell r="L2601">
            <v>13926.95</v>
          </cell>
        </row>
        <row r="2602">
          <cell r="H2602" t="str">
            <v>SOBRESUELDO VIDA CARA</v>
          </cell>
          <cell r="J2602">
            <v>0</v>
          </cell>
          <cell r="K2602">
            <v>333651.59000000003</v>
          </cell>
          <cell r="L2602">
            <v>0</v>
          </cell>
        </row>
        <row r="2603">
          <cell r="H2603" t="str">
            <v>QUINQUENIOS POR ANTIGÜEDAD</v>
          </cell>
          <cell r="J2603">
            <v>0</v>
          </cell>
          <cell r="K2603">
            <v>23600</v>
          </cell>
          <cell r="L2603">
            <v>0</v>
          </cell>
        </row>
        <row r="2604">
          <cell r="H2604" t="str">
            <v>PRIMA VACACIONAL</v>
          </cell>
          <cell r="J2604">
            <v>0</v>
          </cell>
          <cell r="K2604">
            <v>9571.73</v>
          </cell>
          <cell r="L2604">
            <v>0</v>
          </cell>
        </row>
        <row r="2605">
          <cell r="H2605" t="str">
            <v>PRIMA DOMINICAL</v>
          </cell>
          <cell r="J2605">
            <v>0</v>
          </cell>
          <cell r="K2605">
            <v>15677.79</v>
          </cell>
          <cell r="L2605">
            <v>22645.68</v>
          </cell>
        </row>
        <row r="2606">
          <cell r="H2606" t="str">
            <v>AGUINALDO</v>
          </cell>
          <cell r="J2606">
            <v>0</v>
          </cell>
          <cell r="K2606">
            <v>0</v>
          </cell>
          <cell r="L2606">
            <v>0</v>
          </cell>
        </row>
        <row r="2607">
          <cell r="H2607" t="str">
            <v>APORTACIONES ISSSTE CUOTA FEDERAL</v>
          </cell>
          <cell r="J2607">
            <v>0</v>
          </cell>
          <cell r="K2607">
            <v>28096.73</v>
          </cell>
          <cell r="L2607">
            <v>5308.79</v>
          </cell>
        </row>
        <row r="2608">
          <cell r="H2608" t="str">
            <v>APORTACION ISSSPEG CUOTA GUERRERO</v>
          </cell>
          <cell r="J2608">
            <v>0</v>
          </cell>
          <cell r="K2608">
            <v>125706.07</v>
          </cell>
          <cell r="L2608">
            <v>0</v>
          </cell>
        </row>
        <row r="2609">
          <cell r="H2609" t="str">
            <v>CUOTA IMSS APORTACION EMPRESA</v>
          </cell>
          <cell r="J2609">
            <v>0</v>
          </cell>
          <cell r="K2609">
            <v>60800</v>
          </cell>
          <cell r="L2609">
            <v>106400</v>
          </cell>
        </row>
        <row r="2610">
          <cell r="H2610" t="str">
            <v>FINIQUITOS E INDEMNIZACIONES</v>
          </cell>
          <cell r="J2610">
            <v>0</v>
          </cell>
          <cell r="K2610">
            <v>0</v>
          </cell>
          <cell r="L2610">
            <v>14400</v>
          </cell>
        </row>
        <row r="2611">
          <cell r="H2611" t="str">
            <v>PERMISOS ECONOMICOS</v>
          </cell>
          <cell r="J2611">
            <v>0</v>
          </cell>
          <cell r="K2611">
            <v>0</v>
          </cell>
          <cell r="L2611">
            <v>0</v>
          </cell>
        </row>
        <row r="2612">
          <cell r="H2612" t="str">
            <v>VACACIONES</v>
          </cell>
          <cell r="J2612">
            <v>0</v>
          </cell>
          <cell r="K2612">
            <v>0</v>
          </cell>
          <cell r="L2612">
            <v>1728</v>
          </cell>
        </row>
        <row r="2613">
          <cell r="H2613" t="str">
            <v>I.S.R. EMPLEADOS</v>
          </cell>
          <cell r="J2613">
            <v>0</v>
          </cell>
          <cell r="K2613">
            <v>47438.78</v>
          </cell>
          <cell r="L2613">
            <v>0</v>
          </cell>
        </row>
        <row r="2614">
          <cell r="H2614" t="str">
            <v>DESPENSA</v>
          </cell>
          <cell r="J2614">
            <v>0</v>
          </cell>
          <cell r="K2614">
            <v>13205</v>
          </cell>
          <cell r="L2614">
            <v>0</v>
          </cell>
        </row>
        <row r="2615">
          <cell r="H2615" t="str">
            <v>PRESTACIONES CONTRACTUALES (PS)</v>
          </cell>
          <cell r="J2615">
            <v>0</v>
          </cell>
          <cell r="K2615">
            <v>13205</v>
          </cell>
          <cell r="L2615">
            <v>0</v>
          </cell>
        </row>
        <row r="2616">
          <cell r="H2616" t="str">
            <v>BONO DEL DIA DEL BUROCRATA</v>
          </cell>
          <cell r="J2616">
            <v>0</v>
          </cell>
          <cell r="K2616">
            <v>15500</v>
          </cell>
          <cell r="L2616">
            <v>9600</v>
          </cell>
        </row>
        <row r="2617">
          <cell r="H2617" t="str">
            <v>BONO DEL DIA DE LA MADRE</v>
          </cell>
          <cell r="J2617">
            <v>0</v>
          </cell>
          <cell r="K2617">
            <v>0</v>
          </cell>
          <cell r="L2617">
            <v>100</v>
          </cell>
        </row>
        <row r="2618">
          <cell r="H2618" t="str">
            <v>BONO DEL DIA DEL PADRE</v>
          </cell>
          <cell r="J2618">
            <v>0</v>
          </cell>
          <cell r="K2618">
            <v>4000</v>
          </cell>
          <cell r="L2618">
            <v>0</v>
          </cell>
        </row>
        <row r="2619">
          <cell r="H2619" t="str">
            <v>MATERIALES Y SUMINISTROS PARA OFICINA</v>
          </cell>
          <cell r="J2619">
            <v>0</v>
          </cell>
          <cell r="K2619">
            <v>5355.96</v>
          </cell>
          <cell r="L2619">
            <v>7141.28</v>
          </cell>
        </row>
        <row r="2620">
          <cell r="H2620" t="str">
            <v>MATERIAL DE COMPUTO</v>
          </cell>
          <cell r="J2620">
            <v>0</v>
          </cell>
          <cell r="K2620">
            <v>14670.4</v>
          </cell>
          <cell r="L2620">
            <v>22005.599999999999</v>
          </cell>
        </row>
        <row r="2621">
          <cell r="H2621" t="str">
            <v>COMBUSTIBLES</v>
          </cell>
          <cell r="J2621">
            <v>0</v>
          </cell>
          <cell r="K2621">
            <v>73003.06</v>
          </cell>
          <cell r="L2621">
            <v>28533.49</v>
          </cell>
        </row>
        <row r="2622">
          <cell r="H2622" t="str">
            <v>HERRAMIENTAS MENORES</v>
          </cell>
          <cell r="J2622">
            <v>0</v>
          </cell>
          <cell r="K2622">
            <v>4325.88</v>
          </cell>
          <cell r="L2622">
            <v>5767.84</v>
          </cell>
        </row>
        <row r="2623">
          <cell r="H2623" t="str">
            <v>REFACC Y ACCS DE EQPO DE COMPUTO</v>
          </cell>
          <cell r="J2623">
            <v>0</v>
          </cell>
          <cell r="K2623">
            <v>8430.7199999999993</v>
          </cell>
          <cell r="L2623">
            <v>11240.96</v>
          </cell>
        </row>
        <row r="2624">
          <cell r="H2624" t="str">
            <v>REFACC Y ACCESORIOS DE EQPO DE TRANSPORT</v>
          </cell>
          <cell r="J2624">
            <v>0</v>
          </cell>
          <cell r="K2624">
            <v>34656.400000000001</v>
          </cell>
          <cell r="L2624">
            <v>43382.8</v>
          </cell>
        </row>
        <row r="2625">
          <cell r="H2625" t="str">
            <v>MANTO Y REPARACION DE EQUIPO DE TRANS,</v>
          </cell>
          <cell r="J2625">
            <v>0</v>
          </cell>
          <cell r="K2625">
            <v>34213.760000000002</v>
          </cell>
          <cell r="L2625">
            <v>50951.68</v>
          </cell>
        </row>
        <row r="2626">
          <cell r="H2626" t="str">
            <v>15% PRO-TURISMO</v>
          </cell>
          <cell r="J2626">
            <v>0</v>
          </cell>
          <cell r="K2626">
            <v>2787.59</v>
          </cell>
          <cell r="L2626">
            <v>46.78</v>
          </cell>
        </row>
        <row r="2627">
          <cell r="H2627" t="str">
            <v>15% ECOLOGIA</v>
          </cell>
          <cell r="J2627">
            <v>0</v>
          </cell>
          <cell r="K2627">
            <v>2787.59</v>
          </cell>
          <cell r="L2627">
            <v>46.78</v>
          </cell>
        </row>
        <row r="2628">
          <cell r="H2628" t="str">
            <v>2% S/NOMINAS</v>
          </cell>
          <cell r="J2628">
            <v>0</v>
          </cell>
          <cell r="K2628">
            <v>10283.18</v>
          </cell>
          <cell r="L2628">
            <v>311.88</v>
          </cell>
        </row>
        <row r="2629">
          <cell r="H2629" t="str">
            <v>15% EDUCACION Y ASISTENCIA SOCIAL</v>
          </cell>
          <cell r="J2629">
            <v>0</v>
          </cell>
          <cell r="K2629">
            <v>2787.59</v>
          </cell>
          <cell r="L2629">
            <v>46.78</v>
          </cell>
        </row>
        <row r="2630">
          <cell r="H2630" t="str">
            <v>SIST. DE AIRE Y ACOND. Y CALEFACCION</v>
          </cell>
          <cell r="J2630">
            <v>0</v>
          </cell>
          <cell r="K2630">
            <v>3409.08</v>
          </cell>
          <cell r="L2630">
            <v>4545.4399999999996</v>
          </cell>
        </row>
        <row r="2631">
          <cell r="H2631" t="str">
            <v>SUELDOS SINDICALIZADOS</v>
          </cell>
          <cell r="J2631">
            <v>0</v>
          </cell>
          <cell r="K2631">
            <v>95220.479999999996</v>
          </cell>
          <cell r="L2631">
            <v>14189.25</v>
          </cell>
        </row>
        <row r="2632">
          <cell r="H2632" t="str">
            <v>SOBRESUELDO VIDA CARA</v>
          </cell>
          <cell r="J2632">
            <v>0</v>
          </cell>
          <cell r="K2632">
            <v>54915.68</v>
          </cell>
          <cell r="L2632">
            <v>0</v>
          </cell>
        </row>
        <row r="2633">
          <cell r="H2633" t="str">
            <v>QUINQUENIOS POR ANTIGÜEDAD</v>
          </cell>
          <cell r="J2633">
            <v>0</v>
          </cell>
          <cell r="K2633">
            <v>22015</v>
          </cell>
          <cell r="L2633">
            <v>25230</v>
          </cell>
        </row>
        <row r="2634">
          <cell r="H2634" t="str">
            <v>PRIMA VACACIONAL</v>
          </cell>
          <cell r="J2634">
            <v>0</v>
          </cell>
          <cell r="K2634">
            <v>3133.59</v>
          </cell>
          <cell r="L2634">
            <v>0</v>
          </cell>
        </row>
        <row r="2635">
          <cell r="H2635" t="str">
            <v>PRIMA DOMINICAL</v>
          </cell>
          <cell r="J2635">
            <v>0</v>
          </cell>
          <cell r="K2635">
            <v>12358.44</v>
          </cell>
          <cell r="L2635">
            <v>17851.080000000002</v>
          </cell>
        </row>
        <row r="2636">
          <cell r="H2636" t="str">
            <v>AGUINALDO</v>
          </cell>
          <cell r="J2636">
            <v>0</v>
          </cell>
          <cell r="K2636">
            <v>0.01</v>
          </cell>
          <cell r="L2636">
            <v>0</v>
          </cell>
        </row>
        <row r="2637">
          <cell r="H2637" t="str">
            <v>COMPENSACIONES</v>
          </cell>
          <cell r="J2637">
            <v>0</v>
          </cell>
          <cell r="K2637">
            <v>0</v>
          </cell>
          <cell r="L2637">
            <v>0</v>
          </cell>
        </row>
        <row r="2638">
          <cell r="H2638" t="str">
            <v>APORTACIONES ISSSTE CUOTA FEDERAL</v>
          </cell>
          <cell r="J2638">
            <v>0</v>
          </cell>
          <cell r="K2638">
            <v>24059.88</v>
          </cell>
          <cell r="L2638">
            <v>33756.559999999998</v>
          </cell>
        </row>
        <row r="2639">
          <cell r="H2639" t="str">
            <v>APORTACION ISSSPEG CUOTA GUERRERO</v>
          </cell>
          <cell r="J2639">
            <v>0</v>
          </cell>
          <cell r="K2639">
            <v>68803.320000000007</v>
          </cell>
          <cell r="L2639">
            <v>59589.84</v>
          </cell>
        </row>
        <row r="2640">
          <cell r="H2640" t="str">
            <v>CUOTA IMSS APORTACION EMPRESA</v>
          </cell>
          <cell r="J2640">
            <v>0</v>
          </cell>
          <cell r="K2640">
            <v>80000</v>
          </cell>
          <cell r="L2640">
            <v>140000</v>
          </cell>
        </row>
        <row r="2641">
          <cell r="H2641" t="str">
            <v>FINIQUITOS E INDEMNIZACIONES</v>
          </cell>
          <cell r="J2641">
            <v>0</v>
          </cell>
          <cell r="K2641">
            <v>0</v>
          </cell>
          <cell r="L2641">
            <v>14400</v>
          </cell>
        </row>
        <row r="2642">
          <cell r="H2642" t="str">
            <v>PERMISOS ECONOMICOS</v>
          </cell>
          <cell r="J2642">
            <v>0</v>
          </cell>
          <cell r="K2642">
            <v>0</v>
          </cell>
          <cell r="L2642">
            <v>0</v>
          </cell>
        </row>
        <row r="2643">
          <cell r="H2643" t="str">
            <v>VACACIONES</v>
          </cell>
          <cell r="J2643">
            <v>0</v>
          </cell>
          <cell r="K2643">
            <v>0</v>
          </cell>
          <cell r="L2643">
            <v>1728</v>
          </cell>
        </row>
        <row r="2644">
          <cell r="H2644" t="str">
            <v>I.S.R. EMPLEADOS</v>
          </cell>
          <cell r="J2644">
            <v>0</v>
          </cell>
          <cell r="K2644">
            <v>23032.9</v>
          </cell>
          <cell r="L2644">
            <v>0</v>
          </cell>
        </row>
        <row r="2645">
          <cell r="H2645" t="str">
            <v>DESPENSA</v>
          </cell>
          <cell r="J2645">
            <v>0</v>
          </cell>
          <cell r="K2645">
            <v>4035</v>
          </cell>
          <cell r="L2645">
            <v>3780</v>
          </cell>
        </row>
        <row r="2646">
          <cell r="H2646" t="str">
            <v>PRESTACIONES CONTRACTUALES (PS)</v>
          </cell>
          <cell r="J2646">
            <v>0</v>
          </cell>
          <cell r="K2646">
            <v>6255</v>
          </cell>
          <cell r="L2646">
            <v>6000</v>
          </cell>
        </row>
        <row r="2647">
          <cell r="H2647" t="str">
            <v>BONO DEL DIA DEL BUROCRATA</v>
          </cell>
          <cell r="J2647">
            <v>0</v>
          </cell>
          <cell r="K2647">
            <v>9900</v>
          </cell>
          <cell r="L2647">
            <v>10200</v>
          </cell>
        </row>
        <row r="2648">
          <cell r="H2648" t="str">
            <v>BONO DEL DIA DE LA MADRE</v>
          </cell>
          <cell r="J2648">
            <v>0</v>
          </cell>
          <cell r="K2648">
            <v>0</v>
          </cell>
          <cell r="L2648">
            <v>100</v>
          </cell>
        </row>
        <row r="2649">
          <cell r="H2649" t="str">
            <v>BONO DEL DIA DEL PADRE</v>
          </cell>
          <cell r="J2649">
            <v>0</v>
          </cell>
          <cell r="K2649">
            <v>0</v>
          </cell>
          <cell r="L2649">
            <v>200</v>
          </cell>
        </row>
        <row r="2650">
          <cell r="H2650" t="str">
            <v>PAQUETES ESCOLARES</v>
          </cell>
          <cell r="J2650">
            <v>0</v>
          </cell>
          <cell r="K2650">
            <v>400</v>
          </cell>
          <cell r="L2650">
            <v>800</v>
          </cell>
        </row>
        <row r="2651">
          <cell r="H2651" t="str">
            <v>MATERIALES Y SUMINISTROS PARA OFICINA</v>
          </cell>
          <cell r="J2651">
            <v>0</v>
          </cell>
          <cell r="K2651">
            <v>7409.16</v>
          </cell>
          <cell r="L2651">
            <v>9558.48</v>
          </cell>
        </row>
        <row r="2652">
          <cell r="H2652" t="str">
            <v>MATERIAL DE COMPUTO</v>
          </cell>
          <cell r="J2652">
            <v>0</v>
          </cell>
          <cell r="K2652">
            <v>13326.47</v>
          </cell>
          <cell r="L2652">
            <v>19482.669999999998</v>
          </cell>
        </row>
        <row r="2653">
          <cell r="H2653" t="str">
            <v>PRODUCTOS ALIMENTICIOS</v>
          </cell>
          <cell r="J2653">
            <v>0</v>
          </cell>
          <cell r="K2653">
            <v>2497.37</v>
          </cell>
          <cell r="L2653">
            <v>251.7</v>
          </cell>
        </row>
        <row r="2654">
          <cell r="H2654" t="str">
            <v>COMBUSTIBLES</v>
          </cell>
          <cell r="J2654">
            <v>0</v>
          </cell>
          <cell r="K2654">
            <v>8087.06</v>
          </cell>
          <cell r="L2654">
            <v>18971.63</v>
          </cell>
        </row>
        <row r="2655">
          <cell r="H2655" t="str">
            <v>REFACC Y ACCS DE EQPO DE COMPUTO</v>
          </cell>
          <cell r="J2655">
            <v>0</v>
          </cell>
          <cell r="K2655">
            <v>5256.52</v>
          </cell>
          <cell r="L2655">
            <v>8066.76</v>
          </cell>
        </row>
        <row r="2656">
          <cell r="H2656" t="str">
            <v>SERVICIOS DE APOYO ADMINISTRATIVO, FOTOC</v>
          </cell>
          <cell r="J2656">
            <v>0</v>
          </cell>
          <cell r="K2656">
            <v>100</v>
          </cell>
          <cell r="L2656">
            <v>100</v>
          </cell>
        </row>
        <row r="2657">
          <cell r="H2657" t="str">
            <v>PASAJES LOCALES</v>
          </cell>
          <cell r="J2657">
            <v>0</v>
          </cell>
          <cell r="K2657">
            <v>6594.84</v>
          </cell>
          <cell r="L2657">
            <v>9000</v>
          </cell>
        </row>
        <row r="2658">
          <cell r="H2658" t="str">
            <v>PEAJES LOCALES</v>
          </cell>
          <cell r="J2658">
            <v>0</v>
          </cell>
          <cell r="K2658">
            <v>5000.8999999999996</v>
          </cell>
          <cell r="L2658">
            <v>3405.16</v>
          </cell>
        </row>
        <row r="2659">
          <cell r="H2659" t="str">
            <v>PASAJES FORANEOS (AUTOBUS)</v>
          </cell>
          <cell r="J2659">
            <v>0</v>
          </cell>
          <cell r="K2659">
            <v>11500</v>
          </cell>
          <cell r="L2659">
            <v>15000</v>
          </cell>
        </row>
        <row r="2660">
          <cell r="H2660" t="str">
            <v>PEAJE FORANEOS</v>
          </cell>
          <cell r="J2660">
            <v>0</v>
          </cell>
          <cell r="K2660">
            <v>6000</v>
          </cell>
          <cell r="L2660">
            <v>8000</v>
          </cell>
        </row>
        <row r="2661">
          <cell r="H2661" t="str">
            <v>ALIMENTACION</v>
          </cell>
          <cell r="J2661">
            <v>0</v>
          </cell>
          <cell r="K2661">
            <v>4801.08</v>
          </cell>
          <cell r="L2661">
            <v>5410.04</v>
          </cell>
        </row>
        <row r="2662">
          <cell r="H2662" t="str">
            <v>15% PRO-TURISMO</v>
          </cell>
          <cell r="J2662">
            <v>0</v>
          </cell>
          <cell r="K2662">
            <v>6003.59</v>
          </cell>
          <cell r="L2662">
            <v>5693.74</v>
          </cell>
        </row>
        <row r="2663">
          <cell r="H2663" t="str">
            <v>15% ECOLOGIA</v>
          </cell>
          <cell r="J2663">
            <v>0</v>
          </cell>
          <cell r="K2663">
            <v>6003.59</v>
          </cell>
          <cell r="L2663">
            <v>5693.74</v>
          </cell>
        </row>
        <row r="2664">
          <cell r="H2664" t="str">
            <v>2% S/NOMINAS</v>
          </cell>
          <cell r="J2664">
            <v>0</v>
          </cell>
          <cell r="K2664">
            <v>37961.43</v>
          </cell>
          <cell r="L2664">
            <v>43196.23</v>
          </cell>
        </row>
        <row r="2665">
          <cell r="H2665" t="str">
            <v>15% EDUCACION Y ASISTENCIA SOCIAL</v>
          </cell>
          <cell r="J2665">
            <v>0</v>
          </cell>
          <cell r="K2665">
            <v>6003.59</v>
          </cell>
          <cell r="L2665">
            <v>5693.74</v>
          </cell>
        </row>
        <row r="2666">
          <cell r="H2666" t="str">
            <v>SUELDOS SINDICALIZADOS</v>
          </cell>
          <cell r="J2666">
            <v>0</v>
          </cell>
          <cell r="K2666">
            <v>93382.080000000002</v>
          </cell>
          <cell r="L2666">
            <v>222449.87</v>
          </cell>
        </row>
        <row r="2667">
          <cell r="H2667" t="str">
            <v>SOBRESUELDO VIDA CARA</v>
          </cell>
          <cell r="J2667">
            <v>0</v>
          </cell>
          <cell r="K2667">
            <v>94664.52</v>
          </cell>
          <cell r="L2667">
            <v>228533.55</v>
          </cell>
        </row>
        <row r="2668">
          <cell r="H2668" t="str">
            <v>SUELDOS FUNCIONARIOS</v>
          </cell>
          <cell r="J2668">
            <v>0</v>
          </cell>
          <cell r="K2668">
            <v>16956.900000000001</v>
          </cell>
          <cell r="L2668">
            <v>19802.650000000001</v>
          </cell>
        </row>
        <row r="2669">
          <cell r="H2669" t="str">
            <v>SUELDOS CONTRATO MANUAL</v>
          </cell>
          <cell r="J2669">
            <v>0</v>
          </cell>
          <cell r="K2669">
            <v>12223.55</v>
          </cell>
          <cell r="L2669">
            <v>3036.65</v>
          </cell>
        </row>
        <row r="2670">
          <cell r="H2670" t="str">
            <v>QUINQUENIOS POR ANTIGÜEDAD</v>
          </cell>
          <cell r="J2670">
            <v>0</v>
          </cell>
          <cell r="K2670">
            <v>2650</v>
          </cell>
          <cell r="L2670">
            <v>4120</v>
          </cell>
        </row>
        <row r="2671">
          <cell r="H2671" t="str">
            <v>PRIMA VACACIONAL</v>
          </cell>
          <cell r="J2671">
            <v>0</v>
          </cell>
          <cell r="K2671">
            <v>0</v>
          </cell>
          <cell r="L2671">
            <v>0</v>
          </cell>
        </row>
        <row r="2672">
          <cell r="H2672" t="str">
            <v>PRIMA DOMINICAL</v>
          </cell>
          <cell r="J2672">
            <v>0</v>
          </cell>
          <cell r="K2672">
            <v>3464.6</v>
          </cell>
          <cell r="L2672">
            <v>2502.94</v>
          </cell>
        </row>
        <row r="2673">
          <cell r="H2673" t="str">
            <v>AGUINALDO</v>
          </cell>
          <cell r="J2673">
            <v>0</v>
          </cell>
          <cell r="K2673">
            <v>0</v>
          </cell>
          <cell r="L2673">
            <v>0</v>
          </cell>
        </row>
        <row r="2674">
          <cell r="H2674" t="str">
            <v>HORAS EXTRAS</v>
          </cell>
          <cell r="J2674">
            <v>0</v>
          </cell>
          <cell r="K2674">
            <v>63221.64</v>
          </cell>
          <cell r="L2674">
            <v>80768</v>
          </cell>
        </row>
        <row r="2675">
          <cell r="H2675" t="str">
            <v>COMPENSACIONES</v>
          </cell>
          <cell r="J2675">
            <v>0</v>
          </cell>
          <cell r="K2675">
            <v>51337.279999999999</v>
          </cell>
          <cell r="L2675">
            <v>63918.239999999998</v>
          </cell>
        </row>
        <row r="2676">
          <cell r="H2676" t="str">
            <v>APORTACIONES ISSSTE CUOTA FEDERAL</v>
          </cell>
          <cell r="J2676">
            <v>0</v>
          </cell>
          <cell r="K2676">
            <v>5039.71</v>
          </cell>
          <cell r="L2676">
            <v>17340.3</v>
          </cell>
        </row>
        <row r="2677">
          <cell r="H2677" t="str">
            <v>APORTACION ISSSPEG CUOTA GUERRERO</v>
          </cell>
          <cell r="J2677">
            <v>0</v>
          </cell>
          <cell r="K2677">
            <v>12092.9</v>
          </cell>
          <cell r="L2677">
            <v>38105.440000000002</v>
          </cell>
        </row>
        <row r="2678">
          <cell r="H2678" t="str">
            <v>CUOTA IMSS APORTACION EMPRESA</v>
          </cell>
          <cell r="J2678">
            <v>0</v>
          </cell>
          <cell r="K2678">
            <v>67109.62</v>
          </cell>
          <cell r="L2678">
            <v>84668.25</v>
          </cell>
        </row>
        <row r="2679">
          <cell r="H2679" t="str">
            <v>FINIQUITOS E INDEMNIZACIONES</v>
          </cell>
          <cell r="J2679">
            <v>0</v>
          </cell>
          <cell r="K2679">
            <v>0</v>
          </cell>
          <cell r="L2679">
            <v>28800</v>
          </cell>
        </row>
        <row r="2680">
          <cell r="H2680" t="str">
            <v>PERMISOS ECONOMICOS</v>
          </cell>
          <cell r="J2680">
            <v>0</v>
          </cell>
          <cell r="K2680">
            <v>0</v>
          </cell>
          <cell r="L2680">
            <v>0</v>
          </cell>
        </row>
        <row r="2681">
          <cell r="H2681" t="str">
            <v>VACACIONES</v>
          </cell>
          <cell r="J2681">
            <v>0</v>
          </cell>
          <cell r="K2681">
            <v>0</v>
          </cell>
          <cell r="L2681">
            <v>3456</v>
          </cell>
        </row>
        <row r="2682">
          <cell r="H2682" t="str">
            <v>I.S.R. FUNCIONARIOS</v>
          </cell>
          <cell r="J2682">
            <v>0</v>
          </cell>
          <cell r="K2682">
            <v>0</v>
          </cell>
          <cell r="L2682">
            <v>2030.9</v>
          </cell>
        </row>
        <row r="2683">
          <cell r="H2683" t="str">
            <v>I.S.R. EMPLEADOS</v>
          </cell>
          <cell r="J2683">
            <v>0</v>
          </cell>
          <cell r="K2683">
            <v>0</v>
          </cell>
          <cell r="L2683">
            <v>17006.490000000002</v>
          </cell>
        </row>
        <row r="2684">
          <cell r="H2684" t="str">
            <v>DESPENSA</v>
          </cell>
          <cell r="J2684">
            <v>0</v>
          </cell>
          <cell r="K2684">
            <v>11495</v>
          </cell>
          <cell r="L2684">
            <v>18750</v>
          </cell>
        </row>
        <row r="2685">
          <cell r="H2685" t="str">
            <v>PRESTACIONES CONTRACTUALES (PS)</v>
          </cell>
          <cell r="J2685">
            <v>0</v>
          </cell>
          <cell r="K2685">
            <v>24815</v>
          </cell>
          <cell r="L2685">
            <v>32070</v>
          </cell>
        </row>
        <row r="2686">
          <cell r="H2686" t="str">
            <v>BECAS DE ESTUDIO</v>
          </cell>
          <cell r="J2686">
            <v>0</v>
          </cell>
          <cell r="K2686">
            <v>5300</v>
          </cell>
          <cell r="L2686">
            <v>10600</v>
          </cell>
        </row>
        <row r="2687">
          <cell r="H2687" t="str">
            <v>BONO DEL DIA DEL BUROCRATA</v>
          </cell>
          <cell r="J2687">
            <v>0</v>
          </cell>
          <cell r="K2687">
            <v>22900</v>
          </cell>
          <cell r="L2687">
            <v>26600</v>
          </cell>
        </row>
        <row r="2688">
          <cell r="H2688" t="str">
            <v>BONO DEL DIA DEL PADRE</v>
          </cell>
          <cell r="J2688">
            <v>0</v>
          </cell>
          <cell r="K2688">
            <v>0</v>
          </cell>
          <cell r="L2688">
            <v>2600</v>
          </cell>
        </row>
        <row r="2689">
          <cell r="H2689" t="str">
            <v>MATERIAL DE COMPUTO</v>
          </cell>
          <cell r="J2689">
            <v>0</v>
          </cell>
          <cell r="K2689">
            <v>16504.2</v>
          </cell>
          <cell r="L2689">
            <v>23839.4</v>
          </cell>
        </row>
        <row r="2690">
          <cell r="H2690" t="str">
            <v>CEMENTO Y PRODUCTOS DE CONCRETO</v>
          </cell>
          <cell r="J2690">
            <v>0</v>
          </cell>
          <cell r="K2690">
            <v>5113.62</v>
          </cell>
          <cell r="L2690">
            <v>7386.34</v>
          </cell>
        </row>
        <row r="2691">
          <cell r="H2691" t="str">
            <v>HERRAMIENTAS MENORES</v>
          </cell>
          <cell r="J2691">
            <v>0</v>
          </cell>
          <cell r="K2691">
            <v>4866.66</v>
          </cell>
          <cell r="L2691">
            <v>7029.62</v>
          </cell>
        </row>
        <row r="2692">
          <cell r="H2692" t="str">
            <v>REFACC Y ACCS DE EQPO DE COMPUTO</v>
          </cell>
          <cell r="J2692">
            <v>0</v>
          </cell>
          <cell r="K2692">
            <v>6323.04</v>
          </cell>
          <cell r="L2692">
            <v>9133.2800000000007</v>
          </cell>
        </row>
        <row r="2693">
          <cell r="H2693" t="str">
            <v>NEUMATICOS</v>
          </cell>
          <cell r="J2693">
            <v>0</v>
          </cell>
          <cell r="K2693">
            <v>6551.72</v>
          </cell>
          <cell r="L2693">
            <v>0</v>
          </cell>
        </row>
        <row r="2694">
          <cell r="H2694" t="str">
            <v>REFACC Y ACCESORIOS DE EQPO DE TRANSPORT</v>
          </cell>
          <cell r="J2694">
            <v>0</v>
          </cell>
          <cell r="K2694">
            <v>22028.34</v>
          </cell>
          <cell r="L2694">
            <v>32277.56</v>
          </cell>
        </row>
        <row r="2695">
          <cell r="H2695" t="str">
            <v>ENERGIA ELECTRICA</v>
          </cell>
          <cell r="J2695">
            <v>0</v>
          </cell>
          <cell r="K2695">
            <v>68800.98</v>
          </cell>
          <cell r="L2695">
            <v>95638.06</v>
          </cell>
        </row>
        <row r="2696">
          <cell r="H2696" t="str">
            <v>15% PRO-TURISMO</v>
          </cell>
          <cell r="J2696">
            <v>0</v>
          </cell>
          <cell r="K2696">
            <v>4412.99</v>
          </cell>
          <cell r="L2696">
            <v>5054.9399999999996</v>
          </cell>
        </row>
        <row r="2697">
          <cell r="H2697" t="str">
            <v>15% ECOLOGIA</v>
          </cell>
          <cell r="J2697">
            <v>0</v>
          </cell>
          <cell r="K2697">
            <v>4412.99</v>
          </cell>
          <cell r="L2697">
            <v>5054.9399999999996</v>
          </cell>
        </row>
        <row r="2698">
          <cell r="H2698" t="str">
            <v>2% S/NOMINAS</v>
          </cell>
          <cell r="J2698">
            <v>0</v>
          </cell>
          <cell r="K2698">
            <v>29417.67</v>
          </cell>
          <cell r="L2698">
            <v>41696.61</v>
          </cell>
        </row>
        <row r="2699">
          <cell r="H2699" t="str">
            <v>15% EDUCACION Y ASISTENCIA SOCIAL</v>
          </cell>
          <cell r="J2699">
            <v>0</v>
          </cell>
          <cell r="K2699">
            <v>4412.99</v>
          </cell>
          <cell r="L2699">
            <v>5054.9399999999996</v>
          </cell>
        </row>
        <row r="2700">
          <cell r="H2700" t="str">
            <v>SUELDOS SINDICALIZADOS</v>
          </cell>
          <cell r="J2700">
            <v>0</v>
          </cell>
          <cell r="K2700">
            <v>87829.83</v>
          </cell>
          <cell r="L2700">
            <v>322560.75</v>
          </cell>
        </row>
        <row r="2701">
          <cell r="H2701" t="str">
            <v>SOBRESUELDO VIDA CARA</v>
          </cell>
          <cell r="J2701">
            <v>0</v>
          </cell>
          <cell r="K2701">
            <v>105321.83</v>
          </cell>
          <cell r="L2701">
            <v>354839.81</v>
          </cell>
        </row>
        <row r="2702">
          <cell r="H2702" t="str">
            <v>SUELDOS FUNCIONARIOS</v>
          </cell>
          <cell r="J2702">
            <v>0</v>
          </cell>
          <cell r="K2702">
            <v>26717.45</v>
          </cell>
          <cell r="L2702">
            <v>31282.66</v>
          </cell>
        </row>
        <row r="2703">
          <cell r="H2703" t="str">
            <v>SUELDOS CONTRATO MANUAL</v>
          </cell>
          <cell r="J2703">
            <v>0</v>
          </cell>
          <cell r="K2703">
            <v>1117435.1399999999</v>
          </cell>
          <cell r="L2703">
            <v>1393424.67</v>
          </cell>
        </row>
        <row r="2704">
          <cell r="H2704" t="str">
            <v>SUELDOS EVENTUAL</v>
          </cell>
          <cell r="J2704">
            <v>0</v>
          </cell>
          <cell r="K2704">
            <v>245395.07</v>
          </cell>
          <cell r="L2704">
            <v>340386.7</v>
          </cell>
        </row>
        <row r="2705">
          <cell r="H2705" t="str">
            <v>QUINQUENIOS POR ANTIGÜEDAD</v>
          </cell>
          <cell r="J2705">
            <v>0</v>
          </cell>
          <cell r="K2705">
            <v>96175</v>
          </cell>
          <cell r="L2705">
            <v>143750</v>
          </cell>
        </row>
        <row r="2706">
          <cell r="H2706" t="str">
            <v>PRIMA VACACIONAL</v>
          </cell>
          <cell r="J2706">
            <v>0</v>
          </cell>
          <cell r="K2706">
            <v>0</v>
          </cell>
          <cell r="L2706">
            <v>0</v>
          </cell>
        </row>
        <row r="2707">
          <cell r="H2707" t="str">
            <v>PRIMA DOMINICAL</v>
          </cell>
          <cell r="J2707">
            <v>0</v>
          </cell>
          <cell r="K2707">
            <v>24068.880000000001</v>
          </cell>
          <cell r="L2707">
            <v>34766.160000000003</v>
          </cell>
        </row>
        <row r="2708">
          <cell r="H2708" t="str">
            <v>AGUINALDO</v>
          </cell>
          <cell r="J2708">
            <v>0</v>
          </cell>
          <cell r="K2708">
            <v>7673.92</v>
          </cell>
          <cell r="L2708">
            <v>0</v>
          </cell>
        </row>
        <row r="2709">
          <cell r="H2709" t="str">
            <v>COMPENSACIONES</v>
          </cell>
          <cell r="J2709">
            <v>0</v>
          </cell>
          <cell r="K2709">
            <v>173830.8</v>
          </cell>
          <cell r="L2709">
            <v>205436.4</v>
          </cell>
        </row>
        <row r="2710">
          <cell r="H2710" t="str">
            <v>APORTACIONES ISSSTE CUOTA FEDERAL</v>
          </cell>
          <cell r="J2710">
            <v>0</v>
          </cell>
          <cell r="K2710">
            <v>16966.63</v>
          </cell>
          <cell r="L2710">
            <v>61366.15</v>
          </cell>
        </row>
        <row r="2711">
          <cell r="H2711" t="str">
            <v>APORTACION ISSSPEG CUOTA GUERRERO</v>
          </cell>
          <cell r="J2711">
            <v>0</v>
          </cell>
          <cell r="K2711">
            <v>61508.58</v>
          </cell>
          <cell r="L2711">
            <v>230410.78</v>
          </cell>
        </row>
        <row r="2712">
          <cell r="H2712" t="str">
            <v>CUOTA IMSS APORTACION EMPRESA</v>
          </cell>
          <cell r="J2712">
            <v>0</v>
          </cell>
          <cell r="K2712">
            <v>97531.1</v>
          </cell>
          <cell r="L2712">
            <v>157712.28</v>
          </cell>
        </row>
        <row r="2713">
          <cell r="H2713" t="str">
            <v>FINIQUITOS E INDEMNIZACIONES</v>
          </cell>
          <cell r="J2713">
            <v>0</v>
          </cell>
          <cell r="K2713">
            <v>116442</v>
          </cell>
          <cell r="L2713">
            <v>39600</v>
          </cell>
        </row>
        <row r="2714">
          <cell r="H2714" t="str">
            <v>PERMISOS ECONOMICOS</v>
          </cell>
          <cell r="J2714">
            <v>0</v>
          </cell>
          <cell r="K2714">
            <v>0</v>
          </cell>
          <cell r="L2714">
            <v>0</v>
          </cell>
        </row>
        <row r="2715">
          <cell r="H2715" t="str">
            <v>VACACIONES</v>
          </cell>
          <cell r="J2715">
            <v>0</v>
          </cell>
          <cell r="K2715">
            <v>19575</v>
          </cell>
          <cell r="L2715">
            <v>4752</v>
          </cell>
        </row>
        <row r="2716">
          <cell r="H2716" t="str">
            <v>I.S.R. FUNCIONARIOS</v>
          </cell>
          <cell r="J2716">
            <v>0</v>
          </cell>
          <cell r="K2716">
            <v>0</v>
          </cell>
          <cell r="L2716">
            <v>18822.740000000002</v>
          </cell>
        </row>
        <row r="2717">
          <cell r="H2717" t="str">
            <v>I.S.R. EMPLEADOS</v>
          </cell>
          <cell r="J2717">
            <v>0</v>
          </cell>
          <cell r="K2717">
            <v>5414.38</v>
          </cell>
          <cell r="L2717">
            <v>0</v>
          </cell>
        </row>
        <row r="2718">
          <cell r="H2718" t="str">
            <v>DESPENSA</v>
          </cell>
          <cell r="J2718">
            <v>0</v>
          </cell>
          <cell r="K2718">
            <v>48630</v>
          </cell>
          <cell r="L2718">
            <v>69145</v>
          </cell>
        </row>
        <row r="2719">
          <cell r="H2719" t="str">
            <v>GUARDERIA</v>
          </cell>
          <cell r="J2719">
            <v>0</v>
          </cell>
          <cell r="K2719">
            <v>6000</v>
          </cell>
          <cell r="L2719">
            <v>0</v>
          </cell>
        </row>
        <row r="2720">
          <cell r="H2720" t="str">
            <v>PRESTACIONES CONTRACTUALES (PS)</v>
          </cell>
          <cell r="J2720">
            <v>0</v>
          </cell>
          <cell r="K2720">
            <v>69380</v>
          </cell>
          <cell r="L2720">
            <v>89895</v>
          </cell>
        </row>
        <row r="2721">
          <cell r="H2721" t="str">
            <v>BONO DEL DIA DEL BUROCRATA</v>
          </cell>
          <cell r="J2721">
            <v>0</v>
          </cell>
          <cell r="K2721">
            <v>45200</v>
          </cell>
          <cell r="L2721">
            <v>61600</v>
          </cell>
        </row>
        <row r="2722">
          <cell r="H2722" t="str">
            <v>BONO DEL DIA DE LA MADRE</v>
          </cell>
          <cell r="J2722">
            <v>0</v>
          </cell>
          <cell r="K2722">
            <v>0</v>
          </cell>
          <cell r="L2722">
            <v>10500</v>
          </cell>
        </row>
        <row r="2723">
          <cell r="H2723" t="str">
            <v>BONO DEL DIA DEL PADRE</v>
          </cell>
          <cell r="J2723">
            <v>0</v>
          </cell>
          <cell r="K2723">
            <v>0</v>
          </cell>
          <cell r="L2723">
            <v>8800</v>
          </cell>
        </row>
        <row r="2724">
          <cell r="H2724" t="str">
            <v>ESTIMULOS</v>
          </cell>
          <cell r="J2724">
            <v>0</v>
          </cell>
          <cell r="K2724">
            <v>105500</v>
          </cell>
          <cell r="L2724">
            <v>134500</v>
          </cell>
        </row>
        <row r="2725">
          <cell r="H2725" t="str">
            <v>MATERIALES Y SUMINISTROS PARA OFICINA</v>
          </cell>
          <cell r="J2725">
            <v>0</v>
          </cell>
          <cell r="K2725">
            <v>15669.1</v>
          </cell>
          <cell r="L2725">
            <v>26325.79</v>
          </cell>
        </row>
        <row r="2726">
          <cell r="H2726" t="str">
            <v>MATERIAL DE COMPUTO</v>
          </cell>
          <cell r="J2726">
            <v>0</v>
          </cell>
          <cell r="K2726">
            <v>29631.17</v>
          </cell>
          <cell r="L2726">
            <v>42852.37</v>
          </cell>
        </row>
        <row r="2727">
          <cell r="H2727" t="str">
            <v>PRODUCTOS ALIMENTICIOS</v>
          </cell>
          <cell r="J2727">
            <v>0</v>
          </cell>
          <cell r="K2727">
            <v>1057.25</v>
          </cell>
          <cell r="L2727">
            <v>0</v>
          </cell>
        </row>
        <row r="2728">
          <cell r="H2728" t="str">
            <v>COMBUSTIBLES</v>
          </cell>
          <cell r="J2728">
            <v>0</v>
          </cell>
          <cell r="K2728">
            <v>124969.63</v>
          </cell>
          <cell r="L2728">
            <v>34573.199999999997</v>
          </cell>
        </row>
        <row r="2729">
          <cell r="H2729" t="str">
            <v>REFACC Y ACCS DE EQPO DE COMPUTO</v>
          </cell>
          <cell r="J2729">
            <v>0</v>
          </cell>
          <cell r="K2729">
            <v>53573.68</v>
          </cell>
          <cell r="L2729">
            <v>84486.12</v>
          </cell>
        </row>
        <row r="2730">
          <cell r="H2730" t="str">
            <v>REFACC Y ACCESORIOS DE EQPO DE TRANSPORT</v>
          </cell>
          <cell r="J2730">
            <v>0</v>
          </cell>
          <cell r="K2730">
            <v>33196.080000000002</v>
          </cell>
          <cell r="L2730">
            <v>42567.14</v>
          </cell>
        </row>
        <row r="2731">
          <cell r="H2731" t="str">
            <v>ENERGIA ELECTRICA</v>
          </cell>
          <cell r="J2731">
            <v>0</v>
          </cell>
          <cell r="K2731">
            <v>59474.89</v>
          </cell>
          <cell r="L2731">
            <v>61344.17</v>
          </cell>
        </row>
        <row r="2732">
          <cell r="H2732" t="str">
            <v>TELEFONOS</v>
          </cell>
          <cell r="J2732">
            <v>0</v>
          </cell>
          <cell r="K2732">
            <v>62561.83</v>
          </cell>
          <cell r="L2732">
            <v>49398.46</v>
          </cell>
        </row>
        <row r="2733">
          <cell r="H2733" t="str">
            <v>INTERNET</v>
          </cell>
          <cell r="J2733">
            <v>0</v>
          </cell>
          <cell r="K2733">
            <v>109660.31</v>
          </cell>
          <cell r="L2733">
            <v>102007.31</v>
          </cell>
        </row>
        <row r="2734">
          <cell r="H2734" t="str">
            <v>MANTO Y REPARACION DE EQUIPO DE TRANS,</v>
          </cell>
          <cell r="J2734">
            <v>0</v>
          </cell>
          <cell r="K2734">
            <v>47576.12</v>
          </cell>
          <cell r="L2734">
            <v>80701.960000000006</v>
          </cell>
        </row>
        <row r="2735">
          <cell r="H2735" t="str">
            <v>PASAJES LOCALES</v>
          </cell>
          <cell r="J2735">
            <v>0</v>
          </cell>
          <cell r="K2735">
            <v>19400</v>
          </cell>
          <cell r="L2735">
            <v>0</v>
          </cell>
        </row>
        <row r="2736">
          <cell r="H2736" t="str">
            <v>PEAJES LOCALES</v>
          </cell>
          <cell r="J2736">
            <v>0</v>
          </cell>
          <cell r="K2736">
            <v>1315.54</v>
          </cell>
          <cell r="L2736">
            <v>0</v>
          </cell>
        </row>
        <row r="2737">
          <cell r="H2737" t="str">
            <v>EVENTO SOCIAL Y CULTURAL</v>
          </cell>
          <cell r="J2737">
            <v>0</v>
          </cell>
          <cell r="K2737">
            <v>17933.07</v>
          </cell>
          <cell r="L2737">
            <v>66</v>
          </cell>
        </row>
        <row r="2738">
          <cell r="H2738" t="str">
            <v>15% PRO-TURISMO</v>
          </cell>
          <cell r="J2738">
            <v>0</v>
          </cell>
          <cell r="K2738">
            <v>32853.67</v>
          </cell>
          <cell r="L2738">
            <v>37700.29</v>
          </cell>
        </row>
        <row r="2739">
          <cell r="H2739" t="str">
            <v>15% ECOLOGIA</v>
          </cell>
          <cell r="J2739">
            <v>0</v>
          </cell>
          <cell r="K2739">
            <v>32874.67</v>
          </cell>
          <cell r="L2739">
            <v>37721.29</v>
          </cell>
        </row>
        <row r="2740">
          <cell r="H2740" t="str">
            <v>2% S/NOMINAS</v>
          </cell>
          <cell r="J2740">
            <v>0</v>
          </cell>
          <cell r="K2740">
            <v>110423.46</v>
          </cell>
          <cell r="L2740">
            <v>147734.24</v>
          </cell>
        </row>
        <row r="2741">
          <cell r="H2741" t="str">
            <v>15% EDUCACION Y ASISTENCIA SOCIAL</v>
          </cell>
          <cell r="J2741">
            <v>0</v>
          </cell>
          <cell r="K2741">
            <v>32874.67</v>
          </cell>
          <cell r="L2741">
            <v>37721.29</v>
          </cell>
        </row>
        <row r="2742">
          <cell r="H2742" t="str">
            <v>OTROS SERVICIOS GENERALES</v>
          </cell>
          <cell r="J2742">
            <v>0</v>
          </cell>
          <cell r="K2742">
            <v>3626.33</v>
          </cell>
          <cell r="L2742">
            <v>0</v>
          </cell>
        </row>
        <row r="2743">
          <cell r="H2743" t="str">
            <v>SIST. DE AIRE Y ACOND. Y CALEFACCION</v>
          </cell>
          <cell r="J2743">
            <v>0</v>
          </cell>
          <cell r="K2743">
            <v>7203.85</v>
          </cell>
          <cell r="L2743">
            <v>10716.25</v>
          </cell>
        </row>
        <row r="2744">
          <cell r="H2744" t="str">
            <v>SUELDOS FUNCIONARIOS</v>
          </cell>
          <cell r="J2744">
            <v>0</v>
          </cell>
          <cell r="K2744">
            <v>33873.18</v>
          </cell>
          <cell r="L2744">
            <v>79491.42</v>
          </cell>
        </row>
        <row r="2745">
          <cell r="H2745" t="str">
            <v>PRIMA VACACIONAL</v>
          </cell>
          <cell r="J2745">
            <v>0</v>
          </cell>
          <cell r="K2745">
            <v>0</v>
          </cell>
          <cell r="L2745">
            <v>0</v>
          </cell>
        </row>
        <row r="2746">
          <cell r="H2746" t="str">
            <v>AGUINALDO</v>
          </cell>
          <cell r="J2746">
            <v>0</v>
          </cell>
          <cell r="K2746">
            <v>0</v>
          </cell>
          <cell r="L2746">
            <v>0</v>
          </cell>
        </row>
        <row r="2747">
          <cell r="H2747" t="str">
            <v>COMPENSACIONES</v>
          </cell>
          <cell r="J2747">
            <v>0</v>
          </cell>
          <cell r="K2747">
            <v>40139.81</v>
          </cell>
          <cell r="L2747">
            <v>71096.990000000005</v>
          </cell>
        </row>
        <row r="2748">
          <cell r="H2748" t="str">
            <v>FINIQUITOS E INDEMNIZACIONES</v>
          </cell>
          <cell r="J2748">
            <v>0</v>
          </cell>
          <cell r="K2748">
            <v>0</v>
          </cell>
          <cell r="L2748">
            <v>4800</v>
          </cell>
        </row>
        <row r="2749">
          <cell r="H2749" t="str">
            <v>VACACIONES</v>
          </cell>
          <cell r="J2749">
            <v>0</v>
          </cell>
          <cell r="K2749">
            <v>0</v>
          </cell>
          <cell r="L2749">
            <v>576</v>
          </cell>
        </row>
        <row r="2750">
          <cell r="H2750" t="str">
            <v>I.S.R. FUNCIONARIOS</v>
          </cell>
          <cell r="J2750">
            <v>0</v>
          </cell>
          <cell r="K2750">
            <v>0</v>
          </cell>
          <cell r="L2750">
            <v>2728.34</v>
          </cell>
        </row>
        <row r="2751">
          <cell r="H2751" t="str">
            <v>BONO DEL DIA DEL BUROCRATA</v>
          </cell>
          <cell r="J2751">
            <v>0</v>
          </cell>
          <cell r="K2751">
            <v>6400</v>
          </cell>
          <cell r="L2751">
            <v>9600</v>
          </cell>
        </row>
        <row r="2752">
          <cell r="H2752" t="str">
            <v>BONO DEL DIA DE LA MADRE</v>
          </cell>
          <cell r="J2752">
            <v>0</v>
          </cell>
          <cell r="K2752">
            <v>0</v>
          </cell>
          <cell r="L2752">
            <v>100</v>
          </cell>
        </row>
        <row r="2753">
          <cell r="H2753" t="str">
            <v>ESTIMULOS</v>
          </cell>
          <cell r="J2753">
            <v>0</v>
          </cell>
          <cell r="K2753">
            <v>222357.68</v>
          </cell>
          <cell r="L2753">
            <v>272500</v>
          </cell>
        </row>
        <row r="2754">
          <cell r="H2754" t="str">
            <v>15% PRO-TURISMO</v>
          </cell>
          <cell r="J2754">
            <v>0</v>
          </cell>
          <cell r="K2754">
            <v>1717.41</v>
          </cell>
          <cell r="L2754">
            <v>1989.27</v>
          </cell>
        </row>
        <row r="2755">
          <cell r="H2755" t="str">
            <v>15% ECOLOGIA</v>
          </cell>
          <cell r="J2755">
            <v>0</v>
          </cell>
          <cell r="K2755">
            <v>1449.61</v>
          </cell>
          <cell r="L2755">
            <v>1532.47</v>
          </cell>
        </row>
        <row r="2756">
          <cell r="H2756" t="str">
            <v>2% S/NOMINAS</v>
          </cell>
          <cell r="J2756">
            <v>0</v>
          </cell>
          <cell r="K2756">
            <v>60510.15</v>
          </cell>
          <cell r="L2756">
            <v>83762.14</v>
          </cell>
        </row>
        <row r="2757">
          <cell r="H2757" t="str">
            <v>15% EDUCACION Y ASISTENCIA SOCIAL</v>
          </cell>
          <cell r="J2757">
            <v>0</v>
          </cell>
          <cell r="K2757">
            <v>1449.61</v>
          </cell>
          <cell r="L2757">
            <v>1532.47</v>
          </cell>
        </row>
        <row r="2758">
          <cell r="H2758" t="str">
            <v>SUELDOS SINDICALIZADOS</v>
          </cell>
          <cell r="J2758">
            <v>0</v>
          </cell>
          <cell r="K2758">
            <v>71846.78</v>
          </cell>
          <cell r="L2758">
            <v>221603.39</v>
          </cell>
        </row>
        <row r="2759">
          <cell r="H2759" t="str">
            <v>SOBRESUELDO VIDA CARA</v>
          </cell>
          <cell r="J2759">
            <v>0</v>
          </cell>
          <cell r="K2759">
            <v>72325.88</v>
          </cell>
          <cell r="L2759">
            <v>242134.96</v>
          </cell>
        </row>
        <row r="2760">
          <cell r="H2760" t="str">
            <v>SUELDOS FUNCIONARIOS</v>
          </cell>
          <cell r="J2760">
            <v>0</v>
          </cell>
          <cell r="K2760">
            <v>181760.56</v>
          </cell>
          <cell r="L2760">
            <v>0</v>
          </cell>
        </row>
        <row r="2761">
          <cell r="H2761" t="str">
            <v>SUELDOS CONTRATO MANUAL</v>
          </cell>
          <cell r="J2761">
            <v>0</v>
          </cell>
          <cell r="K2761">
            <v>200591.63</v>
          </cell>
          <cell r="L2761">
            <v>0</v>
          </cell>
        </row>
        <row r="2762">
          <cell r="H2762" t="str">
            <v>QUINQUENIOS POR ANTIGÜEDAD</v>
          </cell>
          <cell r="J2762">
            <v>0</v>
          </cell>
          <cell r="K2762">
            <v>81705</v>
          </cell>
          <cell r="L2762">
            <v>113200</v>
          </cell>
        </row>
        <row r="2763">
          <cell r="H2763" t="str">
            <v>PRIMA VACACIONAL</v>
          </cell>
          <cell r="J2763">
            <v>0</v>
          </cell>
          <cell r="K2763">
            <v>0</v>
          </cell>
          <cell r="L2763">
            <v>0</v>
          </cell>
        </row>
        <row r="2764">
          <cell r="H2764" t="str">
            <v>PRIMA DOMINICAL</v>
          </cell>
          <cell r="J2764">
            <v>0</v>
          </cell>
          <cell r="K2764">
            <v>15494.19</v>
          </cell>
          <cell r="L2764">
            <v>16138.18</v>
          </cell>
        </row>
        <row r="2765">
          <cell r="H2765" t="str">
            <v>AGUINALDO</v>
          </cell>
          <cell r="J2765">
            <v>0</v>
          </cell>
          <cell r="K2765">
            <v>0</v>
          </cell>
          <cell r="L2765">
            <v>0</v>
          </cell>
        </row>
        <row r="2766">
          <cell r="H2766" t="str">
            <v>COMPENSACIONES</v>
          </cell>
          <cell r="J2766">
            <v>0</v>
          </cell>
          <cell r="K2766">
            <v>71097.399999999994</v>
          </cell>
          <cell r="L2766">
            <v>0</v>
          </cell>
        </row>
        <row r="2767">
          <cell r="H2767" t="str">
            <v>APORTACIONES ISSSTE CUOTA FEDERAL</v>
          </cell>
          <cell r="J2767">
            <v>0</v>
          </cell>
          <cell r="K2767">
            <v>37756.589999999997</v>
          </cell>
          <cell r="L2767">
            <v>42030.63</v>
          </cell>
        </row>
        <row r="2768">
          <cell r="H2768" t="str">
            <v>APORTACION ISSSPEG CUOTA GUERRERO</v>
          </cell>
          <cell r="J2768">
            <v>0</v>
          </cell>
          <cell r="K2768">
            <v>89308.96</v>
          </cell>
          <cell r="L2768">
            <v>131495.39000000001</v>
          </cell>
        </row>
        <row r="2769">
          <cell r="H2769" t="str">
            <v>CUOTA IMSS APORTACION EMPRESA</v>
          </cell>
          <cell r="J2769">
            <v>0</v>
          </cell>
          <cell r="K2769">
            <v>94915.81</v>
          </cell>
          <cell r="L2769">
            <v>126442.83</v>
          </cell>
        </row>
        <row r="2770">
          <cell r="H2770" t="str">
            <v>FINIQUITOS E INDEMNIZACIONES</v>
          </cell>
          <cell r="J2770">
            <v>0</v>
          </cell>
          <cell r="K2770">
            <v>0</v>
          </cell>
          <cell r="L2770">
            <v>62400</v>
          </cell>
        </row>
        <row r="2771">
          <cell r="H2771" t="str">
            <v>PERMISOS ECONOMICOS</v>
          </cell>
          <cell r="J2771">
            <v>0</v>
          </cell>
          <cell r="K2771">
            <v>0</v>
          </cell>
          <cell r="L2771">
            <v>0</v>
          </cell>
        </row>
        <row r="2772">
          <cell r="H2772" t="str">
            <v>VACACIONES</v>
          </cell>
          <cell r="J2772">
            <v>0</v>
          </cell>
          <cell r="K2772">
            <v>0</v>
          </cell>
          <cell r="L2772">
            <v>7488</v>
          </cell>
        </row>
        <row r="2773">
          <cell r="H2773" t="str">
            <v>I.S.R. FUNCIONARIOS</v>
          </cell>
          <cell r="J2773">
            <v>0</v>
          </cell>
          <cell r="K2773">
            <v>854.04</v>
          </cell>
          <cell r="L2773">
            <v>0</v>
          </cell>
        </row>
        <row r="2774">
          <cell r="H2774" t="str">
            <v>I.S.R. EMPLEADOS</v>
          </cell>
          <cell r="J2774">
            <v>0</v>
          </cell>
          <cell r="K2774">
            <v>0</v>
          </cell>
          <cell r="L2774">
            <v>13690.68</v>
          </cell>
        </row>
        <row r="2775">
          <cell r="H2775" t="str">
            <v>DESPENSA</v>
          </cell>
          <cell r="J2775">
            <v>0</v>
          </cell>
          <cell r="K2775">
            <v>24315</v>
          </cell>
          <cell r="L2775">
            <v>30570</v>
          </cell>
        </row>
        <row r="2776">
          <cell r="H2776" t="str">
            <v>PRESTACIONES CONTRACTUALES (PS)</v>
          </cell>
          <cell r="J2776">
            <v>0</v>
          </cell>
          <cell r="K2776">
            <v>51975</v>
          </cell>
          <cell r="L2776">
            <v>58230</v>
          </cell>
        </row>
        <row r="2777">
          <cell r="H2777" t="str">
            <v>BECAS DE ESTUDIO</v>
          </cell>
          <cell r="J2777">
            <v>0</v>
          </cell>
          <cell r="K2777">
            <v>5300</v>
          </cell>
          <cell r="L2777">
            <v>0</v>
          </cell>
        </row>
        <row r="2778">
          <cell r="H2778" t="str">
            <v>BONO DEL DIA DEL BUROCRATA</v>
          </cell>
          <cell r="J2778">
            <v>0</v>
          </cell>
          <cell r="K2778">
            <v>42900</v>
          </cell>
          <cell r="L2778">
            <v>44200</v>
          </cell>
        </row>
        <row r="2779">
          <cell r="H2779" t="str">
            <v>BONO DEL DIA DE LA MADRE</v>
          </cell>
          <cell r="J2779">
            <v>0</v>
          </cell>
          <cell r="K2779">
            <v>0</v>
          </cell>
          <cell r="L2779">
            <v>1300</v>
          </cell>
        </row>
        <row r="2780">
          <cell r="H2780" t="str">
            <v>PAQUETES ESCOLARES</v>
          </cell>
          <cell r="J2780">
            <v>0</v>
          </cell>
          <cell r="K2780">
            <v>2400</v>
          </cell>
          <cell r="L2780">
            <v>4800</v>
          </cell>
        </row>
        <row r="2781">
          <cell r="H2781" t="str">
            <v>ESTIMULOS</v>
          </cell>
          <cell r="J2781">
            <v>0</v>
          </cell>
          <cell r="K2781">
            <v>2000</v>
          </cell>
          <cell r="L2781">
            <v>0</v>
          </cell>
        </row>
        <row r="2782">
          <cell r="H2782" t="str">
            <v>MATERIALES Y SUMINISTROS PARA OFICINA</v>
          </cell>
          <cell r="J2782">
            <v>0</v>
          </cell>
          <cell r="K2782">
            <v>17480.55</v>
          </cell>
          <cell r="L2782">
            <v>33598.660000000003</v>
          </cell>
        </row>
        <row r="2783">
          <cell r="H2783" t="str">
            <v>MATERIAL DE COMPUTO</v>
          </cell>
          <cell r="J2783">
            <v>0</v>
          </cell>
          <cell r="K2783">
            <v>14670.4</v>
          </cell>
          <cell r="L2783">
            <v>22005.599999999999</v>
          </cell>
        </row>
        <row r="2784">
          <cell r="H2784" t="str">
            <v>REFACC Y ACCS DE EQPO DE COMPUTO</v>
          </cell>
          <cell r="J2784">
            <v>0</v>
          </cell>
          <cell r="K2784">
            <v>5620.48</v>
          </cell>
          <cell r="L2784">
            <v>8430.7199999999993</v>
          </cell>
        </row>
        <row r="2785">
          <cell r="H2785" t="str">
            <v>PARA FUNERALES</v>
          </cell>
          <cell r="J2785">
            <v>0</v>
          </cell>
          <cell r="K2785">
            <v>9500</v>
          </cell>
          <cell r="L2785">
            <v>0</v>
          </cell>
        </row>
        <row r="2786">
          <cell r="H2786" t="str">
            <v>15% PRO-TURISMO</v>
          </cell>
          <cell r="J2786">
            <v>0</v>
          </cell>
          <cell r="K2786">
            <v>9520.09</v>
          </cell>
          <cell r="L2786">
            <v>10463.6</v>
          </cell>
        </row>
        <row r="2787">
          <cell r="H2787" t="str">
            <v>15% ECOLOGIA</v>
          </cell>
          <cell r="J2787">
            <v>0</v>
          </cell>
          <cell r="K2787">
            <v>13186.04</v>
          </cell>
          <cell r="L2787">
            <v>14129.55</v>
          </cell>
        </row>
        <row r="2788">
          <cell r="H2788" t="str">
            <v>2% S/NOMINAS</v>
          </cell>
          <cell r="J2788">
            <v>0</v>
          </cell>
          <cell r="K2788">
            <v>56728.01</v>
          </cell>
          <cell r="L2788">
            <v>67018.33</v>
          </cell>
        </row>
        <row r="2789">
          <cell r="H2789" t="str">
            <v>15% EDUCACION Y ASISTENCIA SOCIAL</v>
          </cell>
          <cell r="J2789">
            <v>0</v>
          </cell>
          <cell r="K2789">
            <v>15343.64</v>
          </cell>
          <cell r="L2789">
            <v>16287.15</v>
          </cell>
        </row>
        <row r="2790">
          <cell r="H2790" t="str">
            <v>SUELDOS FUNCIONARIOS</v>
          </cell>
          <cell r="J2790">
            <v>0</v>
          </cell>
          <cell r="K2790">
            <v>497207.14</v>
          </cell>
          <cell r="L2790">
            <v>689674.42</v>
          </cell>
        </row>
        <row r="2791">
          <cell r="H2791" t="str">
            <v>SUELDOS CONTRATO MANUAL</v>
          </cell>
          <cell r="J2791">
            <v>0</v>
          </cell>
          <cell r="K2791">
            <v>1089300.6000000001</v>
          </cell>
          <cell r="L2791">
            <v>1379780.76</v>
          </cell>
        </row>
        <row r="2792">
          <cell r="H2792" t="str">
            <v>PRIMA VACACIONAL</v>
          </cell>
          <cell r="J2792">
            <v>0</v>
          </cell>
          <cell r="K2792">
            <v>0</v>
          </cell>
          <cell r="L2792">
            <v>0</v>
          </cell>
        </row>
        <row r="2793">
          <cell r="H2793" t="str">
            <v>AGUINALDO</v>
          </cell>
          <cell r="J2793">
            <v>0</v>
          </cell>
          <cell r="K2793">
            <v>0</v>
          </cell>
          <cell r="L2793">
            <v>0</v>
          </cell>
        </row>
        <row r="2794">
          <cell r="H2794" t="str">
            <v>COMPENSACIONES</v>
          </cell>
          <cell r="J2794">
            <v>0</v>
          </cell>
          <cell r="K2794">
            <v>274675.5</v>
          </cell>
          <cell r="L2794">
            <v>381001.5</v>
          </cell>
        </row>
        <row r="2795">
          <cell r="H2795" t="str">
            <v>CUOTA IMSS APORTACION EMPRESA</v>
          </cell>
          <cell r="J2795">
            <v>0</v>
          </cell>
          <cell r="K2795">
            <v>48000</v>
          </cell>
          <cell r="L2795">
            <v>84000</v>
          </cell>
        </row>
        <row r="2796">
          <cell r="H2796" t="str">
            <v>FINIQUITOS E INDEMNIZACIONES</v>
          </cell>
          <cell r="J2796">
            <v>0</v>
          </cell>
          <cell r="K2796">
            <v>0</v>
          </cell>
          <cell r="L2796">
            <v>9600</v>
          </cell>
        </row>
        <row r="2797">
          <cell r="H2797" t="str">
            <v>VACACIONES</v>
          </cell>
          <cell r="J2797">
            <v>0</v>
          </cell>
          <cell r="K2797">
            <v>0</v>
          </cell>
          <cell r="L2797">
            <v>1152</v>
          </cell>
        </row>
        <row r="2798">
          <cell r="H2798" t="str">
            <v>I.S.R. FUNCIONARIOS</v>
          </cell>
          <cell r="J2798">
            <v>0</v>
          </cell>
          <cell r="K2798">
            <v>0</v>
          </cell>
          <cell r="L2798">
            <v>8000</v>
          </cell>
        </row>
        <row r="2799">
          <cell r="H2799" t="str">
            <v>I.S.R. EMPLEADOS</v>
          </cell>
          <cell r="J2799">
            <v>0</v>
          </cell>
          <cell r="K2799">
            <v>0</v>
          </cell>
          <cell r="L2799">
            <v>20000</v>
          </cell>
        </row>
        <row r="2800">
          <cell r="H2800" t="str">
            <v>BONO DEL DIA DEL BUROCRATA</v>
          </cell>
          <cell r="J2800">
            <v>0</v>
          </cell>
          <cell r="K2800">
            <v>12800</v>
          </cell>
          <cell r="L2800">
            <v>19200</v>
          </cell>
        </row>
        <row r="2801">
          <cell r="H2801" t="str">
            <v>BONO DEL DIA DEL PADRE</v>
          </cell>
          <cell r="J2801">
            <v>0</v>
          </cell>
          <cell r="K2801">
            <v>0</v>
          </cell>
          <cell r="L2801">
            <v>2200</v>
          </cell>
        </row>
        <row r="2802">
          <cell r="H2802" t="str">
            <v>15% PRO-TURISMO</v>
          </cell>
          <cell r="J2802">
            <v>0</v>
          </cell>
          <cell r="K2802">
            <v>17160</v>
          </cell>
          <cell r="L2802">
            <v>20280</v>
          </cell>
        </row>
        <row r="2803">
          <cell r="H2803" t="str">
            <v>15% ECOLOGIA</v>
          </cell>
          <cell r="J2803">
            <v>0</v>
          </cell>
          <cell r="K2803">
            <v>15840</v>
          </cell>
          <cell r="L2803">
            <v>18720</v>
          </cell>
        </row>
        <row r="2804">
          <cell r="H2804" t="str">
            <v>2% S/NOMINAS</v>
          </cell>
          <cell r="J2804">
            <v>0</v>
          </cell>
          <cell r="K2804">
            <v>132000</v>
          </cell>
          <cell r="L2804">
            <v>164000</v>
          </cell>
        </row>
        <row r="2805">
          <cell r="H2805" t="str">
            <v>15% EDUCACION Y ASISTENCIA SOCIAL</v>
          </cell>
          <cell r="J2805">
            <v>0</v>
          </cell>
          <cell r="K2805">
            <v>15840</v>
          </cell>
          <cell r="L2805">
            <v>18720</v>
          </cell>
        </row>
        <row r="2806">
          <cell r="H2806" t="str">
            <v>SUELDOS SINDICALIZADOS</v>
          </cell>
          <cell r="J2806">
            <v>0</v>
          </cell>
          <cell r="K2806">
            <v>296116.13</v>
          </cell>
          <cell r="L2806">
            <v>5124.79</v>
          </cell>
        </row>
        <row r="2807">
          <cell r="H2807" t="str">
            <v>SOBRESUELDO VIDA CARA</v>
          </cell>
          <cell r="J2807">
            <v>0</v>
          </cell>
          <cell r="K2807">
            <v>290991.34000000003</v>
          </cell>
          <cell r="L2807">
            <v>0</v>
          </cell>
        </row>
        <row r="2808">
          <cell r="H2808" t="str">
            <v>SUELDOS FUNCIONARIOS</v>
          </cell>
          <cell r="J2808">
            <v>0</v>
          </cell>
          <cell r="K2808">
            <v>200308.99</v>
          </cell>
          <cell r="L2808">
            <v>0.03</v>
          </cell>
        </row>
        <row r="2809">
          <cell r="H2809" t="str">
            <v>SUELDOS CONTRATO MANUAL</v>
          </cell>
          <cell r="J2809">
            <v>0</v>
          </cell>
          <cell r="K2809">
            <v>122696.91</v>
          </cell>
          <cell r="L2809">
            <v>57880.33</v>
          </cell>
        </row>
        <row r="2810">
          <cell r="H2810" t="str">
            <v>QUINQUENIOS POR ANTIGÜEDAD</v>
          </cell>
          <cell r="J2810">
            <v>0</v>
          </cell>
          <cell r="K2810">
            <v>19540</v>
          </cell>
          <cell r="L2810">
            <v>0</v>
          </cell>
        </row>
        <row r="2811">
          <cell r="H2811" t="str">
            <v>PRIMA VACACIONAL</v>
          </cell>
          <cell r="J2811">
            <v>0</v>
          </cell>
          <cell r="K2811">
            <v>5159.2700000000004</v>
          </cell>
          <cell r="L2811">
            <v>0</v>
          </cell>
        </row>
        <row r="2812">
          <cell r="H2812" t="str">
            <v>AGUINALDO</v>
          </cell>
          <cell r="J2812">
            <v>0</v>
          </cell>
          <cell r="K2812">
            <v>0</v>
          </cell>
          <cell r="L2812">
            <v>0</v>
          </cell>
        </row>
        <row r="2813">
          <cell r="H2813" t="str">
            <v>COMPENSACIONES</v>
          </cell>
          <cell r="J2813">
            <v>0</v>
          </cell>
          <cell r="K2813">
            <v>109665.9</v>
          </cell>
          <cell r="L2813">
            <v>0</v>
          </cell>
        </row>
        <row r="2814">
          <cell r="H2814" t="str">
            <v>APORTACIONES ISSSTE CUOTA FEDERAL</v>
          </cell>
          <cell r="J2814">
            <v>0</v>
          </cell>
          <cell r="K2814">
            <v>25860.35</v>
          </cell>
          <cell r="L2814">
            <v>0</v>
          </cell>
        </row>
        <row r="2815">
          <cell r="H2815" t="str">
            <v>APORTACION ISSSPEG CUOTA GUERRERO</v>
          </cell>
          <cell r="J2815">
            <v>0</v>
          </cell>
          <cell r="K2815">
            <v>55441.09</v>
          </cell>
          <cell r="L2815">
            <v>0</v>
          </cell>
        </row>
        <row r="2816">
          <cell r="H2816" t="str">
            <v>CUOTA IMSS APORTACION EMPRESA</v>
          </cell>
          <cell r="J2816">
            <v>0</v>
          </cell>
          <cell r="K2816">
            <v>57495.65</v>
          </cell>
          <cell r="L2816">
            <v>77410.509999999995</v>
          </cell>
        </row>
        <row r="2817">
          <cell r="H2817" t="str">
            <v>FINIQUITOS E INDEMNIZACIONES</v>
          </cell>
          <cell r="J2817">
            <v>0</v>
          </cell>
          <cell r="K2817">
            <v>0</v>
          </cell>
          <cell r="L2817">
            <v>14400</v>
          </cell>
        </row>
        <row r="2818">
          <cell r="H2818" t="str">
            <v>VACACIONES</v>
          </cell>
          <cell r="J2818">
            <v>0</v>
          </cell>
          <cell r="K2818">
            <v>0</v>
          </cell>
          <cell r="L2818">
            <v>1728</v>
          </cell>
        </row>
        <row r="2819">
          <cell r="H2819" t="str">
            <v>I.S.R. FUNCIONARIOS</v>
          </cell>
          <cell r="J2819">
            <v>0</v>
          </cell>
          <cell r="K2819">
            <v>6171.76</v>
          </cell>
          <cell r="L2819">
            <v>0</v>
          </cell>
        </row>
        <row r="2820">
          <cell r="H2820" t="str">
            <v>I.S.R. EMPLEADOS</v>
          </cell>
          <cell r="J2820">
            <v>0</v>
          </cell>
          <cell r="K2820">
            <v>24312.28</v>
          </cell>
          <cell r="L2820">
            <v>0</v>
          </cell>
        </row>
        <row r="2821">
          <cell r="H2821" t="str">
            <v>DESPENSA</v>
          </cell>
          <cell r="J2821">
            <v>0</v>
          </cell>
          <cell r="K2821">
            <v>7285</v>
          </cell>
          <cell r="L2821">
            <v>0</v>
          </cell>
        </row>
        <row r="2822">
          <cell r="H2822" t="str">
            <v>PRESTACIONES CONTRACTUALES (PS)</v>
          </cell>
          <cell r="J2822">
            <v>0</v>
          </cell>
          <cell r="K2822">
            <v>7285</v>
          </cell>
          <cell r="L2822">
            <v>0</v>
          </cell>
        </row>
        <row r="2823">
          <cell r="H2823" t="str">
            <v>BONO DEL DIA DEL BUROCRATA</v>
          </cell>
          <cell r="J2823">
            <v>0</v>
          </cell>
          <cell r="K2823">
            <v>15500</v>
          </cell>
          <cell r="L2823">
            <v>9600</v>
          </cell>
        </row>
        <row r="2824">
          <cell r="H2824" t="str">
            <v>BONO DEL DIA DE LA MADRE</v>
          </cell>
          <cell r="J2824">
            <v>0</v>
          </cell>
          <cell r="K2824">
            <v>10100</v>
          </cell>
          <cell r="L2824">
            <v>0</v>
          </cell>
        </row>
        <row r="2825">
          <cell r="H2825" t="str">
            <v>BONO DEL DIA DEL PADRE</v>
          </cell>
          <cell r="J2825">
            <v>0</v>
          </cell>
          <cell r="K2825">
            <v>0</v>
          </cell>
          <cell r="L2825">
            <v>2200</v>
          </cell>
        </row>
        <row r="2826">
          <cell r="H2826" t="str">
            <v>MATERIALES Y SUMINISTROS PARA OFICINA</v>
          </cell>
          <cell r="J2826">
            <v>0</v>
          </cell>
          <cell r="K2826">
            <v>6121.08</v>
          </cell>
          <cell r="L2826">
            <v>8161.44</v>
          </cell>
        </row>
        <row r="2827">
          <cell r="H2827" t="str">
            <v>15% PRO-TURISMO</v>
          </cell>
          <cell r="J2827">
            <v>0</v>
          </cell>
          <cell r="K2827">
            <v>3106.84</v>
          </cell>
          <cell r="L2827">
            <v>0</v>
          </cell>
        </row>
        <row r="2828">
          <cell r="H2828" t="str">
            <v>15% ECOLOGIA</v>
          </cell>
          <cell r="J2828">
            <v>0</v>
          </cell>
          <cell r="K2828">
            <v>3196.84</v>
          </cell>
          <cell r="L2828">
            <v>0</v>
          </cell>
        </row>
        <row r="2829">
          <cell r="H2829" t="str">
            <v>2% S/NOMINAS</v>
          </cell>
          <cell r="J2829">
            <v>0</v>
          </cell>
          <cell r="K2829">
            <v>9153.19</v>
          </cell>
          <cell r="L2829">
            <v>1241.05</v>
          </cell>
        </row>
        <row r="2830">
          <cell r="H2830" t="str">
            <v>15% EDUCACION Y ASISTENCIA SOCIAL</v>
          </cell>
          <cell r="J2830">
            <v>0</v>
          </cell>
          <cell r="K2830">
            <v>3196.84</v>
          </cell>
          <cell r="L2830">
            <v>0</v>
          </cell>
        </row>
        <row r="2831">
          <cell r="H2831" t="str">
            <v>SUELDOS SINDICALIZADOS</v>
          </cell>
          <cell r="J2831">
            <v>0</v>
          </cell>
          <cell r="K2831">
            <v>593380.04</v>
          </cell>
          <cell r="L2831">
            <v>13771.76</v>
          </cell>
        </row>
        <row r="2832">
          <cell r="H2832" t="str">
            <v>SOBRESUELDO VIDA CARA</v>
          </cell>
          <cell r="J2832">
            <v>0</v>
          </cell>
          <cell r="K2832">
            <v>575979.1</v>
          </cell>
          <cell r="L2832">
            <v>0</v>
          </cell>
        </row>
        <row r="2833">
          <cell r="H2833" t="str">
            <v>SUELDOS FUNCIONARIOS</v>
          </cell>
          <cell r="J2833">
            <v>0</v>
          </cell>
          <cell r="K2833">
            <v>519585.73</v>
          </cell>
          <cell r="L2833">
            <v>704903.59</v>
          </cell>
        </row>
        <row r="2834">
          <cell r="H2834" t="str">
            <v>SUELDOS CONTRATO MANUAL</v>
          </cell>
          <cell r="J2834">
            <v>0</v>
          </cell>
          <cell r="K2834">
            <v>307239.32</v>
          </cell>
          <cell r="L2834">
            <v>0</v>
          </cell>
        </row>
        <row r="2835">
          <cell r="H2835" t="str">
            <v>QUINQUENIOS POR ANTIGÜEDAD</v>
          </cell>
          <cell r="J2835">
            <v>0</v>
          </cell>
          <cell r="K2835">
            <v>25075</v>
          </cell>
          <cell r="L2835">
            <v>0</v>
          </cell>
        </row>
        <row r="2836">
          <cell r="H2836" t="str">
            <v>PRIMA VACACIONAL</v>
          </cell>
          <cell r="J2836">
            <v>0</v>
          </cell>
          <cell r="K2836">
            <v>16111.93</v>
          </cell>
          <cell r="L2836">
            <v>0</v>
          </cell>
        </row>
        <row r="2837">
          <cell r="H2837" t="str">
            <v>PRIMA DOMINICAL</v>
          </cell>
          <cell r="J2837">
            <v>0</v>
          </cell>
          <cell r="K2837">
            <v>4771.4399999999996</v>
          </cell>
          <cell r="L2837">
            <v>6892.08</v>
          </cell>
        </row>
        <row r="2838">
          <cell r="H2838" t="str">
            <v>AGUINALDO</v>
          </cell>
          <cell r="J2838">
            <v>0</v>
          </cell>
          <cell r="K2838">
            <v>4272.01</v>
          </cell>
          <cell r="L2838">
            <v>0</v>
          </cell>
        </row>
        <row r="2839">
          <cell r="H2839" t="str">
            <v>COMPENSACIONES</v>
          </cell>
          <cell r="J2839">
            <v>0</v>
          </cell>
          <cell r="K2839">
            <v>161585</v>
          </cell>
          <cell r="L2839">
            <v>232682.4</v>
          </cell>
        </row>
        <row r="2840">
          <cell r="H2840" t="str">
            <v>APORTACIONES ISSSTE CUOTA FEDERAL</v>
          </cell>
          <cell r="J2840">
            <v>0</v>
          </cell>
          <cell r="K2840">
            <v>39457.660000000003</v>
          </cell>
          <cell r="L2840">
            <v>0</v>
          </cell>
        </row>
        <row r="2841">
          <cell r="H2841" t="str">
            <v>APORTACION ISSSPEG CUOTA GUERRERO</v>
          </cell>
          <cell r="J2841">
            <v>0</v>
          </cell>
          <cell r="K2841">
            <v>131842.57999999999</v>
          </cell>
          <cell r="L2841">
            <v>0</v>
          </cell>
        </row>
        <row r="2842">
          <cell r="H2842" t="str">
            <v>CUOTA IMSS APORTACION EMPRESA</v>
          </cell>
          <cell r="J2842">
            <v>0</v>
          </cell>
          <cell r="K2842">
            <v>139355.22</v>
          </cell>
          <cell r="L2842">
            <v>181484.19</v>
          </cell>
        </row>
        <row r="2843">
          <cell r="H2843" t="str">
            <v>FINIQUITOS E INDEMNIZACIONES</v>
          </cell>
          <cell r="J2843">
            <v>0</v>
          </cell>
          <cell r="K2843">
            <v>59991.08</v>
          </cell>
          <cell r="L2843">
            <v>17600</v>
          </cell>
        </row>
        <row r="2844">
          <cell r="H2844" t="str">
            <v>PERMISOS ECONOMICOS</v>
          </cell>
          <cell r="J2844">
            <v>0</v>
          </cell>
          <cell r="K2844">
            <v>0</v>
          </cell>
          <cell r="L2844">
            <v>0</v>
          </cell>
        </row>
        <row r="2845">
          <cell r="H2845" t="str">
            <v>VACACIONES</v>
          </cell>
          <cell r="J2845">
            <v>0</v>
          </cell>
          <cell r="K2845">
            <v>10945.75</v>
          </cell>
          <cell r="L2845">
            <v>2112</v>
          </cell>
        </row>
        <row r="2846">
          <cell r="H2846" t="str">
            <v>I.S.R. FUNCIONARIOS</v>
          </cell>
          <cell r="J2846">
            <v>0</v>
          </cell>
          <cell r="K2846">
            <v>0</v>
          </cell>
          <cell r="L2846">
            <v>8000</v>
          </cell>
        </row>
        <row r="2847">
          <cell r="H2847" t="str">
            <v>I.S.R. EMPLEADOS</v>
          </cell>
          <cell r="J2847">
            <v>0</v>
          </cell>
          <cell r="K2847">
            <v>58416.959999999999</v>
          </cell>
          <cell r="L2847">
            <v>0</v>
          </cell>
        </row>
        <row r="2848">
          <cell r="H2848" t="str">
            <v>DESPENSA</v>
          </cell>
          <cell r="J2848">
            <v>0</v>
          </cell>
          <cell r="K2848">
            <v>31030</v>
          </cell>
          <cell r="L2848">
            <v>0</v>
          </cell>
        </row>
        <row r="2849">
          <cell r="H2849" t="str">
            <v>GUARDERIA</v>
          </cell>
          <cell r="J2849">
            <v>0</v>
          </cell>
          <cell r="K2849">
            <v>49600</v>
          </cell>
          <cell r="L2849">
            <v>59400</v>
          </cell>
        </row>
        <row r="2850">
          <cell r="H2850" t="str">
            <v>PRESTACIONES CONTRACTUALES (PS)</v>
          </cell>
          <cell r="J2850">
            <v>0</v>
          </cell>
          <cell r="K2850">
            <v>31030</v>
          </cell>
          <cell r="L2850">
            <v>0</v>
          </cell>
        </row>
        <row r="2851">
          <cell r="H2851" t="str">
            <v>BONO DEL DIA DEL BUROCRATA</v>
          </cell>
          <cell r="J2851">
            <v>0</v>
          </cell>
          <cell r="K2851">
            <v>31000</v>
          </cell>
          <cell r="L2851">
            <v>12800</v>
          </cell>
        </row>
        <row r="2852">
          <cell r="H2852" t="str">
            <v>BONO DEL DIA DE LA MADRE</v>
          </cell>
          <cell r="J2852">
            <v>0</v>
          </cell>
          <cell r="K2852">
            <v>15200</v>
          </cell>
          <cell r="L2852">
            <v>0</v>
          </cell>
        </row>
        <row r="2853">
          <cell r="H2853" t="str">
            <v>BONO DEL DIA DEL PADRE</v>
          </cell>
          <cell r="J2853">
            <v>0</v>
          </cell>
          <cell r="K2853">
            <v>0</v>
          </cell>
          <cell r="L2853">
            <v>300</v>
          </cell>
        </row>
        <row r="2854">
          <cell r="H2854" t="str">
            <v>PAQUETES ESCOLARES</v>
          </cell>
          <cell r="J2854">
            <v>0</v>
          </cell>
          <cell r="K2854">
            <v>2000</v>
          </cell>
          <cell r="L2854">
            <v>0</v>
          </cell>
        </row>
        <row r="2855">
          <cell r="H2855" t="str">
            <v>ESTIMULOS</v>
          </cell>
          <cell r="J2855">
            <v>0</v>
          </cell>
          <cell r="K2855">
            <v>12000</v>
          </cell>
          <cell r="L2855">
            <v>0</v>
          </cell>
        </row>
        <row r="2856">
          <cell r="H2856" t="str">
            <v>MATERIALES Y SUMINISTROS PARA OFICINA</v>
          </cell>
          <cell r="J2856">
            <v>0</v>
          </cell>
          <cell r="K2856">
            <v>18363.12</v>
          </cell>
          <cell r="L2856">
            <v>24484.16</v>
          </cell>
        </row>
        <row r="2857">
          <cell r="H2857" t="str">
            <v>MATERIAL DE COMPUTO</v>
          </cell>
          <cell r="J2857">
            <v>0</v>
          </cell>
          <cell r="K2857">
            <v>19005.599999999999</v>
          </cell>
          <cell r="L2857">
            <v>26340.799999999999</v>
          </cell>
        </row>
        <row r="2858">
          <cell r="H2858" t="str">
            <v>PRODUCTOS ALIMENTICIOS</v>
          </cell>
          <cell r="J2858">
            <v>0</v>
          </cell>
          <cell r="K2858">
            <v>586.54999999999995</v>
          </cell>
          <cell r="L2858">
            <v>0</v>
          </cell>
        </row>
        <row r="2859">
          <cell r="H2859" t="str">
            <v>REFACC Y ACCS DE EQPO DE COMPUTO</v>
          </cell>
          <cell r="J2859">
            <v>0</v>
          </cell>
          <cell r="K2859">
            <v>8430.7199999999993</v>
          </cell>
          <cell r="L2859">
            <v>11240.96</v>
          </cell>
        </row>
        <row r="2860">
          <cell r="H2860" t="str">
            <v>REFACC Y ACCESORIOS DE EQPO DE TRANSPORT</v>
          </cell>
          <cell r="J2860">
            <v>0</v>
          </cell>
          <cell r="K2860">
            <v>20527.560000000001</v>
          </cell>
          <cell r="L2860">
            <v>36546.800000000003</v>
          </cell>
        </row>
        <row r="2861">
          <cell r="H2861" t="str">
            <v>MANTO Y REPARACION DE EQUIPO DE TRANS,</v>
          </cell>
          <cell r="J2861">
            <v>0</v>
          </cell>
          <cell r="K2861">
            <v>30128.28</v>
          </cell>
          <cell r="L2861">
            <v>50213.8</v>
          </cell>
        </row>
        <row r="2862">
          <cell r="H2862" t="str">
            <v>PASAJES FORANEOS (AUTOBUS)</v>
          </cell>
          <cell r="J2862">
            <v>0</v>
          </cell>
          <cell r="K2862">
            <v>8596.14</v>
          </cell>
          <cell r="L2862">
            <v>0</v>
          </cell>
        </row>
        <row r="2863">
          <cell r="H2863" t="str">
            <v>ALIMENTACION</v>
          </cell>
          <cell r="J2863">
            <v>0</v>
          </cell>
          <cell r="K2863">
            <v>579.30999999999995</v>
          </cell>
          <cell r="L2863">
            <v>0</v>
          </cell>
        </row>
        <row r="2864">
          <cell r="H2864" t="str">
            <v>HOSPEDAJE</v>
          </cell>
          <cell r="J2864">
            <v>0</v>
          </cell>
          <cell r="K2864">
            <v>2335.44</v>
          </cell>
          <cell r="L2864">
            <v>0</v>
          </cell>
        </row>
        <row r="2865">
          <cell r="H2865" t="str">
            <v>EVENTO SOCIAL Y CULTURAL</v>
          </cell>
          <cell r="J2865">
            <v>0</v>
          </cell>
          <cell r="K2865">
            <v>94249.64</v>
          </cell>
          <cell r="L2865">
            <v>86624.53</v>
          </cell>
        </row>
        <row r="2866">
          <cell r="H2866" t="str">
            <v>15% PRO-TURISMO</v>
          </cell>
          <cell r="J2866">
            <v>0</v>
          </cell>
          <cell r="K2866">
            <v>3170.69</v>
          </cell>
          <cell r="L2866">
            <v>117.54</v>
          </cell>
        </row>
        <row r="2867">
          <cell r="H2867" t="str">
            <v>15% ECOLOGIA</v>
          </cell>
          <cell r="J2867">
            <v>0</v>
          </cell>
          <cell r="K2867">
            <v>3170.69</v>
          </cell>
          <cell r="L2867">
            <v>117.54</v>
          </cell>
        </row>
        <row r="2868">
          <cell r="H2868" t="str">
            <v>2% S/NOMINAS</v>
          </cell>
          <cell r="J2868">
            <v>0</v>
          </cell>
          <cell r="K2868">
            <v>14109.8</v>
          </cell>
          <cell r="L2868">
            <v>821.86</v>
          </cell>
        </row>
        <row r="2869">
          <cell r="H2869" t="str">
            <v>15% EDUCACION Y ASISTENCIA SOCIAL</v>
          </cell>
          <cell r="J2869">
            <v>0</v>
          </cell>
          <cell r="K2869">
            <v>3170.69</v>
          </cell>
          <cell r="L2869">
            <v>117.54</v>
          </cell>
        </row>
        <row r="2870">
          <cell r="H2870" t="str">
            <v>SIST. DE AIRE Y ACOND. Y CALEFACCION</v>
          </cell>
          <cell r="J2870">
            <v>0</v>
          </cell>
          <cell r="K2870">
            <v>10537.2</v>
          </cell>
          <cell r="L2870">
            <v>14049.6</v>
          </cell>
        </row>
        <row r="2871">
          <cell r="H2871" t="str">
            <v>SUELDOS SINDICALIZADOS</v>
          </cell>
          <cell r="J2871">
            <v>0</v>
          </cell>
          <cell r="K2871">
            <v>140615.14000000001</v>
          </cell>
          <cell r="L2871">
            <v>9476.14</v>
          </cell>
        </row>
        <row r="2872">
          <cell r="H2872" t="str">
            <v>SOBRESUELDO VIDA CARA</v>
          </cell>
          <cell r="J2872">
            <v>0</v>
          </cell>
          <cell r="K2872">
            <v>127372.68</v>
          </cell>
          <cell r="L2872">
            <v>0</v>
          </cell>
        </row>
        <row r="2873">
          <cell r="H2873" t="str">
            <v>SUELDOS CONTRATO MANUAL</v>
          </cell>
          <cell r="J2873">
            <v>0</v>
          </cell>
          <cell r="K2873">
            <v>67730.66</v>
          </cell>
          <cell r="L2873">
            <v>33088.230000000003</v>
          </cell>
        </row>
        <row r="2874">
          <cell r="H2874" t="str">
            <v>QUINQUENIOS POR ANTIGÜEDAD</v>
          </cell>
          <cell r="J2874">
            <v>0</v>
          </cell>
          <cell r="K2874">
            <v>15165</v>
          </cell>
          <cell r="L2874">
            <v>0</v>
          </cell>
        </row>
        <row r="2875">
          <cell r="H2875" t="str">
            <v>PRIMA VACACIONAL</v>
          </cell>
          <cell r="J2875">
            <v>0</v>
          </cell>
          <cell r="K2875">
            <v>3523.52</v>
          </cell>
          <cell r="L2875">
            <v>0.78</v>
          </cell>
        </row>
        <row r="2876">
          <cell r="H2876" t="str">
            <v>PRIMA DOMINICAL</v>
          </cell>
          <cell r="J2876">
            <v>0</v>
          </cell>
          <cell r="K2876">
            <v>11386.44</v>
          </cell>
          <cell r="L2876">
            <v>16447.080000000002</v>
          </cell>
        </row>
        <row r="2877">
          <cell r="H2877" t="str">
            <v>AGUINALDO</v>
          </cell>
          <cell r="J2877">
            <v>0</v>
          </cell>
          <cell r="K2877">
            <v>0</v>
          </cell>
          <cell r="L2877">
            <v>0</v>
          </cell>
        </row>
        <row r="2878">
          <cell r="H2878" t="str">
            <v>COMPENSACIONES</v>
          </cell>
          <cell r="J2878">
            <v>0</v>
          </cell>
          <cell r="K2878">
            <v>3186.69</v>
          </cell>
          <cell r="L2878">
            <v>0</v>
          </cell>
        </row>
        <row r="2879">
          <cell r="H2879" t="str">
            <v>APORTACIONES ISSSTE CUOTA FEDERAL</v>
          </cell>
          <cell r="J2879">
            <v>0</v>
          </cell>
          <cell r="K2879">
            <v>25330.27</v>
          </cell>
          <cell r="L2879">
            <v>10994.61</v>
          </cell>
        </row>
        <row r="2880">
          <cell r="H2880" t="str">
            <v>APORTACION ISSSPEG CUOTA GUERRERO</v>
          </cell>
          <cell r="J2880">
            <v>0</v>
          </cell>
          <cell r="K2880">
            <v>62756.45</v>
          </cell>
          <cell r="L2880">
            <v>29255.599999999999</v>
          </cell>
        </row>
        <row r="2881">
          <cell r="H2881" t="str">
            <v>CUOTA IMSS APORTACION EMPRESA</v>
          </cell>
          <cell r="J2881">
            <v>0</v>
          </cell>
          <cell r="K2881">
            <v>104504.1</v>
          </cell>
          <cell r="L2881">
            <v>164390.78</v>
          </cell>
        </row>
        <row r="2882">
          <cell r="H2882" t="str">
            <v>FINIQUITOS E INDEMNIZACIONES</v>
          </cell>
          <cell r="J2882">
            <v>0</v>
          </cell>
          <cell r="K2882">
            <v>0</v>
          </cell>
          <cell r="L2882">
            <v>38400</v>
          </cell>
        </row>
        <row r="2883">
          <cell r="H2883" t="str">
            <v>PERMISOS ECONOMICOS</v>
          </cell>
          <cell r="J2883">
            <v>0</v>
          </cell>
          <cell r="K2883">
            <v>8380.94</v>
          </cell>
          <cell r="L2883">
            <v>0</v>
          </cell>
        </row>
        <row r="2884">
          <cell r="H2884" t="str">
            <v>VACACIONES</v>
          </cell>
          <cell r="J2884">
            <v>0</v>
          </cell>
          <cell r="K2884">
            <v>0</v>
          </cell>
          <cell r="L2884">
            <v>4608</v>
          </cell>
        </row>
        <row r="2885">
          <cell r="H2885" t="str">
            <v>I.S.R. EMPLEADOS</v>
          </cell>
          <cell r="J2885">
            <v>0</v>
          </cell>
          <cell r="K2885">
            <v>0</v>
          </cell>
          <cell r="L2885">
            <v>244314.8</v>
          </cell>
        </row>
        <row r="2886">
          <cell r="H2886" t="str">
            <v>DESPENSA</v>
          </cell>
          <cell r="J2886">
            <v>0</v>
          </cell>
          <cell r="K2886">
            <v>8350</v>
          </cell>
          <cell r="L2886">
            <v>0</v>
          </cell>
        </row>
        <row r="2887">
          <cell r="H2887" t="str">
            <v>GUARDERIA</v>
          </cell>
          <cell r="J2887">
            <v>0</v>
          </cell>
          <cell r="K2887">
            <v>1500</v>
          </cell>
          <cell r="L2887">
            <v>0</v>
          </cell>
        </row>
        <row r="2888">
          <cell r="H2888" t="str">
            <v>PRESTACIONES CONTRACTUALES (PS)</v>
          </cell>
          <cell r="J2888">
            <v>0</v>
          </cell>
          <cell r="K2888">
            <v>8350</v>
          </cell>
          <cell r="L2888">
            <v>0</v>
          </cell>
        </row>
        <row r="2889">
          <cell r="H2889" t="str">
            <v>BECAS DE ESTUDIO</v>
          </cell>
          <cell r="J2889">
            <v>0</v>
          </cell>
          <cell r="K2889">
            <v>5300</v>
          </cell>
          <cell r="L2889">
            <v>0</v>
          </cell>
        </row>
        <row r="2890">
          <cell r="H2890" t="str">
            <v>BONO DEL DIA DEL BUROCRATA</v>
          </cell>
          <cell r="J2890">
            <v>0</v>
          </cell>
          <cell r="K2890">
            <v>27900</v>
          </cell>
          <cell r="L2890">
            <v>25600</v>
          </cell>
        </row>
        <row r="2891">
          <cell r="H2891" t="str">
            <v>BONO DEL DIA DE LA MADRE</v>
          </cell>
          <cell r="J2891">
            <v>0</v>
          </cell>
          <cell r="K2891">
            <v>0</v>
          </cell>
          <cell r="L2891">
            <v>100</v>
          </cell>
        </row>
        <row r="2892">
          <cell r="H2892" t="str">
            <v>BONO DEL DIA DEL PADRE</v>
          </cell>
          <cell r="J2892">
            <v>0</v>
          </cell>
          <cell r="K2892">
            <v>1600</v>
          </cell>
          <cell r="L2892">
            <v>0</v>
          </cell>
        </row>
        <row r="2893">
          <cell r="H2893" t="str">
            <v>ESTIMULOS</v>
          </cell>
          <cell r="J2893">
            <v>0</v>
          </cell>
          <cell r="K2893">
            <v>5000</v>
          </cell>
          <cell r="L2893">
            <v>0</v>
          </cell>
        </row>
        <row r="2894">
          <cell r="H2894" t="str">
            <v>MATERIALES Y SUMINISTROS PARA OFICINA</v>
          </cell>
          <cell r="J2894">
            <v>0</v>
          </cell>
          <cell r="K2894">
            <v>19008.12</v>
          </cell>
          <cell r="L2894">
            <v>24484.16</v>
          </cell>
        </row>
        <row r="2895">
          <cell r="H2895" t="str">
            <v>MATERIAL DE COMPUTO</v>
          </cell>
          <cell r="J2895">
            <v>0</v>
          </cell>
          <cell r="K2895">
            <v>18988.23</v>
          </cell>
          <cell r="L2895">
            <v>26323.43</v>
          </cell>
        </row>
        <row r="2896">
          <cell r="H2896" t="str">
            <v>PRODUCTOS ALIMENTICIOS</v>
          </cell>
          <cell r="J2896">
            <v>0</v>
          </cell>
          <cell r="K2896">
            <v>200</v>
          </cell>
          <cell r="L2896">
            <v>0</v>
          </cell>
        </row>
        <row r="2897">
          <cell r="H2897" t="str">
            <v>FIBRAS SINTÈTICA, HULES Y DERIV</v>
          </cell>
          <cell r="J2897">
            <v>0</v>
          </cell>
          <cell r="K2897">
            <v>8333.33</v>
          </cell>
          <cell r="L2897">
            <v>33333.33</v>
          </cell>
        </row>
        <row r="2898">
          <cell r="H2898" t="str">
            <v>COMBUSTIBLES</v>
          </cell>
          <cell r="J2898">
            <v>0</v>
          </cell>
          <cell r="K2898">
            <v>565188.62</v>
          </cell>
          <cell r="L2898">
            <v>299655.21999999997</v>
          </cell>
        </row>
        <row r="2899">
          <cell r="H2899" t="str">
            <v>HERRAMIENTAS MENORES</v>
          </cell>
          <cell r="J2899">
            <v>0</v>
          </cell>
          <cell r="K2899">
            <v>10814.7</v>
          </cell>
          <cell r="L2899">
            <v>15140.58</v>
          </cell>
        </row>
        <row r="2900">
          <cell r="H2900" t="str">
            <v>REFACC Y ACCS DE EQPO DE COMPUTO</v>
          </cell>
          <cell r="J2900">
            <v>0</v>
          </cell>
          <cell r="K2900">
            <v>6323.04</v>
          </cell>
          <cell r="L2900">
            <v>9133.2800000000007</v>
          </cell>
        </row>
        <row r="2901">
          <cell r="H2901" t="str">
            <v>NEUMATICOS</v>
          </cell>
          <cell r="J2901">
            <v>0</v>
          </cell>
          <cell r="K2901">
            <v>34827.589999999997</v>
          </cell>
          <cell r="L2901">
            <v>0</v>
          </cell>
        </row>
        <row r="2902">
          <cell r="H2902" t="str">
            <v>REFACC Y ACCESORIOS DE EQPO DE TRANSPORT</v>
          </cell>
          <cell r="J2902">
            <v>0</v>
          </cell>
          <cell r="K2902">
            <v>21355.19</v>
          </cell>
          <cell r="L2902">
            <v>52286.18</v>
          </cell>
        </row>
        <row r="2903">
          <cell r="H2903" t="str">
            <v>REFACC. Y ACCES. MENORES PARA MAQUINARIA</v>
          </cell>
          <cell r="J2903">
            <v>0</v>
          </cell>
          <cell r="K2903">
            <v>7742.96</v>
          </cell>
          <cell r="L2903">
            <v>10647.84</v>
          </cell>
        </row>
        <row r="2904">
          <cell r="H2904" t="str">
            <v>RENTA DE PIPAS</v>
          </cell>
          <cell r="J2904">
            <v>0</v>
          </cell>
          <cell r="K2904">
            <v>297000</v>
          </cell>
          <cell r="L2904">
            <v>136500</v>
          </cell>
        </row>
        <row r="2905">
          <cell r="H2905" t="str">
            <v>MANTO Y REPARACION DE EQUIPO DE TRANS,</v>
          </cell>
          <cell r="J2905">
            <v>0</v>
          </cell>
          <cell r="K2905">
            <v>330692.11</v>
          </cell>
          <cell r="L2905">
            <v>195009.96</v>
          </cell>
        </row>
        <row r="2906">
          <cell r="H2906" t="str">
            <v>PASAJES LOCALES</v>
          </cell>
          <cell r="J2906">
            <v>0</v>
          </cell>
          <cell r="K2906">
            <v>3427.58</v>
          </cell>
          <cell r="L2906">
            <v>5607.58</v>
          </cell>
        </row>
        <row r="2907">
          <cell r="H2907" t="str">
            <v>PEAJES LOCALES</v>
          </cell>
          <cell r="J2907">
            <v>0</v>
          </cell>
          <cell r="K2907">
            <v>3700</v>
          </cell>
          <cell r="L2907">
            <v>6600</v>
          </cell>
        </row>
        <row r="2908">
          <cell r="H2908" t="str">
            <v>PASAJES FORANEOS (AUTOBUS)</v>
          </cell>
          <cell r="J2908">
            <v>0</v>
          </cell>
          <cell r="K2908">
            <v>3227.58</v>
          </cell>
          <cell r="L2908">
            <v>4000</v>
          </cell>
        </row>
        <row r="2909">
          <cell r="H2909" t="str">
            <v>PEAJE FORANEOS</v>
          </cell>
          <cell r="J2909">
            <v>0</v>
          </cell>
          <cell r="K2909">
            <v>3999.13</v>
          </cell>
          <cell r="L2909">
            <v>5600</v>
          </cell>
        </row>
        <row r="2910">
          <cell r="H2910" t="str">
            <v>15% PRO-TURISMO</v>
          </cell>
          <cell r="J2910">
            <v>0</v>
          </cell>
          <cell r="K2910">
            <v>9674.23</v>
          </cell>
          <cell r="L2910">
            <v>9923.42</v>
          </cell>
        </row>
        <row r="2911">
          <cell r="H2911" t="str">
            <v>15% ECOLOGIA</v>
          </cell>
          <cell r="J2911">
            <v>0</v>
          </cell>
          <cell r="K2911">
            <v>9674.23</v>
          </cell>
          <cell r="L2911">
            <v>9923.42</v>
          </cell>
        </row>
        <row r="2912">
          <cell r="H2912" t="str">
            <v>2% S/NOMINAS</v>
          </cell>
          <cell r="J2912">
            <v>0</v>
          </cell>
          <cell r="K2912">
            <v>60301.84</v>
          </cell>
          <cell r="L2912">
            <v>68029.600000000006</v>
          </cell>
        </row>
        <row r="2913">
          <cell r="H2913" t="str">
            <v>15% EDUCACION Y ASISTENCIA SOCIAL</v>
          </cell>
          <cell r="J2913">
            <v>0</v>
          </cell>
          <cell r="K2913">
            <v>9674.23</v>
          </cell>
          <cell r="L2913">
            <v>9923.42</v>
          </cell>
        </row>
        <row r="2914">
          <cell r="H2914" t="str">
            <v>SUELDOS SINDICALIZADOS</v>
          </cell>
          <cell r="J2914">
            <v>0</v>
          </cell>
          <cell r="K2914">
            <v>110786.81</v>
          </cell>
          <cell r="L2914">
            <v>2883.92</v>
          </cell>
        </row>
        <row r="2915">
          <cell r="H2915" t="str">
            <v>SOBRESUELDO VIDA CARA</v>
          </cell>
          <cell r="J2915">
            <v>0</v>
          </cell>
          <cell r="K2915">
            <v>108341.32</v>
          </cell>
          <cell r="L2915">
            <v>0</v>
          </cell>
        </row>
        <row r="2916">
          <cell r="H2916" t="str">
            <v>SUELDOS FUNCIONARIOS</v>
          </cell>
          <cell r="J2916">
            <v>0</v>
          </cell>
          <cell r="K2916">
            <v>158939.63</v>
          </cell>
          <cell r="L2916">
            <v>0</v>
          </cell>
        </row>
        <row r="2917">
          <cell r="H2917" t="str">
            <v>SUELDOS CONTRATO MANUAL</v>
          </cell>
          <cell r="J2917">
            <v>0</v>
          </cell>
          <cell r="K2917">
            <v>108265.08</v>
          </cell>
          <cell r="L2917">
            <v>0</v>
          </cell>
        </row>
        <row r="2918">
          <cell r="H2918" t="str">
            <v>COMPENSACIONES</v>
          </cell>
          <cell r="J2918">
            <v>0</v>
          </cell>
          <cell r="K2918">
            <v>85402.8</v>
          </cell>
          <cell r="L2918">
            <v>0</v>
          </cell>
        </row>
        <row r="2919">
          <cell r="H2919" t="str">
            <v>APORTACIONES ISSSTE CUOTA FEDERAL</v>
          </cell>
          <cell r="J2919">
            <v>0</v>
          </cell>
          <cell r="K2919">
            <v>9535.24</v>
          </cell>
          <cell r="L2919">
            <v>0</v>
          </cell>
        </row>
        <row r="2920">
          <cell r="H2920" t="str">
            <v>APORTACION ISSSPEG CUOTA GUERRERO</v>
          </cell>
          <cell r="J2920">
            <v>0</v>
          </cell>
          <cell r="K2920">
            <v>38141.089999999997</v>
          </cell>
          <cell r="L2920">
            <v>0</v>
          </cell>
        </row>
        <row r="2921">
          <cell r="H2921" t="str">
            <v>CUOTA IMSS APORTACION EMPRESA</v>
          </cell>
          <cell r="J2921">
            <v>0</v>
          </cell>
          <cell r="K2921">
            <v>31131.32</v>
          </cell>
          <cell r="L2921">
            <v>0</v>
          </cell>
        </row>
        <row r="2922">
          <cell r="H2922" t="str">
            <v>PERMISOS ECONOMICOS</v>
          </cell>
          <cell r="J2922">
            <v>0</v>
          </cell>
          <cell r="K2922">
            <v>10922.33</v>
          </cell>
          <cell r="L2922">
            <v>0</v>
          </cell>
        </row>
        <row r="2923">
          <cell r="H2923" t="str">
            <v>I.S.R. FUNCIONARIOS</v>
          </cell>
          <cell r="J2923">
            <v>0</v>
          </cell>
          <cell r="K2923">
            <v>1043.4000000000001</v>
          </cell>
          <cell r="L2923">
            <v>0</v>
          </cell>
        </row>
        <row r="2924">
          <cell r="H2924" t="str">
            <v>I.S.R. EMPLEADOS</v>
          </cell>
          <cell r="J2924">
            <v>0</v>
          </cell>
          <cell r="K2924">
            <v>25944</v>
          </cell>
          <cell r="L2924">
            <v>0</v>
          </cell>
        </row>
        <row r="2925">
          <cell r="H2925" t="str">
            <v>DESPENSA</v>
          </cell>
          <cell r="J2925">
            <v>0</v>
          </cell>
          <cell r="K2925">
            <v>4210</v>
          </cell>
          <cell r="L2925">
            <v>0</v>
          </cell>
        </row>
        <row r="2926">
          <cell r="H2926" t="str">
            <v>PRESTACIONES CONTRACTUALES (PS)</v>
          </cell>
          <cell r="J2926">
            <v>0</v>
          </cell>
          <cell r="K2926">
            <v>4210</v>
          </cell>
          <cell r="L2926">
            <v>0</v>
          </cell>
        </row>
        <row r="2927">
          <cell r="H2927" t="str">
            <v>BONO DEL DIA DEL BUROCRATA</v>
          </cell>
          <cell r="J2927">
            <v>0</v>
          </cell>
          <cell r="K2927">
            <v>6200</v>
          </cell>
          <cell r="L2927">
            <v>0</v>
          </cell>
        </row>
        <row r="2928">
          <cell r="H2928" t="str">
            <v>BONO DEL DIA DEL PADRE</v>
          </cell>
          <cell r="J2928">
            <v>0</v>
          </cell>
          <cell r="K2928">
            <v>4200</v>
          </cell>
          <cell r="L2928">
            <v>0</v>
          </cell>
        </row>
        <row r="2929">
          <cell r="H2929" t="str">
            <v>MATERIALES Y SUMINISTROS PARA OFICINA</v>
          </cell>
          <cell r="J2929">
            <v>0</v>
          </cell>
          <cell r="K2929">
            <v>6121.08</v>
          </cell>
          <cell r="L2929">
            <v>8161.44</v>
          </cell>
        </row>
        <row r="2930">
          <cell r="H2930" t="str">
            <v>MATERIAL DE COMPUTO</v>
          </cell>
          <cell r="J2930">
            <v>0</v>
          </cell>
          <cell r="K2930">
            <v>18338</v>
          </cell>
          <cell r="L2930">
            <v>25673.200000000001</v>
          </cell>
        </row>
        <row r="2931">
          <cell r="H2931" t="str">
            <v>REFACC Y ACCS DE EQPO DE COMPUTO</v>
          </cell>
          <cell r="J2931">
            <v>0</v>
          </cell>
          <cell r="K2931">
            <v>8430.7199999999993</v>
          </cell>
          <cell r="L2931">
            <v>11240.96</v>
          </cell>
        </row>
        <row r="2932">
          <cell r="H2932" t="str">
            <v>15% PRO-TURISMO</v>
          </cell>
          <cell r="J2932">
            <v>0</v>
          </cell>
          <cell r="K2932">
            <v>2375.52</v>
          </cell>
          <cell r="L2932">
            <v>0</v>
          </cell>
        </row>
        <row r="2933">
          <cell r="H2933" t="str">
            <v>15% ECOLOGIA</v>
          </cell>
          <cell r="J2933">
            <v>0</v>
          </cell>
          <cell r="K2933">
            <v>2375.52</v>
          </cell>
          <cell r="L2933">
            <v>0</v>
          </cell>
        </row>
        <row r="2934">
          <cell r="H2934" t="str">
            <v>2% S/NOMINAS</v>
          </cell>
          <cell r="J2934">
            <v>0</v>
          </cell>
          <cell r="K2934">
            <v>15836.71</v>
          </cell>
          <cell r="L2934">
            <v>0</v>
          </cell>
        </row>
        <row r="2935">
          <cell r="H2935" t="str">
            <v>15% EDUCACION Y ASISTENCIA SOCIAL</v>
          </cell>
          <cell r="J2935">
            <v>0</v>
          </cell>
          <cell r="K2935">
            <v>2375.52</v>
          </cell>
          <cell r="L2935">
            <v>0</v>
          </cell>
        </row>
        <row r="2936">
          <cell r="H2936" t="str">
            <v>SUELDOS SINDICALIZADOS</v>
          </cell>
          <cell r="J2936">
            <v>0</v>
          </cell>
          <cell r="K2936">
            <v>126156.68</v>
          </cell>
          <cell r="L2936">
            <v>278676.2</v>
          </cell>
        </row>
        <row r="2937">
          <cell r="H2937" t="str">
            <v>SOBRESUELDO VIDA CARA</v>
          </cell>
          <cell r="J2937">
            <v>0</v>
          </cell>
          <cell r="K2937">
            <v>131091.19</v>
          </cell>
          <cell r="L2937">
            <v>276285.32</v>
          </cell>
        </row>
        <row r="2938">
          <cell r="H2938" t="str">
            <v>SUELDOS FUNCIONARIOS</v>
          </cell>
          <cell r="J2938">
            <v>0</v>
          </cell>
          <cell r="K2938">
            <v>19661.96</v>
          </cell>
          <cell r="L2938">
            <v>18461.88</v>
          </cell>
        </row>
        <row r="2939">
          <cell r="H2939" t="str">
            <v>SUELDOS CONTRATO MANUAL</v>
          </cell>
          <cell r="J2939">
            <v>0</v>
          </cell>
          <cell r="K2939">
            <v>807053.79</v>
          </cell>
          <cell r="L2939">
            <v>949918.73</v>
          </cell>
        </row>
        <row r="2940">
          <cell r="H2940" t="str">
            <v>QUINQUENIOS POR ANTIGÜEDAD</v>
          </cell>
          <cell r="J2940">
            <v>0</v>
          </cell>
          <cell r="K2940">
            <v>9870</v>
          </cell>
          <cell r="L2940">
            <v>11410</v>
          </cell>
        </row>
        <row r="2941">
          <cell r="H2941" t="str">
            <v>PRIMA VACACIONAL</v>
          </cell>
          <cell r="J2941">
            <v>0</v>
          </cell>
          <cell r="K2941">
            <v>0</v>
          </cell>
          <cell r="L2941">
            <v>0</v>
          </cell>
        </row>
        <row r="2942">
          <cell r="H2942" t="str">
            <v>PRIMA DOMINICAL</v>
          </cell>
          <cell r="J2942">
            <v>0</v>
          </cell>
          <cell r="K2942">
            <v>4273.0200000000004</v>
          </cell>
          <cell r="L2942">
            <v>6172.14</v>
          </cell>
        </row>
        <row r="2943">
          <cell r="H2943" t="str">
            <v>AGUINALDO</v>
          </cell>
          <cell r="J2943">
            <v>0</v>
          </cell>
          <cell r="K2943">
            <v>0</v>
          </cell>
          <cell r="L2943">
            <v>0</v>
          </cell>
        </row>
        <row r="2944">
          <cell r="H2944" t="str">
            <v>COMPENSACIONES</v>
          </cell>
          <cell r="J2944">
            <v>0</v>
          </cell>
          <cell r="K2944">
            <v>0</v>
          </cell>
          <cell r="L2944">
            <v>0</v>
          </cell>
        </row>
        <row r="2945">
          <cell r="H2945" t="str">
            <v>APORTACIONES ISSSTE CUOTA FEDERAL</v>
          </cell>
          <cell r="J2945">
            <v>0</v>
          </cell>
          <cell r="K2945">
            <v>15011.58</v>
          </cell>
          <cell r="L2945">
            <v>12335.61</v>
          </cell>
        </row>
        <row r="2946">
          <cell r="H2946" t="str">
            <v>APORTACION ISSSPEG CUOTA GUERRERO</v>
          </cell>
          <cell r="J2946">
            <v>0</v>
          </cell>
          <cell r="K2946">
            <v>46300.74</v>
          </cell>
          <cell r="L2946">
            <v>41596.720000000001</v>
          </cell>
        </row>
        <row r="2947">
          <cell r="H2947" t="str">
            <v>CUOTA IMSS APORTACION EMPRESA</v>
          </cell>
          <cell r="J2947">
            <v>0</v>
          </cell>
          <cell r="K2947">
            <v>19611.29</v>
          </cell>
          <cell r="L2947">
            <v>28759.39</v>
          </cell>
        </row>
        <row r="2948">
          <cell r="H2948" t="str">
            <v>FINIQUITOS E INDEMNIZACIONES</v>
          </cell>
          <cell r="J2948">
            <v>0</v>
          </cell>
          <cell r="K2948">
            <v>0</v>
          </cell>
          <cell r="L2948">
            <v>48000</v>
          </cell>
        </row>
        <row r="2949">
          <cell r="H2949" t="str">
            <v>PERMISOS ECONOMICOS</v>
          </cell>
          <cell r="J2949">
            <v>0</v>
          </cell>
          <cell r="K2949">
            <v>0</v>
          </cell>
          <cell r="L2949">
            <v>0</v>
          </cell>
        </row>
        <row r="2950">
          <cell r="H2950" t="str">
            <v>VACACIONES</v>
          </cell>
          <cell r="J2950">
            <v>0</v>
          </cell>
          <cell r="K2950">
            <v>0</v>
          </cell>
          <cell r="L2950">
            <v>5760</v>
          </cell>
        </row>
        <row r="2951">
          <cell r="H2951" t="str">
            <v>I.S.R. FUNCIONARIOS</v>
          </cell>
          <cell r="J2951">
            <v>0</v>
          </cell>
          <cell r="K2951">
            <v>0</v>
          </cell>
          <cell r="L2951">
            <v>23614.22</v>
          </cell>
        </row>
        <row r="2952">
          <cell r="H2952" t="str">
            <v>I.S.R. EMPLEADOS</v>
          </cell>
          <cell r="J2952">
            <v>0</v>
          </cell>
          <cell r="K2952">
            <v>27662.58</v>
          </cell>
          <cell r="L2952">
            <v>0</v>
          </cell>
        </row>
        <row r="2953">
          <cell r="H2953" t="str">
            <v>DESPENSA</v>
          </cell>
          <cell r="J2953">
            <v>0</v>
          </cell>
          <cell r="K2953">
            <v>4035</v>
          </cell>
          <cell r="L2953">
            <v>3780</v>
          </cell>
        </row>
        <row r="2954">
          <cell r="H2954" t="str">
            <v>PRESTACIONES CONTRACTUALES (PS)</v>
          </cell>
          <cell r="J2954">
            <v>0</v>
          </cell>
          <cell r="K2954">
            <v>6255</v>
          </cell>
          <cell r="L2954">
            <v>6000</v>
          </cell>
        </row>
        <row r="2955">
          <cell r="H2955" t="str">
            <v>BONO DEL DIA DEL BUROCRATA</v>
          </cell>
          <cell r="J2955">
            <v>0</v>
          </cell>
          <cell r="K2955">
            <v>36100</v>
          </cell>
          <cell r="L2955">
            <v>40200</v>
          </cell>
        </row>
        <row r="2956">
          <cell r="H2956" t="str">
            <v>BONO DEL DIA DE LA MADRE</v>
          </cell>
          <cell r="J2956">
            <v>0</v>
          </cell>
          <cell r="K2956">
            <v>0</v>
          </cell>
          <cell r="L2956">
            <v>300</v>
          </cell>
        </row>
        <row r="2957">
          <cell r="H2957" t="str">
            <v>BONO DEL DIA DEL PADRE</v>
          </cell>
          <cell r="J2957">
            <v>0</v>
          </cell>
          <cell r="K2957">
            <v>0</v>
          </cell>
          <cell r="L2957">
            <v>2700</v>
          </cell>
        </row>
        <row r="2958">
          <cell r="H2958" t="str">
            <v>ESTIMULOS</v>
          </cell>
          <cell r="J2958">
            <v>0</v>
          </cell>
          <cell r="K2958">
            <v>175047.5</v>
          </cell>
          <cell r="L2958">
            <v>220632.5</v>
          </cell>
        </row>
        <row r="2959">
          <cell r="H2959" t="str">
            <v>MATERIALES Y SUMINISTROS PARA OFICINA</v>
          </cell>
          <cell r="J2959">
            <v>0</v>
          </cell>
          <cell r="K2959">
            <v>58273.72</v>
          </cell>
          <cell r="L2959">
            <v>68140.149999999994</v>
          </cell>
        </row>
        <row r="2960">
          <cell r="H2960" t="str">
            <v>EQUIPOS MENORES DE OFICINA</v>
          </cell>
          <cell r="J2960">
            <v>0</v>
          </cell>
          <cell r="K2960">
            <v>10100.9</v>
          </cell>
          <cell r="L2960">
            <v>20270.38</v>
          </cell>
        </row>
        <row r="2961">
          <cell r="H2961" t="str">
            <v>MATERIAL DE COMPUTO</v>
          </cell>
          <cell r="J2961">
            <v>0</v>
          </cell>
          <cell r="K2961">
            <v>20678.080000000002</v>
          </cell>
          <cell r="L2961">
            <v>11684.15</v>
          </cell>
        </row>
        <row r="2962">
          <cell r="H2962" t="str">
            <v>PRODUCTOS ALIMENTICIOS</v>
          </cell>
          <cell r="J2962">
            <v>0</v>
          </cell>
          <cell r="K2962">
            <v>5633.52</v>
          </cell>
          <cell r="L2962">
            <v>4171.6400000000003</v>
          </cell>
        </row>
        <row r="2963">
          <cell r="H2963" t="str">
            <v>COMBUSTIBLES</v>
          </cell>
          <cell r="J2963">
            <v>0</v>
          </cell>
          <cell r="K2963">
            <v>69419.199999999997</v>
          </cell>
          <cell r="L2963">
            <v>22460.53</v>
          </cell>
        </row>
        <row r="2964">
          <cell r="H2964" t="str">
            <v>REFACC Y ACCS DE EQPO DE COMPUTO</v>
          </cell>
          <cell r="J2964">
            <v>0</v>
          </cell>
          <cell r="K2964">
            <v>6733.04</v>
          </cell>
          <cell r="L2964">
            <v>9133.2800000000007</v>
          </cell>
        </row>
        <row r="2965">
          <cell r="H2965" t="str">
            <v>CORREOS</v>
          </cell>
          <cell r="J2965">
            <v>0</v>
          </cell>
          <cell r="K2965">
            <v>1525.47</v>
          </cell>
          <cell r="L2965">
            <v>604.30999999999995</v>
          </cell>
        </row>
        <row r="2966">
          <cell r="H2966" t="str">
            <v>ARRENDAMIENTO DE FOTOCOPIADORA</v>
          </cell>
          <cell r="J2966">
            <v>0</v>
          </cell>
          <cell r="K2966">
            <v>468.36</v>
          </cell>
          <cell r="L2966">
            <v>676.52</v>
          </cell>
        </row>
        <row r="2967">
          <cell r="H2967" t="str">
            <v>GASTOS POR JUICIOS LEGALES</v>
          </cell>
          <cell r="J2967">
            <v>0</v>
          </cell>
          <cell r="K2967">
            <v>3970.68</v>
          </cell>
          <cell r="L2967">
            <v>0</v>
          </cell>
        </row>
        <row r="2968">
          <cell r="H2968" t="str">
            <v>SERVS. LEGALES, DE CONTABILIDAD,AUDITORI</v>
          </cell>
          <cell r="J2968">
            <v>0</v>
          </cell>
          <cell r="K2968">
            <v>85000</v>
          </cell>
          <cell r="L2968">
            <v>18000</v>
          </cell>
        </row>
        <row r="2969">
          <cell r="H2969" t="str">
            <v>SERVICIOS DE APOYO ADMINISTRATIVO, FOTOC</v>
          </cell>
          <cell r="J2969">
            <v>0</v>
          </cell>
          <cell r="K2969">
            <v>2399.1999999999998</v>
          </cell>
          <cell r="L2969">
            <v>0</v>
          </cell>
        </row>
        <row r="2970">
          <cell r="H2970" t="str">
            <v>PASAJES LOCALES</v>
          </cell>
          <cell r="J2970">
            <v>0</v>
          </cell>
          <cell r="K2970">
            <v>84327.82</v>
          </cell>
          <cell r="L2970">
            <v>62840</v>
          </cell>
        </row>
        <row r="2971">
          <cell r="H2971" t="str">
            <v>PEAJES LOCALES</v>
          </cell>
          <cell r="J2971">
            <v>0</v>
          </cell>
          <cell r="K2971">
            <v>2000</v>
          </cell>
          <cell r="L2971">
            <v>4000</v>
          </cell>
        </row>
        <row r="2972">
          <cell r="H2972" t="str">
            <v>PASAJES FORANEOS (AUTOBUS)</v>
          </cell>
          <cell r="J2972">
            <v>0</v>
          </cell>
          <cell r="K2972">
            <v>20311.5</v>
          </cell>
          <cell r="L2972">
            <v>32235.54</v>
          </cell>
        </row>
        <row r="2973">
          <cell r="H2973" t="str">
            <v>PEAJE FORANEOS</v>
          </cell>
          <cell r="J2973">
            <v>0</v>
          </cell>
          <cell r="K2973">
            <v>4000</v>
          </cell>
          <cell r="L2973">
            <v>9000</v>
          </cell>
        </row>
        <row r="2974">
          <cell r="H2974" t="str">
            <v>VIATICOS</v>
          </cell>
          <cell r="J2974">
            <v>0</v>
          </cell>
          <cell r="K2974">
            <v>6803.68</v>
          </cell>
          <cell r="L2974">
            <v>10846.92</v>
          </cell>
        </row>
        <row r="2975">
          <cell r="H2975" t="str">
            <v>ALIMENTACION</v>
          </cell>
          <cell r="J2975">
            <v>0</v>
          </cell>
          <cell r="K2975">
            <v>11149.81</v>
          </cell>
          <cell r="L2975">
            <v>11469.86</v>
          </cell>
        </row>
        <row r="2976">
          <cell r="H2976" t="str">
            <v>SENTENCIAS Y RESOLUCIONES POR AUTORIDAD</v>
          </cell>
          <cell r="J2976">
            <v>0</v>
          </cell>
          <cell r="K2976">
            <v>134076.78</v>
          </cell>
          <cell r="L2976">
            <v>184076.78</v>
          </cell>
        </row>
        <row r="2977">
          <cell r="H2977" t="str">
            <v>INDEMNIZACIONES POR DAÑOS A TERCEROS</v>
          </cell>
          <cell r="J2977">
            <v>0</v>
          </cell>
          <cell r="K2977">
            <v>6000</v>
          </cell>
          <cell r="L2977">
            <v>0</v>
          </cell>
        </row>
        <row r="2978">
          <cell r="H2978" t="str">
            <v>15% PRO-TURISMO</v>
          </cell>
          <cell r="J2978">
            <v>0</v>
          </cell>
          <cell r="K2978">
            <v>7780.94</v>
          </cell>
          <cell r="L2978">
            <v>7278.41</v>
          </cell>
        </row>
        <row r="2979">
          <cell r="H2979" t="str">
            <v>15% ECOLOGIA</v>
          </cell>
          <cell r="J2979">
            <v>0</v>
          </cell>
          <cell r="K2979">
            <v>7780.94</v>
          </cell>
          <cell r="L2979">
            <v>7278.41</v>
          </cell>
        </row>
        <row r="2980">
          <cell r="H2980" t="str">
            <v>2% S/NOMINAS</v>
          </cell>
          <cell r="J2980">
            <v>0</v>
          </cell>
          <cell r="K2980">
            <v>50085.84</v>
          </cell>
          <cell r="L2980">
            <v>52235.43</v>
          </cell>
        </row>
        <row r="2981">
          <cell r="H2981" t="str">
            <v>15% EDUCACION Y ASISTENCIA SOCIAL</v>
          </cell>
          <cell r="J2981">
            <v>0</v>
          </cell>
          <cell r="K2981">
            <v>7780.94</v>
          </cell>
          <cell r="L2981">
            <v>7278.41</v>
          </cell>
        </row>
        <row r="2982">
          <cell r="H2982" t="str">
            <v>Mobiliario y Equipo de Computo</v>
          </cell>
          <cell r="J2982">
            <v>0</v>
          </cell>
          <cell r="K2982">
            <v>20205.14</v>
          </cell>
          <cell r="L2982">
            <v>20205.14</v>
          </cell>
        </row>
        <row r="2983">
          <cell r="H2983" t="str">
            <v>SUELDOS SINDICALIZADOS</v>
          </cell>
          <cell r="J2983">
            <v>0</v>
          </cell>
          <cell r="K2983">
            <v>155920.67000000001</v>
          </cell>
          <cell r="L2983">
            <v>126326.07</v>
          </cell>
        </row>
        <row r="2984">
          <cell r="H2984" t="str">
            <v>SOBRESUELDO VIDA CARA</v>
          </cell>
          <cell r="J2984">
            <v>0</v>
          </cell>
          <cell r="K2984">
            <v>129134.38</v>
          </cell>
          <cell r="L2984">
            <v>105222.23</v>
          </cell>
        </row>
        <row r="2985">
          <cell r="H2985" t="str">
            <v>SUELDOS FUNCIONARIOS</v>
          </cell>
          <cell r="J2985">
            <v>0</v>
          </cell>
          <cell r="K2985">
            <v>20440.150000000001</v>
          </cell>
          <cell r="L2985">
            <v>25353.95</v>
          </cell>
        </row>
        <row r="2986">
          <cell r="H2986" t="str">
            <v>SUELDOS CONTRATO MANUAL</v>
          </cell>
          <cell r="J2986">
            <v>0</v>
          </cell>
          <cell r="K2986">
            <v>651562.31000000006</v>
          </cell>
          <cell r="L2986">
            <v>851866.35</v>
          </cell>
        </row>
        <row r="2987">
          <cell r="H2987" t="str">
            <v>QUINQUENIOS POR ANTIGÜEDAD</v>
          </cell>
          <cell r="J2987">
            <v>0</v>
          </cell>
          <cell r="K2987">
            <v>24710</v>
          </cell>
          <cell r="L2987">
            <v>21420</v>
          </cell>
        </row>
        <row r="2988">
          <cell r="H2988" t="str">
            <v>PRIMA VACACIONAL</v>
          </cell>
          <cell r="J2988">
            <v>0</v>
          </cell>
          <cell r="K2988">
            <v>4128.74</v>
          </cell>
          <cell r="L2988">
            <v>0</v>
          </cell>
        </row>
        <row r="2989">
          <cell r="H2989" t="str">
            <v>PRIMA DOMINICAL</v>
          </cell>
          <cell r="J2989">
            <v>0</v>
          </cell>
          <cell r="K2989">
            <v>20962.259999999998</v>
          </cell>
          <cell r="L2989">
            <v>30278.82</v>
          </cell>
        </row>
        <row r="2990">
          <cell r="H2990" t="str">
            <v>AGUINALDO</v>
          </cell>
          <cell r="J2990">
            <v>0</v>
          </cell>
          <cell r="K2990">
            <v>0</v>
          </cell>
          <cell r="L2990">
            <v>0</v>
          </cell>
        </row>
        <row r="2991">
          <cell r="H2991" t="str">
            <v>COMPENSACIONES</v>
          </cell>
          <cell r="J2991">
            <v>0</v>
          </cell>
          <cell r="K2991">
            <v>1982.4</v>
          </cell>
          <cell r="L2991">
            <v>0</v>
          </cell>
        </row>
        <row r="2992">
          <cell r="H2992" t="str">
            <v>APORTACIONES ISSSTE CUOTA FEDERAL</v>
          </cell>
          <cell r="J2992">
            <v>0</v>
          </cell>
          <cell r="K2992">
            <v>39135.699999999997</v>
          </cell>
          <cell r="L2992">
            <v>22563.73</v>
          </cell>
        </row>
        <row r="2993">
          <cell r="H2993" t="str">
            <v>APORTACION ISSSPEG CUOTA GUERRERO</v>
          </cell>
          <cell r="J2993">
            <v>0</v>
          </cell>
          <cell r="K2993">
            <v>119655.03999999999</v>
          </cell>
          <cell r="L2993">
            <v>53031.44</v>
          </cell>
        </row>
        <row r="2994">
          <cell r="H2994" t="str">
            <v>CUOTA IMSS APORTACION EMPRESA</v>
          </cell>
          <cell r="J2994">
            <v>0</v>
          </cell>
          <cell r="K2994">
            <v>34080.639999999999</v>
          </cell>
          <cell r="L2994">
            <v>51495.22</v>
          </cell>
        </row>
        <row r="2995">
          <cell r="H2995" t="str">
            <v>FINIQUITOS E INDEMNIZACIONES</v>
          </cell>
          <cell r="J2995">
            <v>0</v>
          </cell>
          <cell r="K2995">
            <v>0</v>
          </cell>
          <cell r="L2995">
            <v>43200</v>
          </cell>
        </row>
        <row r="2996">
          <cell r="H2996" t="str">
            <v>PERMISOS ECONOMICOS</v>
          </cell>
          <cell r="J2996">
            <v>0</v>
          </cell>
          <cell r="K2996">
            <v>35560.74</v>
          </cell>
          <cell r="L2996">
            <v>0</v>
          </cell>
        </row>
        <row r="2997">
          <cell r="H2997" t="str">
            <v>VACACIONES</v>
          </cell>
          <cell r="J2997">
            <v>0</v>
          </cell>
          <cell r="K2997">
            <v>0</v>
          </cell>
          <cell r="L2997">
            <v>5184</v>
          </cell>
        </row>
        <row r="2998">
          <cell r="H2998" t="str">
            <v>I.S.R. FUNCIONARIOS</v>
          </cell>
          <cell r="J2998">
            <v>0</v>
          </cell>
          <cell r="K2998">
            <v>0</v>
          </cell>
          <cell r="L2998">
            <v>3596.02</v>
          </cell>
        </row>
        <row r="2999">
          <cell r="H2999" t="str">
            <v>I.S.R. EMPLEADOS</v>
          </cell>
          <cell r="J2999">
            <v>0</v>
          </cell>
          <cell r="K2999">
            <v>39885.06</v>
          </cell>
          <cell r="L2999">
            <v>0</v>
          </cell>
        </row>
        <row r="3000">
          <cell r="H3000" t="str">
            <v>DESPENSA</v>
          </cell>
          <cell r="J3000">
            <v>0</v>
          </cell>
          <cell r="K3000">
            <v>10815</v>
          </cell>
          <cell r="L3000">
            <v>6340</v>
          </cell>
        </row>
        <row r="3001">
          <cell r="H3001" t="str">
            <v>PRESTACIONES CONTRACTUALES (PS)</v>
          </cell>
          <cell r="J3001">
            <v>0</v>
          </cell>
          <cell r="K3001">
            <v>10815</v>
          </cell>
          <cell r="L3001">
            <v>6340</v>
          </cell>
        </row>
        <row r="3002">
          <cell r="H3002" t="str">
            <v>BECAS DE ESTUDIO</v>
          </cell>
          <cell r="J3002">
            <v>0</v>
          </cell>
          <cell r="K3002">
            <v>5300</v>
          </cell>
          <cell r="L3002">
            <v>0</v>
          </cell>
        </row>
        <row r="3003">
          <cell r="H3003" t="str">
            <v>BONO DEL DIA DEL BUROCRATA</v>
          </cell>
          <cell r="J3003">
            <v>0</v>
          </cell>
          <cell r="K3003">
            <v>35900</v>
          </cell>
          <cell r="L3003">
            <v>43000</v>
          </cell>
        </row>
        <row r="3004">
          <cell r="H3004" t="str">
            <v>BONO DEL DIA DE LA MADRE</v>
          </cell>
          <cell r="J3004">
            <v>0</v>
          </cell>
          <cell r="K3004">
            <v>0</v>
          </cell>
          <cell r="L3004">
            <v>5800</v>
          </cell>
        </row>
        <row r="3005">
          <cell r="H3005" t="str">
            <v>BONO DEL DIA DEL PADRE</v>
          </cell>
          <cell r="J3005">
            <v>0</v>
          </cell>
          <cell r="K3005">
            <v>0</v>
          </cell>
          <cell r="L3005">
            <v>200</v>
          </cell>
        </row>
        <row r="3006">
          <cell r="H3006" t="str">
            <v>PAQUETES ESCOLARES</v>
          </cell>
          <cell r="J3006">
            <v>0</v>
          </cell>
          <cell r="K3006">
            <v>800</v>
          </cell>
          <cell r="L3006">
            <v>0</v>
          </cell>
        </row>
        <row r="3007">
          <cell r="H3007" t="str">
            <v>ESTIMULOS</v>
          </cell>
          <cell r="J3007">
            <v>0</v>
          </cell>
          <cell r="K3007">
            <v>3200</v>
          </cell>
          <cell r="L3007">
            <v>0</v>
          </cell>
        </row>
        <row r="3008">
          <cell r="H3008" t="str">
            <v>MATERIAL DE COMPUTO</v>
          </cell>
          <cell r="J3008">
            <v>0</v>
          </cell>
          <cell r="K3008">
            <v>5461.19</v>
          </cell>
          <cell r="L3008">
            <v>9337.8700000000008</v>
          </cell>
        </row>
        <row r="3009">
          <cell r="H3009" t="str">
            <v>PRODUCTOS ALIMENTICIOS</v>
          </cell>
          <cell r="J3009">
            <v>0</v>
          </cell>
          <cell r="K3009">
            <v>840.52</v>
          </cell>
          <cell r="L3009">
            <v>0</v>
          </cell>
        </row>
        <row r="3010">
          <cell r="H3010" t="str">
            <v>COMBUSTIBLES</v>
          </cell>
          <cell r="J3010">
            <v>0</v>
          </cell>
          <cell r="K3010">
            <v>50962.95</v>
          </cell>
          <cell r="L3010">
            <v>52726.45</v>
          </cell>
        </row>
        <row r="3011">
          <cell r="H3011" t="str">
            <v>REFACC Y ACCS DE EQPO DE COMPUTO</v>
          </cell>
          <cell r="J3011">
            <v>0</v>
          </cell>
          <cell r="K3011">
            <v>5148.3999999999996</v>
          </cell>
          <cell r="L3011">
            <v>7958.64</v>
          </cell>
        </row>
        <row r="3012">
          <cell r="H3012" t="str">
            <v>MANTO Y REPARACION DE EQUIPO DE TRANS,</v>
          </cell>
          <cell r="J3012">
            <v>0</v>
          </cell>
          <cell r="K3012">
            <v>2001.28</v>
          </cell>
          <cell r="L3012">
            <v>3842.44</v>
          </cell>
        </row>
        <row r="3013">
          <cell r="H3013" t="str">
            <v>PASAJES LOCALES</v>
          </cell>
          <cell r="J3013">
            <v>0</v>
          </cell>
          <cell r="K3013">
            <v>61925.52</v>
          </cell>
          <cell r="L3013">
            <v>52625.52</v>
          </cell>
        </row>
        <row r="3014">
          <cell r="H3014" t="str">
            <v>15% PRO-TURISMO</v>
          </cell>
          <cell r="J3014">
            <v>0</v>
          </cell>
          <cell r="K3014">
            <v>4972.3999999999996</v>
          </cell>
          <cell r="L3014">
            <v>3457.96</v>
          </cell>
        </row>
        <row r="3015">
          <cell r="H3015" t="str">
            <v>15% ECOLOGIA</v>
          </cell>
          <cell r="J3015">
            <v>0</v>
          </cell>
          <cell r="K3015">
            <v>4972.3999999999996</v>
          </cell>
          <cell r="L3015">
            <v>3457.96</v>
          </cell>
        </row>
        <row r="3016">
          <cell r="H3016" t="str">
            <v>2% S/NOMINAS</v>
          </cell>
          <cell r="J3016">
            <v>0</v>
          </cell>
          <cell r="K3016">
            <v>27450.69</v>
          </cell>
          <cell r="L3016">
            <v>23055</v>
          </cell>
        </row>
        <row r="3017">
          <cell r="H3017" t="str">
            <v>15% EDUCACION Y ASISTENCIA SOCIAL</v>
          </cell>
          <cell r="J3017">
            <v>0</v>
          </cell>
          <cell r="K3017">
            <v>4972.3999999999996</v>
          </cell>
          <cell r="L3017">
            <v>3457.96</v>
          </cell>
        </row>
        <row r="3018">
          <cell r="H3018" t="str">
            <v>SIST. DE AIRE Y ACOND. Y CALEFACCION</v>
          </cell>
          <cell r="J3018">
            <v>0</v>
          </cell>
          <cell r="K3018">
            <v>2272.7199999999998</v>
          </cell>
          <cell r="L3018">
            <v>3409.08</v>
          </cell>
        </row>
        <row r="3019">
          <cell r="H3019" t="str">
            <v>SUELDOS SINDICALIZADOS</v>
          </cell>
          <cell r="J3019">
            <v>0</v>
          </cell>
          <cell r="K3019">
            <v>325922.11</v>
          </cell>
          <cell r="L3019">
            <v>14757.96</v>
          </cell>
        </row>
        <row r="3020">
          <cell r="H3020" t="str">
            <v>SOBRESUELDO VIDA CARA</v>
          </cell>
          <cell r="J3020">
            <v>0</v>
          </cell>
          <cell r="K3020">
            <v>311436.59999999998</v>
          </cell>
          <cell r="L3020">
            <v>10000</v>
          </cell>
        </row>
        <row r="3021">
          <cell r="H3021" t="str">
            <v>SUELDOS FUNCIONARIOS</v>
          </cell>
          <cell r="J3021">
            <v>0</v>
          </cell>
          <cell r="K3021">
            <v>17466.55</v>
          </cell>
          <cell r="L3021">
            <v>20893.55</v>
          </cell>
        </row>
        <row r="3022">
          <cell r="H3022" t="str">
            <v>SUELDOS CONTRATO MANUAL</v>
          </cell>
          <cell r="J3022">
            <v>0</v>
          </cell>
          <cell r="K3022">
            <v>103462.17</v>
          </cell>
          <cell r="L3022">
            <v>15448.74</v>
          </cell>
        </row>
        <row r="3023">
          <cell r="H3023" t="str">
            <v>SUELDOS EVENTUAL</v>
          </cell>
          <cell r="J3023">
            <v>0</v>
          </cell>
          <cell r="K3023">
            <v>9209.4699999999993</v>
          </cell>
          <cell r="L3023">
            <v>1266.52</v>
          </cell>
        </row>
        <row r="3024">
          <cell r="H3024" t="str">
            <v>QUINQUENIOS POR ANTIGÜEDAD</v>
          </cell>
          <cell r="J3024">
            <v>0</v>
          </cell>
          <cell r="K3024">
            <v>27950</v>
          </cell>
          <cell r="L3024">
            <v>36085</v>
          </cell>
        </row>
        <row r="3025">
          <cell r="H3025" t="str">
            <v>PRIMA VACACIONAL</v>
          </cell>
          <cell r="J3025">
            <v>0</v>
          </cell>
          <cell r="K3025">
            <v>8484.1200000000008</v>
          </cell>
          <cell r="L3025">
            <v>0</v>
          </cell>
        </row>
        <row r="3026">
          <cell r="H3026" t="str">
            <v>PRIMA DOMINICAL</v>
          </cell>
          <cell r="J3026">
            <v>0</v>
          </cell>
          <cell r="K3026">
            <v>3360.42</v>
          </cell>
          <cell r="L3026">
            <v>4853.9399999999996</v>
          </cell>
        </row>
        <row r="3027">
          <cell r="H3027" t="str">
            <v>AGUINALDO</v>
          </cell>
          <cell r="J3027">
            <v>0</v>
          </cell>
          <cell r="K3027">
            <v>0</v>
          </cell>
          <cell r="L3027">
            <v>0</v>
          </cell>
        </row>
        <row r="3028">
          <cell r="H3028" t="str">
            <v>COMPENSACIONES</v>
          </cell>
          <cell r="J3028">
            <v>0</v>
          </cell>
          <cell r="K3028">
            <v>56254.38</v>
          </cell>
          <cell r="L3028">
            <v>0</v>
          </cell>
        </row>
        <row r="3029">
          <cell r="H3029" t="str">
            <v>APORTACIONES ISSSTE CUOTA FEDERAL</v>
          </cell>
          <cell r="J3029">
            <v>0</v>
          </cell>
          <cell r="K3029">
            <v>37952.199999999997</v>
          </cell>
          <cell r="L3029">
            <v>35597.839999999997</v>
          </cell>
        </row>
        <row r="3030">
          <cell r="H3030" t="str">
            <v>APORTACION ISSSPEG CUOTA GUERRERO</v>
          </cell>
          <cell r="J3030">
            <v>0</v>
          </cell>
          <cell r="K3030">
            <v>100311.26</v>
          </cell>
          <cell r="L3030">
            <v>78325.600000000006</v>
          </cell>
        </row>
        <row r="3031">
          <cell r="H3031" t="str">
            <v>CUOTA IMSS APORTACION EMPRESA</v>
          </cell>
          <cell r="J3031">
            <v>0</v>
          </cell>
          <cell r="K3031">
            <v>69406.759999999995</v>
          </cell>
          <cell r="L3031">
            <v>84960.66</v>
          </cell>
        </row>
        <row r="3032">
          <cell r="H3032" t="str">
            <v>FINIQUITOS E INDEMNIZACIONES</v>
          </cell>
          <cell r="J3032">
            <v>0</v>
          </cell>
          <cell r="K3032">
            <v>0</v>
          </cell>
          <cell r="L3032">
            <v>57600</v>
          </cell>
        </row>
        <row r="3033">
          <cell r="H3033" t="str">
            <v>PERMISOS ECONOMICOS</v>
          </cell>
          <cell r="J3033">
            <v>0</v>
          </cell>
          <cell r="K3033">
            <v>0</v>
          </cell>
          <cell r="L3033">
            <v>0</v>
          </cell>
        </row>
        <row r="3034">
          <cell r="H3034" t="str">
            <v>VACACIONES</v>
          </cell>
          <cell r="J3034">
            <v>0</v>
          </cell>
          <cell r="K3034">
            <v>0</v>
          </cell>
          <cell r="L3034">
            <v>6912</v>
          </cell>
        </row>
        <row r="3035">
          <cell r="H3035" t="str">
            <v>I.S.R. FUNCIONARIOS</v>
          </cell>
          <cell r="J3035">
            <v>0</v>
          </cell>
          <cell r="K3035">
            <v>0</v>
          </cell>
          <cell r="L3035">
            <v>1797.76</v>
          </cell>
        </row>
        <row r="3036">
          <cell r="H3036" t="str">
            <v>I.S.R. EMPLEADOS</v>
          </cell>
          <cell r="J3036">
            <v>0</v>
          </cell>
          <cell r="K3036">
            <v>64429.86</v>
          </cell>
          <cell r="L3036">
            <v>0</v>
          </cell>
        </row>
        <row r="3037">
          <cell r="H3037" t="str">
            <v>DESPENSA</v>
          </cell>
          <cell r="J3037">
            <v>0</v>
          </cell>
          <cell r="K3037">
            <v>6725</v>
          </cell>
          <cell r="L3037">
            <v>6300</v>
          </cell>
        </row>
        <row r="3038">
          <cell r="H3038" t="str">
            <v>PRESTACIONES CONTRACTUALES (PS)</v>
          </cell>
          <cell r="J3038">
            <v>0</v>
          </cell>
          <cell r="K3038">
            <v>10425</v>
          </cell>
          <cell r="L3038">
            <v>10000</v>
          </cell>
        </row>
        <row r="3039">
          <cell r="H3039" t="str">
            <v>BONO DEL DIA DEL BUROCRATA</v>
          </cell>
          <cell r="J3039">
            <v>0</v>
          </cell>
          <cell r="K3039">
            <v>39600</v>
          </cell>
          <cell r="L3039">
            <v>40800</v>
          </cell>
        </row>
        <row r="3040">
          <cell r="H3040" t="str">
            <v>BONO DEL DIA DE LA MADRE</v>
          </cell>
          <cell r="J3040">
            <v>0</v>
          </cell>
          <cell r="K3040">
            <v>0</v>
          </cell>
          <cell r="L3040">
            <v>600</v>
          </cell>
        </row>
        <row r="3041">
          <cell r="H3041" t="str">
            <v>BONO DEL DIA DEL PADRE</v>
          </cell>
          <cell r="J3041">
            <v>0</v>
          </cell>
          <cell r="K3041">
            <v>0</v>
          </cell>
          <cell r="L3041">
            <v>400</v>
          </cell>
        </row>
        <row r="3042">
          <cell r="H3042" t="str">
            <v>PAQUETES ESCOLARES</v>
          </cell>
          <cell r="J3042">
            <v>0</v>
          </cell>
          <cell r="K3042">
            <v>800</v>
          </cell>
          <cell r="L3042">
            <v>0</v>
          </cell>
        </row>
        <row r="3043">
          <cell r="H3043" t="str">
            <v>ESTIMULOS</v>
          </cell>
          <cell r="J3043">
            <v>0</v>
          </cell>
          <cell r="K3043">
            <v>1000</v>
          </cell>
          <cell r="L3043">
            <v>0</v>
          </cell>
        </row>
        <row r="3044">
          <cell r="H3044" t="str">
            <v>MATERIALES Y SUMINISTROS PARA OFICINA</v>
          </cell>
          <cell r="J3044">
            <v>0</v>
          </cell>
          <cell r="K3044">
            <v>39314.480000000003</v>
          </cell>
          <cell r="L3044">
            <v>49073.32</v>
          </cell>
        </row>
        <row r="3045">
          <cell r="H3045" t="str">
            <v>EQUIPOS MENORES DE OFICINA</v>
          </cell>
          <cell r="J3045">
            <v>0</v>
          </cell>
          <cell r="K3045">
            <v>14906.25</v>
          </cell>
          <cell r="L3045">
            <v>28465.57</v>
          </cell>
        </row>
        <row r="3046">
          <cell r="H3046" t="str">
            <v>MATERIAL DE COMPUTO</v>
          </cell>
          <cell r="J3046">
            <v>0</v>
          </cell>
          <cell r="K3046">
            <v>29217.4</v>
          </cell>
          <cell r="L3046">
            <v>21082.6</v>
          </cell>
        </row>
        <row r="3047">
          <cell r="H3047" t="str">
            <v>REFACC Y ACCS DE EQPO DE COMPUTO</v>
          </cell>
          <cell r="J3047">
            <v>0</v>
          </cell>
          <cell r="K3047">
            <v>5069.67</v>
          </cell>
          <cell r="L3047">
            <v>7879.91</v>
          </cell>
        </row>
        <row r="3048">
          <cell r="H3048" t="str">
            <v>PASAJES LOCALES</v>
          </cell>
          <cell r="J3048">
            <v>0</v>
          </cell>
          <cell r="K3048">
            <v>106400</v>
          </cell>
          <cell r="L3048">
            <v>81700</v>
          </cell>
        </row>
        <row r="3049">
          <cell r="H3049" t="str">
            <v>PARA FUNERALES</v>
          </cell>
          <cell r="J3049">
            <v>0</v>
          </cell>
          <cell r="K3049">
            <v>10345</v>
          </cell>
          <cell r="L3049">
            <v>0</v>
          </cell>
        </row>
        <row r="3050">
          <cell r="H3050" t="str">
            <v>15% PRO-TURISMO</v>
          </cell>
          <cell r="J3050">
            <v>0</v>
          </cell>
          <cell r="K3050">
            <v>6673.61</v>
          </cell>
          <cell r="L3050">
            <v>4887.17</v>
          </cell>
        </row>
        <row r="3051">
          <cell r="H3051" t="str">
            <v>15% ECOLOGIA</v>
          </cell>
          <cell r="J3051">
            <v>0</v>
          </cell>
          <cell r="K3051">
            <v>6673.61</v>
          </cell>
          <cell r="L3051">
            <v>4887.17</v>
          </cell>
        </row>
        <row r="3052">
          <cell r="H3052" t="str">
            <v>2% S/NOMINAS</v>
          </cell>
          <cell r="J3052">
            <v>0</v>
          </cell>
          <cell r="K3052">
            <v>39866.730000000003</v>
          </cell>
          <cell r="L3052">
            <v>32656.09</v>
          </cell>
        </row>
        <row r="3053">
          <cell r="H3053" t="str">
            <v>15% EDUCACION Y ASISTENCIA SOCIAL</v>
          </cell>
          <cell r="J3053">
            <v>0</v>
          </cell>
          <cell r="K3053">
            <v>6673.61</v>
          </cell>
          <cell r="L3053">
            <v>4887.17</v>
          </cell>
        </row>
        <row r="3054">
          <cell r="H3054" t="str">
            <v>SUELDOS SINDICALIZADOS</v>
          </cell>
          <cell r="J3054">
            <v>0</v>
          </cell>
          <cell r="K3054">
            <v>294955.40000000002</v>
          </cell>
          <cell r="L3054">
            <v>4287.12</v>
          </cell>
        </row>
        <row r="3055">
          <cell r="H3055" t="str">
            <v>SOBRESUELDO VIDA CARA</v>
          </cell>
          <cell r="J3055">
            <v>0</v>
          </cell>
          <cell r="K3055">
            <v>215673.32</v>
          </cell>
          <cell r="L3055">
            <v>0</v>
          </cell>
        </row>
        <row r="3056">
          <cell r="H3056" t="str">
            <v>SUELDOS CONTRATO MANUAL</v>
          </cell>
          <cell r="J3056">
            <v>0</v>
          </cell>
          <cell r="K3056">
            <v>656259.30000000005</v>
          </cell>
          <cell r="L3056">
            <v>808170.42</v>
          </cell>
        </row>
        <row r="3057">
          <cell r="H3057" t="str">
            <v>QUINQUENIOS POR ANTIGÜEDAD</v>
          </cell>
          <cell r="J3057">
            <v>0</v>
          </cell>
          <cell r="K3057">
            <v>4885</v>
          </cell>
          <cell r="L3057">
            <v>0</v>
          </cell>
        </row>
        <row r="3058">
          <cell r="H3058" t="str">
            <v>PRIMA VACACIONAL</v>
          </cell>
          <cell r="J3058">
            <v>0</v>
          </cell>
          <cell r="K3058">
            <v>6164.81</v>
          </cell>
          <cell r="L3058">
            <v>0.78</v>
          </cell>
        </row>
        <row r="3059">
          <cell r="H3059" t="str">
            <v>AGUINALDO</v>
          </cell>
          <cell r="J3059">
            <v>0</v>
          </cell>
          <cell r="K3059">
            <v>0</v>
          </cell>
          <cell r="L3059">
            <v>0</v>
          </cell>
        </row>
        <row r="3060">
          <cell r="H3060" t="str">
            <v>APORTACIONES ISSSTE CUOTA FEDERAL</v>
          </cell>
          <cell r="J3060">
            <v>0</v>
          </cell>
          <cell r="K3060">
            <v>13499.37</v>
          </cell>
          <cell r="L3060">
            <v>36365.620000000003</v>
          </cell>
        </row>
        <row r="3061">
          <cell r="H3061" t="str">
            <v>APORTACION ISSSPEG CUOTA GUERRERO</v>
          </cell>
          <cell r="J3061">
            <v>0</v>
          </cell>
          <cell r="K3061">
            <v>34517</v>
          </cell>
          <cell r="L3061">
            <v>35982</v>
          </cell>
        </row>
        <row r="3062">
          <cell r="H3062" t="str">
            <v>CUOTA IMSS APORTACION EMPRESA</v>
          </cell>
          <cell r="J3062">
            <v>0</v>
          </cell>
          <cell r="K3062">
            <v>48000</v>
          </cell>
          <cell r="L3062">
            <v>84000</v>
          </cell>
        </row>
        <row r="3063">
          <cell r="H3063" t="str">
            <v>FINIQUITOS E INDEMNIZACIONES</v>
          </cell>
          <cell r="J3063">
            <v>0</v>
          </cell>
          <cell r="K3063">
            <v>0</v>
          </cell>
          <cell r="L3063">
            <v>9600</v>
          </cell>
        </row>
        <row r="3064">
          <cell r="H3064" t="str">
            <v>PERMISOS ECONOMICOS</v>
          </cell>
          <cell r="J3064">
            <v>0</v>
          </cell>
          <cell r="K3064">
            <v>0</v>
          </cell>
          <cell r="L3064">
            <v>0</v>
          </cell>
        </row>
        <row r="3065">
          <cell r="H3065" t="str">
            <v>VACACIONES</v>
          </cell>
          <cell r="J3065">
            <v>0</v>
          </cell>
          <cell r="K3065">
            <v>0</v>
          </cell>
          <cell r="L3065">
            <v>1152</v>
          </cell>
        </row>
        <row r="3066">
          <cell r="H3066" t="str">
            <v>I.S.R. EMPLEADOS</v>
          </cell>
          <cell r="J3066">
            <v>0</v>
          </cell>
          <cell r="K3066">
            <v>0</v>
          </cell>
          <cell r="L3066">
            <v>3525.16</v>
          </cell>
        </row>
        <row r="3067">
          <cell r="H3067" t="str">
            <v>DESPENSA</v>
          </cell>
          <cell r="J3067">
            <v>0</v>
          </cell>
          <cell r="K3067">
            <v>1345</v>
          </cell>
          <cell r="L3067">
            <v>1260</v>
          </cell>
        </row>
        <row r="3068">
          <cell r="H3068" t="str">
            <v>PRESTACIONES CONTRACTUALES (PS)</v>
          </cell>
          <cell r="J3068">
            <v>0</v>
          </cell>
          <cell r="K3068">
            <v>2085</v>
          </cell>
          <cell r="L3068">
            <v>2000</v>
          </cell>
        </row>
        <row r="3069">
          <cell r="H3069" t="str">
            <v>BECAS DE ESTUDIO</v>
          </cell>
          <cell r="J3069">
            <v>0</v>
          </cell>
          <cell r="K3069">
            <v>600</v>
          </cell>
          <cell r="L3069">
            <v>600</v>
          </cell>
        </row>
        <row r="3070">
          <cell r="H3070" t="str">
            <v>BONO DEL DIA DEL BUROCRATA</v>
          </cell>
          <cell r="J3070">
            <v>0</v>
          </cell>
          <cell r="K3070">
            <v>9700</v>
          </cell>
          <cell r="L3070">
            <v>13000</v>
          </cell>
        </row>
        <row r="3071">
          <cell r="H3071" t="str">
            <v>BONO DEL DIA DEL PADRE</v>
          </cell>
          <cell r="J3071">
            <v>0</v>
          </cell>
          <cell r="K3071">
            <v>0</v>
          </cell>
          <cell r="L3071">
            <v>100</v>
          </cell>
        </row>
        <row r="3072">
          <cell r="H3072" t="str">
            <v>ESTIMULOS</v>
          </cell>
          <cell r="J3072">
            <v>0</v>
          </cell>
          <cell r="K3072">
            <v>13000</v>
          </cell>
          <cell r="L3072">
            <v>0</v>
          </cell>
        </row>
        <row r="3073">
          <cell r="H3073" t="str">
            <v>MATERIALES Y SUMINISTROS PARA OFICINA</v>
          </cell>
          <cell r="J3073">
            <v>0</v>
          </cell>
          <cell r="K3073">
            <v>22242.720000000001</v>
          </cell>
          <cell r="L3073">
            <v>29656.959999999999</v>
          </cell>
        </row>
        <row r="3074">
          <cell r="H3074" t="str">
            <v>MATERIAL DE COMPUTO</v>
          </cell>
          <cell r="J3074">
            <v>0</v>
          </cell>
          <cell r="K3074">
            <v>18994.21</v>
          </cell>
          <cell r="L3074">
            <v>26854.42</v>
          </cell>
        </row>
        <row r="3075">
          <cell r="H3075" t="str">
            <v>MATERIAL ELECTRICO</v>
          </cell>
          <cell r="J3075">
            <v>0</v>
          </cell>
          <cell r="K3075">
            <v>44403.81</v>
          </cell>
          <cell r="L3075">
            <v>73932.820000000007</v>
          </cell>
        </row>
        <row r="3076">
          <cell r="H3076" t="str">
            <v>OTROS MATS. Y ARTS. DE CONSTUCC. Y REP.</v>
          </cell>
          <cell r="J3076">
            <v>0</v>
          </cell>
          <cell r="K3076">
            <v>354.17</v>
          </cell>
          <cell r="L3076">
            <v>0</v>
          </cell>
        </row>
        <row r="3077">
          <cell r="H3077" t="str">
            <v>COMBUSTIBLES</v>
          </cell>
          <cell r="J3077">
            <v>0</v>
          </cell>
          <cell r="K3077">
            <v>89924.11</v>
          </cell>
          <cell r="L3077">
            <v>70079.63</v>
          </cell>
        </row>
        <row r="3078">
          <cell r="H3078" t="str">
            <v>UNIFORMES</v>
          </cell>
          <cell r="J3078">
            <v>0</v>
          </cell>
          <cell r="K3078">
            <v>15609.98</v>
          </cell>
          <cell r="L3078">
            <v>42886.62</v>
          </cell>
        </row>
        <row r="3079">
          <cell r="H3079" t="str">
            <v>HERRAMIENTAS MENORES</v>
          </cell>
          <cell r="J3079">
            <v>0</v>
          </cell>
          <cell r="K3079">
            <v>42366.15</v>
          </cell>
          <cell r="L3079">
            <v>63995.55</v>
          </cell>
        </row>
        <row r="3080">
          <cell r="H3080" t="str">
            <v>REFACC Y ACCS DE EQPO DE COMPUTO</v>
          </cell>
          <cell r="J3080">
            <v>0</v>
          </cell>
          <cell r="K3080">
            <v>19723.009999999998</v>
          </cell>
          <cell r="L3080">
            <v>21292.17</v>
          </cell>
        </row>
        <row r="3081">
          <cell r="H3081" t="str">
            <v>REFACC Y ACCESORIOS DE EQPO DE TRANSPORT</v>
          </cell>
          <cell r="J3081">
            <v>0</v>
          </cell>
          <cell r="K3081">
            <v>24779.7</v>
          </cell>
          <cell r="L3081">
            <v>35792.9</v>
          </cell>
        </row>
        <row r="3082">
          <cell r="H3082" t="str">
            <v>ENERGIA ELECTRICA</v>
          </cell>
          <cell r="J3082">
            <v>0</v>
          </cell>
          <cell r="K3082">
            <v>359120.12</v>
          </cell>
          <cell r="L3082">
            <v>500737.53</v>
          </cell>
        </row>
        <row r="3083">
          <cell r="H3083" t="str">
            <v>INTERNET</v>
          </cell>
          <cell r="J3083">
            <v>0</v>
          </cell>
          <cell r="K3083">
            <v>4239.66</v>
          </cell>
          <cell r="L3083">
            <v>0</v>
          </cell>
        </row>
        <row r="3084">
          <cell r="H3084" t="str">
            <v>SERVICIOS DE APOYO ADMINISTRATIVO, FOTOC</v>
          </cell>
          <cell r="J3084">
            <v>0</v>
          </cell>
          <cell r="K3084">
            <v>2010</v>
          </cell>
          <cell r="L3084">
            <v>400</v>
          </cell>
        </row>
        <row r="3085">
          <cell r="H3085" t="str">
            <v>MANTO Y REPARACION DE EQUIPO DE TRANS,</v>
          </cell>
          <cell r="J3085">
            <v>0</v>
          </cell>
          <cell r="K3085">
            <v>22596.21</v>
          </cell>
          <cell r="L3085">
            <v>32638.97</v>
          </cell>
        </row>
        <row r="3086">
          <cell r="H3086" t="str">
            <v>15% PRO-TURISMO</v>
          </cell>
          <cell r="J3086">
            <v>0</v>
          </cell>
          <cell r="K3086">
            <v>13710.57</v>
          </cell>
          <cell r="L3086">
            <v>15463.45</v>
          </cell>
        </row>
        <row r="3087">
          <cell r="H3087" t="str">
            <v>15% ECOLOGIA</v>
          </cell>
          <cell r="J3087">
            <v>0</v>
          </cell>
          <cell r="K3087">
            <v>13710.57</v>
          </cell>
          <cell r="L3087">
            <v>15463.45</v>
          </cell>
        </row>
        <row r="3088">
          <cell r="H3088" t="str">
            <v>2% S/NOMINAS</v>
          </cell>
          <cell r="J3088">
            <v>0</v>
          </cell>
          <cell r="K3088">
            <v>189600.68</v>
          </cell>
          <cell r="L3088">
            <v>225085.96</v>
          </cell>
        </row>
        <row r="3089">
          <cell r="H3089" t="str">
            <v>15% EDUCACION Y ASISTENCIA SOCIAL</v>
          </cell>
          <cell r="J3089">
            <v>0</v>
          </cell>
          <cell r="K3089">
            <v>13710.57</v>
          </cell>
          <cell r="L3089">
            <v>15463.45</v>
          </cell>
        </row>
        <row r="3090">
          <cell r="H3090" t="str">
            <v>Mobiliario y Equipo de Computo</v>
          </cell>
          <cell r="J3090">
            <v>0</v>
          </cell>
          <cell r="K3090">
            <v>402283.54</v>
          </cell>
          <cell r="L3090">
            <v>631940.26</v>
          </cell>
        </row>
        <row r="3091">
          <cell r="H3091" t="str">
            <v>EQUIPOS DE GENERACION ELECTRICA, APARATO</v>
          </cell>
          <cell r="J3091">
            <v>0</v>
          </cell>
          <cell r="K3091">
            <v>33454.57</v>
          </cell>
          <cell r="L3091">
            <v>52545.49</v>
          </cell>
        </row>
        <row r="3092">
          <cell r="H3092" t="str">
            <v>SUELDOS SINDICALIZADOS</v>
          </cell>
          <cell r="J3092">
            <v>0</v>
          </cell>
          <cell r="K3092">
            <v>75836.73</v>
          </cell>
          <cell r="L3092">
            <v>10248.42</v>
          </cell>
        </row>
        <row r="3093">
          <cell r="H3093" t="str">
            <v>SOBRESUELDO VIDA CARA</v>
          </cell>
          <cell r="J3093">
            <v>0</v>
          </cell>
          <cell r="K3093">
            <v>66790.31</v>
          </cell>
          <cell r="L3093">
            <v>0</v>
          </cell>
        </row>
        <row r="3094">
          <cell r="H3094" t="str">
            <v>SUELDOS CONTRATO MANUAL</v>
          </cell>
          <cell r="J3094">
            <v>0</v>
          </cell>
          <cell r="K3094">
            <v>86476.82</v>
          </cell>
          <cell r="L3094">
            <v>126165.32</v>
          </cell>
        </row>
        <row r="3095">
          <cell r="H3095" t="str">
            <v>QUINQUENIOS POR ANTIGÜEDAD</v>
          </cell>
          <cell r="J3095">
            <v>0</v>
          </cell>
          <cell r="K3095">
            <v>21775</v>
          </cell>
          <cell r="L3095">
            <v>30950</v>
          </cell>
        </row>
        <row r="3096">
          <cell r="H3096" t="str">
            <v>PRIMA VACACIONAL</v>
          </cell>
          <cell r="J3096">
            <v>0</v>
          </cell>
          <cell r="K3096">
            <v>2378.3200000000002</v>
          </cell>
          <cell r="L3096">
            <v>0</v>
          </cell>
        </row>
        <row r="3097">
          <cell r="H3097" t="str">
            <v>PRIMA DOMINICAL</v>
          </cell>
          <cell r="J3097">
            <v>0</v>
          </cell>
          <cell r="K3097">
            <v>3360.97</v>
          </cell>
          <cell r="L3097">
            <v>4854.75</v>
          </cell>
        </row>
        <row r="3098">
          <cell r="H3098" t="str">
            <v>AGUINALDO</v>
          </cell>
          <cell r="J3098">
            <v>0</v>
          </cell>
          <cell r="K3098">
            <v>0.01</v>
          </cell>
          <cell r="L3098">
            <v>0</v>
          </cell>
        </row>
        <row r="3099">
          <cell r="H3099" t="str">
            <v>COMPENSACIONES</v>
          </cell>
          <cell r="J3099">
            <v>0</v>
          </cell>
          <cell r="K3099">
            <v>8527.89</v>
          </cell>
          <cell r="L3099">
            <v>0</v>
          </cell>
        </row>
        <row r="3100">
          <cell r="H3100" t="str">
            <v>APORTACIONES ISSSTE CUOTA FEDERAL</v>
          </cell>
          <cell r="J3100">
            <v>0</v>
          </cell>
          <cell r="K3100">
            <v>19938.53</v>
          </cell>
          <cell r="L3100">
            <v>55059.45</v>
          </cell>
        </row>
        <row r="3101">
          <cell r="H3101" t="str">
            <v>APORTACION ISSSPEG CUOTA GUERRERO</v>
          </cell>
          <cell r="J3101">
            <v>0</v>
          </cell>
          <cell r="K3101">
            <v>63702.76</v>
          </cell>
          <cell r="L3101">
            <v>144186.20000000001</v>
          </cell>
        </row>
        <row r="3102">
          <cell r="H3102" t="str">
            <v>CUOTA IMSS APORTACION EMPRESA</v>
          </cell>
          <cell r="J3102">
            <v>0</v>
          </cell>
          <cell r="K3102">
            <v>51347.49</v>
          </cell>
          <cell r="L3102">
            <v>64943.32</v>
          </cell>
        </row>
        <row r="3103">
          <cell r="H3103" t="str">
            <v>FINIQUITOS E INDEMNIZACIONES</v>
          </cell>
          <cell r="J3103">
            <v>0</v>
          </cell>
          <cell r="K3103">
            <v>0</v>
          </cell>
          <cell r="L3103">
            <v>28800</v>
          </cell>
        </row>
        <row r="3104">
          <cell r="H3104" t="str">
            <v>PERMISOS ECONOMICOS</v>
          </cell>
          <cell r="J3104">
            <v>0</v>
          </cell>
          <cell r="K3104">
            <v>0</v>
          </cell>
          <cell r="L3104">
            <v>0</v>
          </cell>
        </row>
        <row r="3105">
          <cell r="H3105" t="str">
            <v>VACACIONES</v>
          </cell>
          <cell r="J3105">
            <v>0</v>
          </cell>
          <cell r="K3105">
            <v>0</v>
          </cell>
          <cell r="L3105">
            <v>3456</v>
          </cell>
        </row>
        <row r="3106">
          <cell r="H3106" t="str">
            <v>I.S.R. EMPLEADOS</v>
          </cell>
          <cell r="J3106">
            <v>0</v>
          </cell>
          <cell r="K3106">
            <v>0</v>
          </cell>
          <cell r="L3106">
            <v>41957.78</v>
          </cell>
        </row>
        <row r="3107">
          <cell r="H3107" t="str">
            <v>DESPENSA</v>
          </cell>
          <cell r="J3107">
            <v>0</v>
          </cell>
          <cell r="K3107">
            <v>4035</v>
          </cell>
          <cell r="L3107">
            <v>3780</v>
          </cell>
        </row>
        <row r="3108">
          <cell r="H3108" t="str">
            <v>PRESTACIONES CONTRACTUALES (PS)</v>
          </cell>
          <cell r="J3108">
            <v>0</v>
          </cell>
          <cell r="K3108">
            <v>6255</v>
          </cell>
          <cell r="L3108">
            <v>6000</v>
          </cell>
        </row>
        <row r="3109">
          <cell r="H3109" t="str">
            <v>BONO DEL DIA DEL BUROCRATA</v>
          </cell>
          <cell r="J3109">
            <v>0</v>
          </cell>
          <cell r="K3109">
            <v>19800</v>
          </cell>
          <cell r="L3109">
            <v>20400</v>
          </cell>
        </row>
        <row r="3110">
          <cell r="H3110" t="str">
            <v>BONO DEL DIA DE LA MADRE</v>
          </cell>
          <cell r="J3110">
            <v>0</v>
          </cell>
          <cell r="K3110">
            <v>5000</v>
          </cell>
          <cell r="L3110">
            <v>0</v>
          </cell>
        </row>
        <row r="3111">
          <cell r="H3111" t="str">
            <v>BONO DEL DIA DEL PADRE</v>
          </cell>
          <cell r="J3111">
            <v>0</v>
          </cell>
          <cell r="K3111">
            <v>0</v>
          </cell>
          <cell r="L3111">
            <v>100</v>
          </cell>
        </row>
        <row r="3112">
          <cell r="H3112" t="str">
            <v>PAQUETES ESCOLARES</v>
          </cell>
          <cell r="J3112">
            <v>0</v>
          </cell>
          <cell r="K3112">
            <v>2000</v>
          </cell>
          <cell r="L3112">
            <v>0</v>
          </cell>
        </row>
        <row r="3113">
          <cell r="H3113" t="str">
            <v>MATERIALES Y SUMINISTROS PARA OFICINA</v>
          </cell>
          <cell r="J3113">
            <v>0</v>
          </cell>
          <cell r="K3113">
            <v>22953.87</v>
          </cell>
          <cell r="L3113">
            <v>33155.589999999997</v>
          </cell>
        </row>
        <row r="3114">
          <cell r="H3114" t="str">
            <v>MATERIAL DE COMPUTO</v>
          </cell>
          <cell r="J3114">
            <v>0</v>
          </cell>
          <cell r="K3114">
            <v>33954.639999999999</v>
          </cell>
          <cell r="L3114">
            <v>29475.84</v>
          </cell>
        </row>
        <row r="3115">
          <cell r="H3115" t="str">
            <v>15% PRO-TURISMO</v>
          </cell>
          <cell r="J3115">
            <v>0</v>
          </cell>
          <cell r="K3115">
            <v>15324.88</v>
          </cell>
          <cell r="L3115">
            <v>17032.96</v>
          </cell>
        </row>
        <row r="3116">
          <cell r="H3116" t="str">
            <v>15% ECOLOGIA</v>
          </cell>
          <cell r="J3116">
            <v>0</v>
          </cell>
          <cell r="K3116">
            <v>15324.88</v>
          </cell>
          <cell r="L3116">
            <v>17032.96</v>
          </cell>
        </row>
        <row r="3117">
          <cell r="H3117" t="str">
            <v>2% S/NOMINAS</v>
          </cell>
          <cell r="J3117">
            <v>0</v>
          </cell>
          <cell r="K3117">
            <v>102160.03</v>
          </cell>
          <cell r="L3117">
            <v>119745.95</v>
          </cell>
        </row>
        <row r="3118">
          <cell r="H3118" t="str">
            <v>15% EDUCACION Y ASISTENCIA SOCIAL</v>
          </cell>
          <cell r="J3118">
            <v>0</v>
          </cell>
          <cell r="K3118">
            <v>15167.68</v>
          </cell>
          <cell r="L3118">
            <v>16875.759999999998</v>
          </cell>
        </row>
        <row r="3119">
          <cell r="H3119" t="str">
            <v>Mobiliario y Equipo de Computo</v>
          </cell>
          <cell r="J3119">
            <v>0</v>
          </cell>
          <cell r="K3119">
            <v>95259.31</v>
          </cell>
          <cell r="L3119">
            <v>12500.69</v>
          </cell>
        </row>
        <row r="3120">
          <cell r="H3120" t="str">
            <v>SIST. DE AIRE Y ACOND. Y CALEFACCION</v>
          </cell>
          <cell r="J3120">
            <v>0</v>
          </cell>
          <cell r="K3120">
            <v>12396.72</v>
          </cell>
          <cell r="L3120">
            <v>16528.96</v>
          </cell>
        </row>
        <row r="3121">
          <cell r="H3121" t="str">
            <v>EQUIPOS DE GENERACION ELECTRICA, APARATO</v>
          </cell>
          <cell r="J3121">
            <v>0</v>
          </cell>
          <cell r="K3121">
            <v>42954.57</v>
          </cell>
          <cell r="L3121">
            <v>62045.49</v>
          </cell>
        </row>
        <row r="3122">
          <cell r="H3122" t="str">
            <v>SUELDOS SINDICALIZADOS</v>
          </cell>
          <cell r="J3122">
            <v>0</v>
          </cell>
          <cell r="K3122">
            <v>576235.38</v>
          </cell>
          <cell r="L3122">
            <v>16429.990000000002</v>
          </cell>
        </row>
        <row r="3123">
          <cell r="H3123" t="str">
            <v>SOBRESUELDO VIDA CARA</v>
          </cell>
          <cell r="J3123">
            <v>0</v>
          </cell>
          <cell r="K3123">
            <v>515851.97</v>
          </cell>
          <cell r="L3123">
            <v>0</v>
          </cell>
        </row>
        <row r="3124">
          <cell r="H3124" t="str">
            <v>SUELDOS CONTRATO MANUAL</v>
          </cell>
          <cell r="J3124">
            <v>0</v>
          </cell>
          <cell r="K3124">
            <v>165310</v>
          </cell>
          <cell r="L3124">
            <v>5000</v>
          </cell>
        </row>
        <row r="3125">
          <cell r="H3125" t="str">
            <v>QUINQUENIOS POR ANTIGÜEDAD</v>
          </cell>
          <cell r="J3125">
            <v>0</v>
          </cell>
          <cell r="K3125">
            <v>20680</v>
          </cell>
          <cell r="L3125">
            <v>24800</v>
          </cell>
        </row>
        <row r="3126">
          <cell r="H3126" t="str">
            <v>PRIMA VACACIONAL</v>
          </cell>
          <cell r="J3126">
            <v>0</v>
          </cell>
          <cell r="K3126">
            <v>13634.17</v>
          </cell>
          <cell r="L3126">
            <v>0</v>
          </cell>
        </row>
        <row r="3127">
          <cell r="H3127" t="str">
            <v>AGUINALDO</v>
          </cell>
          <cell r="J3127">
            <v>0</v>
          </cell>
          <cell r="K3127">
            <v>0</v>
          </cell>
          <cell r="L3127">
            <v>0</v>
          </cell>
        </row>
        <row r="3128">
          <cell r="H3128" t="str">
            <v>COMPENSACIONES</v>
          </cell>
          <cell r="J3128">
            <v>0</v>
          </cell>
          <cell r="K3128">
            <v>10296.09</v>
          </cell>
          <cell r="L3128">
            <v>0</v>
          </cell>
        </row>
        <row r="3129">
          <cell r="H3129" t="str">
            <v>APORTACIONES ISSSTE CUOTA FEDERAL</v>
          </cell>
          <cell r="J3129">
            <v>0</v>
          </cell>
          <cell r="K3129">
            <v>41359.54</v>
          </cell>
          <cell r="L3129">
            <v>63818.91</v>
          </cell>
        </row>
        <row r="3130">
          <cell r="H3130" t="str">
            <v>APORTACION ISSSPEG CUOTA GUERRERO</v>
          </cell>
          <cell r="J3130">
            <v>0</v>
          </cell>
          <cell r="K3130">
            <v>116441.72</v>
          </cell>
          <cell r="L3130">
            <v>110279.6</v>
          </cell>
        </row>
        <row r="3131">
          <cell r="H3131" t="str">
            <v>CUOTA IMSS APORTACION EMPRESA</v>
          </cell>
          <cell r="J3131">
            <v>0</v>
          </cell>
          <cell r="K3131">
            <v>82104.28</v>
          </cell>
          <cell r="L3131">
            <v>103719.8</v>
          </cell>
        </row>
        <row r="3132">
          <cell r="H3132" t="str">
            <v>FINIQUITOS E INDEMNIZACIONES</v>
          </cell>
          <cell r="J3132">
            <v>0</v>
          </cell>
          <cell r="K3132">
            <v>0</v>
          </cell>
          <cell r="L3132">
            <v>38400</v>
          </cell>
        </row>
        <row r="3133">
          <cell r="H3133" t="str">
            <v>PERMISOS ECONOMICOS</v>
          </cell>
          <cell r="J3133">
            <v>0</v>
          </cell>
          <cell r="K3133">
            <v>0</v>
          </cell>
          <cell r="L3133">
            <v>0</v>
          </cell>
        </row>
        <row r="3134">
          <cell r="H3134" t="str">
            <v>VACACIONES</v>
          </cell>
          <cell r="J3134">
            <v>0</v>
          </cell>
          <cell r="K3134">
            <v>0</v>
          </cell>
          <cell r="L3134">
            <v>4608</v>
          </cell>
        </row>
        <row r="3135">
          <cell r="H3135" t="str">
            <v>I.S.R. EMPLEADOS</v>
          </cell>
          <cell r="J3135">
            <v>0</v>
          </cell>
          <cell r="K3135">
            <v>48078.52</v>
          </cell>
          <cell r="L3135">
            <v>0</v>
          </cell>
        </row>
        <row r="3136">
          <cell r="H3136" t="str">
            <v>DESPENSA</v>
          </cell>
          <cell r="J3136">
            <v>0</v>
          </cell>
          <cell r="K3136">
            <v>6725</v>
          </cell>
          <cell r="L3136">
            <v>6300</v>
          </cell>
        </row>
        <row r="3137">
          <cell r="H3137" t="str">
            <v>PRESTACIONES CONTRACTUALES (PS)</v>
          </cell>
          <cell r="J3137">
            <v>0</v>
          </cell>
          <cell r="K3137">
            <v>10425</v>
          </cell>
          <cell r="L3137">
            <v>10000</v>
          </cell>
        </row>
        <row r="3138">
          <cell r="H3138" t="str">
            <v>BECAS DE ESTUDIO</v>
          </cell>
          <cell r="J3138">
            <v>0</v>
          </cell>
          <cell r="K3138">
            <v>600</v>
          </cell>
          <cell r="L3138">
            <v>600</v>
          </cell>
        </row>
        <row r="3139">
          <cell r="H3139" t="str">
            <v>BONO DEL DIA DEL BUROCRATA</v>
          </cell>
          <cell r="J3139">
            <v>0</v>
          </cell>
          <cell r="K3139">
            <v>27900</v>
          </cell>
          <cell r="L3139">
            <v>25600</v>
          </cell>
        </row>
        <row r="3140">
          <cell r="H3140" t="str">
            <v>BONO DEL DIA DE LA MADRE</v>
          </cell>
          <cell r="J3140">
            <v>0</v>
          </cell>
          <cell r="K3140">
            <v>0</v>
          </cell>
          <cell r="L3140">
            <v>300</v>
          </cell>
        </row>
        <row r="3141">
          <cell r="H3141" t="str">
            <v>BONO DEL DIA DEL PADRE</v>
          </cell>
          <cell r="J3141">
            <v>0</v>
          </cell>
          <cell r="K3141">
            <v>0</v>
          </cell>
          <cell r="L3141">
            <v>200</v>
          </cell>
        </row>
        <row r="3142">
          <cell r="H3142" t="str">
            <v>ESTIMULOS</v>
          </cell>
          <cell r="J3142">
            <v>0</v>
          </cell>
          <cell r="K3142">
            <v>23250</v>
          </cell>
          <cell r="L3142">
            <v>0</v>
          </cell>
        </row>
        <row r="3143">
          <cell r="H3143" t="str">
            <v>MATERIALES Y SUMINISTROS PARA OFICINA</v>
          </cell>
          <cell r="J3143">
            <v>0</v>
          </cell>
          <cell r="K3143">
            <v>77575.789999999994</v>
          </cell>
          <cell r="L3143">
            <v>116149.11</v>
          </cell>
        </row>
        <row r="3144">
          <cell r="H3144" t="str">
            <v>MATERIAL DE COMPUTO</v>
          </cell>
          <cell r="J3144">
            <v>0</v>
          </cell>
          <cell r="K3144">
            <v>4401.12</v>
          </cell>
          <cell r="L3144">
            <v>5868.16</v>
          </cell>
        </row>
        <row r="3145">
          <cell r="H3145" t="str">
            <v>REFACC Y ACCS DE EQPO DE COMPUTO</v>
          </cell>
          <cell r="J3145">
            <v>0</v>
          </cell>
          <cell r="K3145">
            <v>7827.28</v>
          </cell>
          <cell r="L3145">
            <v>10335.799999999999</v>
          </cell>
        </row>
        <row r="3146">
          <cell r="H3146" t="str">
            <v>MANTTO Y ACTUALIZACION DEL SISTEMA DE C</v>
          </cell>
          <cell r="J3146">
            <v>0</v>
          </cell>
          <cell r="K3146">
            <v>104056.84</v>
          </cell>
          <cell r="L3146">
            <v>154056.84</v>
          </cell>
        </row>
        <row r="3147">
          <cell r="H3147" t="str">
            <v>15% PRO-TURISMO</v>
          </cell>
          <cell r="J3147">
            <v>0</v>
          </cell>
          <cell r="K3147">
            <v>26913.86</v>
          </cell>
          <cell r="L3147">
            <v>29031.9</v>
          </cell>
        </row>
        <row r="3148">
          <cell r="H3148" t="str">
            <v>15% ECOLOGIA</v>
          </cell>
          <cell r="J3148">
            <v>0</v>
          </cell>
          <cell r="K3148">
            <v>26913.86</v>
          </cell>
          <cell r="L3148">
            <v>29031.9</v>
          </cell>
        </row>
        <row r="3149">
          <cell r="H3149" t="str">
            <v>2% S/NOMINAS</v>
          </cell>
          <cell r="J3149">
            <v>0</v>
          </cell>
          <cell r="K3149">
            <v>179414.72</v>
          </cell>
          <cell r="L3149">
            <v>196033.68</v>
          </cell>
        </row>
        <row r="3150">
          <cell r="H3150" t="str">
            <v>15% EDUCACION Y ASISTENCIA SOCIAL</v>
          </cell>
          <cell r="J3150">
            <v>0</v>
          </cell>
          <cell r="K3150">
            <v>26913.86</v>
          </cell>
          <cell r="L3150">
            <v>29031.9</v>
          </cell>
        </row>
        <row r="3151">
          <cell r="H3151" t="str">
            <v>Mobiliario y Equipo de Computo</v>
          </cell>
          <cell r="J3151">
            <v>0</v>
          </cell>
          <cell r="K3151">
            <v>116956.96</v>
          </cell>
          <cell r="L3151">
            <v>188035.44</v>
          </cell>
        </row>
        <row r="3152">
          <cell r="H3152" t="str">
            <v>SIST. DE AIRE Y ACOND. Y CALEFACCION</v>
          </cell>
          <cell r="J3152">
            <v>0</v>
          </cell>
          <cell r="K3152">
            <v>4958.6400000000003</v>
          </cell>
          <cell r="L3152">
            <v>6611.52</v>
          </cell>
        </row>
        <row r="3153">
          <cell r="H3153" t="str">
            <v>SUELDOS SINDICALIZADOS</v>
          </cell>
          <cell r="J3153">
            <v>0</v>
          </cell>
          <cell r="K3153">
            <v>80426.100000000006</v>
          </cell>
          <cell r="L3153">
            <v>7859.72</v>
          </cell>
        </row>
        <row r="3154">
          <cell r="H3154" t="str">
            <v>SOBRESUELDO VIDA CARA</v>
          </cell>
          <cell r="J3154">
            <v>0</v>
          </cell>
          <cell r="K3154">
            <v>107551.03</v>
          </cell>
          <cell r="L3154">
            <v>0</v>
          </cell>
        </row>
        <row r="3155">
          <cell r="H3155" t="str">
            <v>SUELDOS CONTRATO MANUAL</v>
          </cell>
          <cell r="J3155">
            <v>0</v>
          </cell>
          <cell r="K3155">
            <v>66942.5</v>
          </cell>
          <cell r="L3155">
            <v>41704.75</v>
          </cell>
        </row>
        <row r="3156">
          <cell r="H3156" t="str">
            <v>QUINQUENIOS POR ANTIGÜEDAD</v>
          </cell>
          <cell r="J3156">
            <v>0</v>
          </cell>
          <cell r="K3156">
            <v>22835</v>
          </cell>
          <cell r="L3156">
            <v>32350</v>
          </cell>
        </row>
        <row r="3157">
          <cell r="H3157" t="str">
            <v>PRIMA VACACIONAL</v>
          </cell>
          <cell r="J3157">
            <v>0</v>
          </cell>
          <cell r="K3157">
            <v>3918.1</v>
          </cell>
          <cell r="L3157">
            <v>0</v>
          </cell>
        </row>
        <row r="3158">
          <cell r="H3158" t="str">
            <v>PRIMA DOMINICAL</v>
          </cell>
          <cell r="J3158">
            <v>0</v>
          </cell>
          <cell r="K3158">
            <v>14421.36</v>
          </cell>
          <cell r="L3158">
            <v>21053.119999999999</v>
          </cell>
        </row>
        <row r="3159">
          <cell r="H3159" t="str">
            <v>AGUINALDO</v>
          </cell>
          <cell r="J3159">
            <v>0</v>
          </cell>
          <cell r="K3159">
            <v>0</v>
          </cell>
          <cell r="L3159">
            <v>0</v>
          </cell>
        </row>
        <row r="3160">
          <cell r="H3160" t="str">
            <v>COMPENSACIONES</v>
          </cell>
          <cell r="J3160">
            <v>0</v>
          </cell>
          <cell r="K3160">
            <v>39704.49</v>
          </cell>
          <cell r="L3160">
            <v>0</v>
          </cell>
        </row>
        <row r="3161">
          <cell r="H3161" t="str">
            <v>APORTACIONES ISSSTE CUOTA FEDERAL</v>
          </cell>
          <cell r="J3161">
            <v>0</v>
          </cell>
          <cell r="K3161">
            <v>17615.27</v>
          </cell>
          <cell r="L3161">
            <v>17844.400000000001</v>
          </cell>
        </row>
        <row r="3162">
          <cell r="H3162" t="str">
            <v>APORTACION ISSSPEG CUOTA GUERRERO</v>
          </cell>
          <cell r="J3162">
            <v>0</v>
          </cell>
          <cell r="K3162">
            <v>51738.19</v>
          </cell>
          <cell r="L3162">
            <v>18009.580000000002</v>
          </cell>
        </row>
        <row r="3163">
          <cell r="H3163" t="str">
            <v>CUOTA IMSS APORTACION EMPRESA</v>
          </cell>
          <cell r="J3163">
            <v>0</v>
          </cell>
          <cell r="K3163">
            <v>14543.27</v>
          </cell>
          <cell r="L3163">
            <v>8981.81</v>
          </cell>
        </row>
        <row r="3164">
          <cell r="H3164" t="str">
            <v>FINIQUITOS E INDEMNIZACIONES</v>
          </cell>
          <cell r="J3164">
            <v>0</v>
          </cell>
          <cell r="K3164">
            <v>0</v>
          </cell>
          <cell r="L3164">
            <v>38400</v>
          </cell>
        </row>
        <row r="3165">
          <cell r="H3165" t="str">
            <v>PERMISOS ECONOMICOS</v>
          </cell>
          <cell r="J3165">
            <v>0</v>
          </cell>
          <cell r="K3165">
            <v>0</v>
          </cell>
          <cell r="L3165">
            <v>0</v>
          </cell>
        </row>
        <row r="3166">
          <cell r="H3166" t="str">
            <v>VACACIONES</v>
          </cell>
          <cell r="J3166">
            <v>0</v>
          </cell>
          <cell r="K3166">
            <v>0</v>
          </cell>
          <cell r="L3166">
            <v>4608</v>
          </cell>
        </row>
        <row r="3167">
          <cell r="H3167" t="str">
            <v>I.S.R. EMPLEADOS</v>
          </cell>
          <cell r="J3167">
            <v>0</v>
          </cell>
          <cell r="K3167">
            <v>0</v>
          </cell>
          <cell r="L3167">
            <v>94298.8</v>
          </cell>
        </row>
        <row r="3168">
          <cell r="H3168" t="str">
            <v>DESPENSA</v>
          </cell>
          <cell r="J3168">
            <v>0</v>
          </cell>
          <cell r="K3168">
            <v>7065</v>
          </cell>
          <cell r="L3168">
            <v>2845</v>
          </cell>
        </row>
        <row r="3169">
          <cell r="H3169" t="str">
            <v>PRESTACIONES CONTRACTUALES (PS)</v>
          </cell>
          <cell r="J3169">
            <v>0</v>
          </cell>
          <cell r="K3169">
            <v>7065</v>
          </cell>
          <cell r="L3169">
            <v>2845</v>
          </cell>
        </row>
        <row r="3170">
          <cell r="H3170" t="str">
            <v>BONO DEL DIA DEL BUROCRATA</v>
          </cell>
          <cell r="J3170">
            <v>0</v>
          </cell>
          <cell r="K3170">
            <v>26400</v>
          </cell>
          <cell r="L3170">
            <v>27200</v>
          </cell>
        </row>
        <row r="3171">
          <cell r="H3171" t="str">
            <v>BONO DEL DIA DEL PADRE</v>
          </cell>
          <cell r="J3171">
            <v>0</v>
          </cell>
          <cell r="K3171">
            <v>0</v>
          </cell>
          <cell r="L3171">
            <v>500</v>
          </cell>
        </row>
        <row r="3172">
          <cell r="H3172" t="str">
            <v>PAQUETES ESCOLARES</v>
          </cell>
          <cell r="J3172">
            <v>0</v>
          </cell>
          <cell r="K3172">
            <v>800</v>
          </cell>
          <cell r="L3172">
            <v>0</v>
          </cell>
        </row>
        <row r="3173">
          <cell r="H3173" t="str">
            <v>MATERIALES Y SUMINISTROS PARA OFICINA</v>
          </cell>
          <cell r="J3173">
            <v>0</v>
          </cell>
          <cell r="K3173">
            <v>13907.52</v>
          </cell>
          <cell r="L3173">
            <v>20028.560000000001</v>
          </cell>
        </row>
        <row r="3174">
          <cell r="H3174" t="str">
            <v>MATERIAL DE COMPUTO</v>
          </cell>
          <cell r="J3174">
            <v>0</v>
          </cell>
          <cell r="K3174">
            <v>22115.7</v>
          </cell>
          <cell r="L3174">
            <v>31944.9</v>
          </cell>
        </row>
        <row r="3175">
          <cell r="H3175" t="str">
            <v>EQ. MENOR DE TECNO. INFORMACION Y COMUNI</v>
          </cell>
          <cell r="J3175">
            <v>0</v>
          </cell>
          <cell r="K3175">
            <v>16873.919999999998</v>
          </cell>
          <cell r="L3175">
            <v>11249.28</v>
          </cell>
        </row>
        <row r="3176">
          <cell r="H3176" t="str">
            <v>MATERIAL ELECTRICO</v>
          </cell>
          <cell r="J3176">
            <v>0</v>
          </cell>
          <cell r="K3176">
            <v>47848.99</v>
          </cell>
          <cell r="L3176">
            <v>61172.13</v>
          </cell>
        </row>
        <row r="3177">
          <cell r="H3177" t="str">
            <v>REFACC Y ACCS DE EQPO DE COMPUTO</v>
          </cell>
          <cell r="J3177">
            <v>0</v>
          </cell>
          <cell r="K3177">
            <v>86134.8</v>
          </cell>
          <cell r="L3177">
            <v>88443.26</v>
          </cell>
        </row>
        <row r="3178">
          <cell r="H3178" t="str">
            <v>REFACC Y ACCESORIOS DE EQPO DE TRANSPORT</v>
          </cell>
          <cell r="J3178">
            <v>0</v>
          </cell>
          <cell r="K3178">
            <v>3405.17</v>
          </cell>
          <cell r="L3178">
            <v>0</v>
          </cell>
        </row>
        <row r="3179">
          <cell r="H3179" t="str">
            <v>REFACC. Y ACCES. MENORES PARA MAQUINARIA</v>
          </cell>
          <cell r="J3179">
            <v>0</v>
          </cell>
          <cell r="K3179">
            <v>305.04000000000002</v>
          </cell>
          <cell r="L3179">
            <v>152.52000000000001</v>
          </cell>
        </row>
        <row r="3180">
          <cell r="H3180" t="str">
            <v>PARA FUNERALES</v>
          </cell>
          <cell r="J3180">
            <v>0</v>
          </cell>
          <cell r="K3180">
            <v>9500</v>
          </cell>
          <cell r="L3180">
            <v>0</v>
          </cell>
        </row>
        <row r="3181">
          <cell r="H3181" t="str">
            <v>15% PRO-TURISMO</v>
          </cell>
          <cell r="J3181">
            <v>0</v>
          </cell>
          <cell r="K3181">
            <v>21870.41</v>
          </cell>
          <cell r="L3181">
            <v>24447.01</v>
          </cell>
        </row>
        <row r="3182">
          <cell r="H3182" t="str">
            <v>15% ECOLOGIA</v>
          </cell>
          <cell r="J3182">
            <v>0</v>
          </cell>
          <cell r="K3182">
            <v>2099.8000000000002</v>
          </cell>
          <cell r="L3182">
            <v>101.4</v>
          </cell>
        </row>
        <row r="3183">
          <cell r="H3183" t="str">
            <v>2% S/NOMINAS</v>
          </cell>
          <cell r="J3183">
            <v>0</v>
          </cell>
          <cell r="K3183">
            <v>112798.92</v>
          </cell>
          <cell r="L3183">
            <v>134975.99</v>
          </cell>
        </row>
        <row r="3184">
          <cell r="H3184" t="str">
            <v>15% EDUCACION Y ASISTENCIA SOCIAL</v>
          </cell>
          <cell r="J3184">
            <v>0</v>
          </cell>
          <cell r="K3184">
            <v>2099.8000000000002</v>
          </cell>
          <cell r="L3184">
            <v>101.4</v>
          </cell>
        </row>
        <row r="3185">
          <cell r="H3185" t="str">
            <v>Mobiliario y Equipo de Computo</v>
          </cell>
          <cell r="J3185">
            <v>0</v>
          </cell>
          <cell r="K3185">
            <v>109895.9</v>
          </cell>
          <cell r="L3185">
            <v>180974.38</v>
          </cell>
        </row>
        <row r="3186">
          <cell r="H3186" t="str">
            <v>SIST. DE AIRE Y ACOND. Y CALEFACCION</v>
          </cell>
          <cell r="J3186">
            <v>0</v>
          </cell>
          <cell r="K3186">
            <v>4958.6400000000003</v>
          </cell>
          <cell r="L3186">
            <v>6611.52</v>
          </cell>
        </row>
        <row r="3187">
          <cell r="H3187" t="str">
            <v>LICENCIAS INFORMATICAS E INTELECTUALES</v>
          </cell>
          <cell r="J3187">
            <v>0</v>
          </cell>
          <cell r="K3187">
            <v>112500</v>
          </cell>
          <cell r="L3187">
            <v>262500</v>
          </cell>
        </row>
        <row r="3188">
          <cell r="H3188" t="str">
            <v>SUELDOS SINDICALIZADOS</v>
          </cell>
          <cell r="J3188">
            <v>0</v>
          </cell>
          <cell r="K3188">
            <v>150542.07</v>
          </cell>
          <cell r="L3188">
            <v>356424.18</v>
          </cell>
        </row>
        <row r="3189">
          <cell r="H3189" t="str">
            <v>SOBRESUELDO VIDA CARA</v>
          </cell>
          <cell r="J3189">
            <v>0</v>
          </cell>
          <cell r="K3189">
            <v>150271.88</v>
          </cell>
          <cell r="L3189">
            <v>356499.39</v>
          </cell>
        </row>
        <row r="3190">
          <cell r="H3190" t="str">
            <v>SUELDOS FUNCIONARIOS</v>
          </cell>
          <cell r="J3190">
            <v>0</v>
          </cell>
          <cell r="K3190">
            <v>176739.09</v>
          </cell>
          <cell r="L3190">
            <v>0</v>
          </cell>
        </row>
        <row r="3191">
          <cell r="H3191" t="str">
            <v>SUELDOS CONTRATO MANUAL</v>
          </cell>
          <cell r="J3191">
            <v>0</v>
          </cell>
          <cell r="K3191">
            <v>162998.88</v>
          </cell>
          <cell r="L3191">
            <v>0</v>
          </cell>
        </row>
        <row r="3192">
          <cell r="H3192" t="str">
            <v>QUINQUENIOS POR ANTIGÜEDAD</v>
          </cell>
          <cell r="J3192">
            <v>0</v>
          </cell>
          <cell r="K3192">
            <v>7385</v>
          </cell>
          <cell r="L3192">
            <v>9930</v>
          </cell>
        </row>
        <row r="3193">
          <cell r="H3193" t="str">
            <v>PRIMA VACACIONAL</v>
          </cell>
          <cell r="J3193">
            <v>0</v>
          </cell>
          <cell r="K3193">
            <v>0.05</v>
          </cell>
          <cell r="L3193">
            <v>0.06</v>
          </cell>
        </row>
        <row r="3194">
          <cell r="H3194" t="str">
            <v>AGUINALDO</v>
          </cell>
          <cell r="J3194">
            <v>0</v>
          </cell>
          <cell r="K3194">
            <v>238450.74</v>
          </cell>
          <cell r="L3194">
            <v>281805.42</v>
          </cell>
        </row>
        <row r="3195">
          <cell r="H3195" t="str">
            <v>COMPENSACIONES</v>
          </cell>
          <cell r="J3195">
            <v>0</v>
          </cell>
          <cell r="K3195">
            <v>121531.5</v>
          </cell>
          <cell r="L3195">
            <v>0</v>
          </cell>
        </row>
        <row r="3196">
          <cell r="H3196" t="str">
            <v>APORTACIONES ISSSTE CUOTA FEDERAL</v>
          </cell>
          <cell r="J3196">
            <v>0</v>
          </cell>
          <cell r="K3196">
            <v>6101.12</v>
          </cell>
          <cell r="L3196">
            <v>33713.519999999997</v>
          </cell>
        </row>
        <row r="3197">
          <cell r="H3197" t="str">
            <v>APORTACION ISSSPEG CUOTA GUERRERO</v>
          </cell>
          <cell r="J3197">
            <v>0</v>
          </cell>
          <cell r="K3197">
            <v>15309.95</v>
          </cell>
          <cell r="L3197">
            <v>83673.34</v>
          </cell>
        </row>
        <row r="3198">
          <cell r="H3198" t="str">
            <v>CUOTA IMSS APORTACION EMPRESA</v>
          </cell>
          <cell r="J3198">
            <v>0</v>
          </cell>
          <cell r="K3198">
            <v>4987.5600000000004</v>
          </cell>
          <cell r="L3198">
            <v>0</v>
          </cell>
        </row>
        <row r="3199">
          <cell r="H3199" t="str">
            <v>FINIQUITOS E INDEMNIZACIONES</v>
          </cell>
          <cell r="J3199">
            <v>0</v>
          </cell>
          <cell r="K3199">
            <v>0</v>
          </cell>
          <cell r="L3199">
            <v>4800</v>
          </cell>
        </row>
        <row r="3200">
          <cell r="H3200" t="str">
            <v>PERMISOS ECONOMICOS</v>
          </cell>
          <cell r="J3200">
            <v>0</v>
          </cell>
          <cell r="K3200">
            <v>0</v>
          </cell>
          <cell r="L3200">
            <v>0.01</v>
          </cell>
        </row>
        <row r="3201">
          <cell r="H3201" t="str">
            <v>VACACIONES</v>
          </cell>
          <cell r="J3201">
            <v>0</v>
          </cell>
          <cell r="K3201">
            <v>0</v>
          </cell>
          <cell r="L3201">
            <v>576</v>
          </cell>
        </row>
        <row r="3202">
          <cell r="H3202" t="str">
            <v>I.S.R. EMPLEADOS</v>
          </cell>
          <cell r="J3202">
            <v>0</v>
          </cell>
          <cell r="K3202">
            <v>0</v>
          </cell>
          <cell r="L3202">
            <v>30000</v>
          </cell>
        </row>
        <row r="3203">
          <cell r="H3203" t="str">
            <v>DESPENSA</v>
          </cell>
          <cell r="J3203">
            <v>0</v>
          </cell>
          <cell r="K3203">
            <v>1610</v>
          </cell>
          <cell r="L3203">
            <v>3050</v>
          </cell>
        </row>
        <row r="3204">
          <cell r="H3204" t="str">
            <v>PRESTACIONES CONTRACTUALES (PS)</v>
          </cell>
          <cell r="J3204">
            <v>0</v>
          </cell>
          <cell r="K3204">
            <v>2380</v>
          </cell>
          <cell r="L3204">
            <v>3820</v>
          </cell>
        </row>
        <row r="3205">
          <cell r="H3205" t="str">
            <v>BECAS DE ESTUDIO</v>
          </cell>
          <cell r="J3205">
            <v>0</v>
          </cell>
          <cell r="K3205">
            <v>3300</v>
          </cell>
          <cell r="L3205">
            <v>0</v>
          </cell>
        </row>
        <row r="3206">
          <cell r="H3206" t="str">
            <v>BONO DEL DIA DEL BUROCRATA</v>
          </cell>
          <cell r="J3206">
            <v>0</v>
          </cell>
          <cell r="K3206">
            <v>9300</v>
          </cell>
          <cell r="L3206">
            <v>6400</v>
          </cell>
        </row>
        <row r="3207">
          <cell r="H3207" t="str">
            <v>BONO DEL DIA DE LA MADRE</v>
          </cell>
          <cell r="J3207">
            <v>0</v>
          </cell>
          <cell r="K3207">
            <v>4900</v>
          </cell>
          <cell r="L3207">
            <v>0</v>
          </cell>
        </row>
        <row r="3208">
          <cell r="H3208" t="str">
            <v>PAQUETES ESCOLARES</v>
          </cell>
          <cell r="J3208">
            <v>0</v>
          </cell>
          <cell r="K3208">
            <v>1200</v>
          </cell>
          <cell r="L3208">
            <v>2400</v>
          </cell>
        </row>
        <row r="3209">
          <cell r="H3209" t="str">
            <v>ESTIMULOS</v>
          </cell>
          <cell r="J3209">
            <v>0</v>
          </cell>
          <cell r="K3209">
            <v>45500</v>
          </cell>
          <cell r="L3209">
            <v>0</v>
          </cell>
        </row>
        <row r="3210">
          <cell r="H3210" t="str">
            <v>MATERIALES Y SUMINISTROS PARA OFICINA</v>
          </cell>
          <cell r="J3210">
            <v>0</v>
          </cell>
          <cell r="K3210">
            <v>8975.31</v>
          </cell>
          <cell r="L3210">
            <v>11015.67</v>
          </cell>
        </row>
        <row r="3211">
          <cell r="H3211" t="str">
            <v>MATERIAL DE COMPUTO</v>
          </cell>
          <cell r="J3211">
            <v>0</v>
          </cell>
          <cell r="K3211">
            <v>870</v>
          </cell>
          <cell r="L3211">
            <v>870</v>
          </cell>
        </row>
        <row r="3212">
          <cell r="H3212" t="str">
            <v>EQ. MENOR DE TECNO. INFORMACION Y COMUNI</v>
          </cell>
          <cell r="J3212">
            <v>0</v>
          </cell>
          <cell r="K3212">
            <v>27000</v>
          </cell>
          <cell r="L3212">
            <v>63000</v>
          </cell>
        </row>
        <row r="3213">
          <cell r="H3213" t="str">
            <v>15% PRO-TURISMO</v>
          </cell>
          <cell r="J3213">
            <v>0</v>
          </cell>
          <cell r="K3213">
            <v>5031.5600000000004</v>
          </cell>
          <cell r="L3213">
            <v>7303.25</v>
          </cell>
        </row>
        <row r="3214">
          <cell r="H3214" t="str">
            <v>15% ECOLOGIA</v>
          </cell>
          <cell r="J3214">
            <v>0</v>
          </cell>
          <cell r="K3214">
            <v>1928.31</v>
          </cell>
          <cell r="L3214">
            <v>0</v>
          </cell>
        </row>
        <row r="3215">
          <cell r="H3215" t="str">
            <v>2% S/NOMINAS</v>
          </cell>
          <cell r="J3215">
            <v>0</v>
          </cell>
          <cell r="K3215">
            <v>6460.88</v>
          </cell>
          <cell r="L3215">
            <v>20105.759999999998</v>
          </cell>
        </row>
        <row r="3216">
          <cell r="H3216" t="str">
            <v>15% EDUCACION Y ASISTENCIA SOCIAL</v>
          </cell>
          <cell r="J3216">
            <v>0</v>
          </cell>
          <cell r="K3216">
            <v>1928.31</v>
          </cell>
          <cell r="L3216">
            <v>0</v>
          </cell>
        </row>
        <row r="3217">
          <cell r="H3217" t="str">
            <v>SIST. DE AIRE Y ACOND. Y CALEFACCION</v>
          </cell>
          <cell r="J3217">
            <v>0</v>
          </cell>
          <cell r="K3217">
            <v>5113.62</v>
          </cell>
          <cell r="L3217">
            <v>7386.34</v>
          </cell>
        </row>
        <row r="3218">
          <cell r="H3218" t="str">
            <v>SUELDOS SINDICALIZADOS</v>
          </cell>
          <cell r="J3218">
            <v>0</v>
          </cell>
          <cell r="K3218">
            <v>466237.02</v>
          </cell>
          <cell r="L3218">
            <v>24353.279999999999</v>
          </cell>
        </row>
        <row r="3219">
          <cell r="H3219" t="str">
            <v>SOBRESUELDO VIDA CARA</v>
          </cell>
          <cell r="J3219">
            <v>0</v>
          </cell>
          <cell r="K3219">
            <v>412151.01</v>
          </cell>
          <cell r="L3219">
            <v>10000</v>
          </cell>
        </row>
        <row r="3220">
          <cell r="H3220" t="str">
            <v>SUELDOS FUNCIONARIOS</v>
          </cell>
          <cell r="J3220">
            <v>0</v>
          </cell>
          <cell r="K3220">
            <v>187531.95</v>
          </cell>
          <cell r="L3220">
            <v>0</v>
          </cell>
        </row>
        <row r="3221">
          <cell r="H3221" t="str">
            <v>SUELDOS CONTRATO MANUAL</v>
          </cell>
          <cell r="J3221">
            <v>0</v>
          </cell>
          <cell r="K3221">
            <v>126368.03</v>
          </cell>
          <cell r="L3221">
            <v>75209.87</v>
          </cell>
        </row>
        <row r="3222">
          <cell r="H3222" t="str">
            <v>QUINQUENIOS POR ANTIGÜEDAD</v>
          </cell>
          <cell r="J3222">
            <v>0</v>
          </cell>
          <cell r="K3222">
            <v>37475</v>
          </cell>
          <cell r="L3222">
            <v>0</v>
          </cell>
        </row>
        <row r="3223">
          <cell r="H3223" t="str">
            <v>PRIMA VACACIONAL</v>
          </cell>
          <cell r="J3223">
            <v>0</v>
          </cell>
          <cell r="K3223">
            <v>20125.8</v>
          </cell>
          <cell r="L3223">
            <v>394.04</v>
          </cell>
        </row>
        <row r="3224">
          <cell r="H3224" t="str">
            <v>PRIMA DOMINICAL</v>
          </cell>
          <cell r="J3224">
            <v>0</v>
          </cell>
          <cell r="K3224">
            <v>15734.52</v>
          </cell>
          <cell r="L3224">
            <v>22727.64</v>
          </cell>
        </row>
        <row r="3225">
          <cell r="H3225" t="str">
            <v>AGUINALDO</v>
          </cell>
          <cell r="J3225">
            <v>0</v>
          </cell>
          <cell r="K3225">
            <v>104457.5</v>
          </cell>
          <cell r="L3225">
            <v>67924.570000000007</v>
          </cell>
        </row>
        <row r="3226">
          <cell r="H3226" t="str">
            <v>COMPENSACIONES</v>
          </cell>
          <cell r="J3226">
            <v>0</v>
          </cell>
          <cell r="K3226">
            <v>118499.61</v>
          </cell>
          <cell r="L3226">
            <v>796.27</v>
          </cell>
        </row>
        <row r="3227">
          <cell r="H3227" t="str">
            <v>APORTACIONES ISSSTE CUOTA FEDERAL</v>
          </cell>
          <cell r="J3227">
            <v>0</v>
          </cell>
          <cell r="K3227">
            <v>65076.639999999999</v>
          </cell>
          <cell r="L3227">
            <v>56800.35</v>
          </cell>
        </row>
        <row r="3228">
          <cell r="H3228" t="str">
            <v>APORTACION ISSSPEG CUOTA GUERRERO</v>
          </cell>
          <cell r="J3228">
            <v>0</v>
          </cell>
          <cell r="K3228">
            <v>196280.87</v>
          </cell>
          <cell r="L3228">
            <v>199864.26</v>
          </cell>
        </row>
        <row r="3229">
          <cell r="H3229" t="str">
            <v>CUOTA IMSS APORTACION EMPRESA</v>
          </cell>
          <cell r="J3229">
            <v>0</v>
          </cell>
          <cell r="K3229">
            <v>361905.14</v>
          </cell>
          <cell r="L3229">
            <v>459035.69</v>
          </cell>
        </row>
        <row r="3230">
          <cell r="H3230" t="str">
            <v>SEGURO DE VIDA</v>
          </cell>
          <cell r="J3230">
            <v>0</v>
          </cell>
          <cell r="K3230">
            <v>200000</v>
          </cell>
          <cell r="L3230">
            <v>2426666.66</v>
          </cell>
        </row>
        <row r="3231">
          <cell r="H3231" t="str">
            <v>FINIQUITOS E INDEMNIZACIONES</v>
          </cell>
          <cell r="J3231">
            <v>0</v>
          </cell>
          <cell r="K3231">
            <v>433586.01</v>
          </cell>
          <cell r="L3231">
            <v>149444.28</v>
          </cell>
        </row>
        <row r="3232">
          <cell r="H3232" t="str">
            <v>PERMISOS ECONOMICOS</v>
          </cell>
          <cell r="J3232">
            <v>0</v>
          </cell>
          <cell r="K3232">
            <v>0</v>
          </cell>
          <cell r="L3232">
            <v>0</v>
          </cell>
        </row>
        <row r="3233">
          <cell r="H3233" t="str">
            <v>VACACIONES</v>
          </cell>
          <cell r="J3233">
            <v>0</v>
          </cell>
          <cell r="K3233">
            <v>71789.2</v>
          </cell>
          <cell r="L3233">
            <v>39087.879999999997</v>
          </cell>
        </row>
        <row r="3234">
          <cell r="H3234" t="str">
            <v>I.S.R. FUNCIONARIOS</v>
          </cell>
          <cell r="J3234">
            <v>0</v>
          </cell>
          <cell r="K3234">
            <v>0</v>
          </cell>
          <cell r="L3234">
            <v>4244.38</v>
          </cell>
        </row>
        <row r="3235">
          <cell r="H3235" t="str">
            <v>I.S.R. EMPLEADOS</v>
          </cell>
          <cell r="J3235">
            <v>0</v>
          </cell>
          <cell r="K3235">
            <v>28984.240000000002</v>
          </cell>
          <cell r="L3235">
            <v>0</v>
          </cell>
        </row>
        <row r="3236">
          <cell r="H3236" t="str">
            <v>DESPENSA</v>
          </cell>
          <cell r="J3236">
            <v>0</v>
          </cell>
          <cell r="K3236">
            <v>34115</v>
          </cell>
          <cell r="L3236">
            <v>41205</v>
          </cell>
        </row>
        <row r="3237">
          <cell r="H3237" t="str">
            <v>GUARDERIA</v>
          </cell>
          <cell r="J3237">
            <v>0</v>
          </cell>
          <cell r="K3237">
            <v>49200</v>
          </cell>
          <cell r="L3237">
            <v>60600</v>
          </cell>
        </row>
        <row r="3238">
          <cell r="H3238" t="str">
            <v>PRESTACIONES CONTRACTUALES (PS)</v>
          </cell>
          <cell r="J3238">
            <v>0</v>
          </cell>
          <cell r="K3238">
            <v>62275</v>
          </cell>
          <cell r="L3238">
            <v>69365</v>
          </cell>
        </row>
        <row r="3239">
          <cell r="H3239" t="str">
            <v>BECAS DE ESTUDIO</v>
          </cell>
          <cell r="J3239">
            <v>0</v>
          </cell>
          <cell r="K3239">
            <v>10600</v>
          </cell>
          <cell r="L3239">
            <v>21200</v>
          </cell>
        </row>
        <row r="3240">
          <cell r="H3240" t="str">
            <v>BONO DEL DIA DEL BUROCRATA</v>
          </cell>
          <cell r="J3240">
            <v>0</v>
          </cell>
          <cell r="K3240">
            <v>59400</v>
          </cell>
          <cell r="L3240">
            <v>61200</v>
          </cell>
        </row>
        <row r="3241">
          <cell r="H3241" t="str">
            <v>BONO DEL DIA DE LA MADRE</v>
          </cell>
          <cell r="J3241">
            <v>0</v>
          </cell>
          <cell r="K3241">
            <v>9500</v>
          </cell>
          <cell r="L3241">
            <v>0</v>
          </cell>
        </row>
        <row r="3242">
          <cell r="H3242" t="str">
            <v>BONO DEL DIA DEL PADRE</v>
          </cell>
          <cell r="J3242">
            <v>0</v>
          </cell>
          <cell r="K3242">
            <v>0</v>
          </cell>
          <cell r="L3242">
            <v>400</v>
          </cell>
        </row>
        <row r="3243">
          <cell r="H3243" t="str">
            <v>PAQUETES ESCOLARES</v>
          </cell>
          <cell r="J3243">
            <v>0</v>
          </cell>
          <cell r="K3243">
            <v>800</v>
          </cell>
          <cell r="L3243">
            <v>0</v>
          </cell>
        </row>
        <row r="3244">
          <cell r="H3244" t="str">
            <v>PREVISION SOCIAL</v>
          </cell>
          <cell r="J3244">
            <v>-10617505.439999999</v>
          </cell>
          <cell r="K3244">
            <v>94513465</v>
          </cell>
          <cell r="L3244">
            <v>89695959.560000002</v>
          </cell>
        </row>
        <row r="3245">
          <cell r="H3245" t="str">
            <v>ESTIMULOS</v>
          </cell>
          <cell r="J3245">
            <v>0</v>
          </cell>
          <cell r="K3245">
            <v>85500</v>
          </cell>
          <cell r="L3245">
            <v>0</v>
          </cell>
        </row>
        <row r="3246">
          <cell r="H3246" t="str">
            <v>MATERIALES Y SUMINISTROS PARA OFICINA</v>
          </cell>
          <cell r="J3246">
            <v>0</v>
          </cell>
          <cell r="K3246">
            <v>36554.28</v>
          </cell>
          <cell r="L3246">
            <v>31.03</v>
          </cell>
        </row>
        <row r="3247">
          <cell r="H3247" t="str">
            <v>MATERIAL DE COMPUTO</v>
          </cell>
          <cell r="J3247">
            <v>0</v>
          </cell>
          <cell r="K3247">
            <v>87842.15</v>
          </cell>
          <cell r="L3247">
            <v>22954.39</v>
          </cell>
        </row>
        <row r="3248">
          <cell r="H3248" t="str">
            <v>EQ. MENOR DE TECNO. INFORMACION Y COMUNI</v>
          </cell>
          <cell r="J3248">
            <v>0</v>
          </cell>
          <cell r="K3248">
            <v>7110</v>
          </cell>
          <cell r="L3248">
            <v>0</v>
          </cell>
        </row>
        <row r="3249">
          <cell r="H3249" t="str">
            <v>PRODUCTOS ALIMENTICIOS</v>
          </cell>
          <cell r="J3249">
            <v>0</v>
          </cell>
          <cell r="K3249">
            <v>6481.38</v>
          </cell>
          <cell r="L3249">
            <v>3165.69</v>
          </cell>
        </row>
        <row r="3250">
          <cell r="H3250" t="str">
            <v>FIBRAS SINTÈTICA, HULES Y DERIV</v>
          </cell>
          <cell r="J3250">
            <v>0</v>
          </cell>
          <cell r="K3250">
            <v>467.28</v>
          </cell>
          <cell r="L3250">
            <v>233.64</v>
          </cell>
        </row>
        <row r="3251">
          <cell r="H3251" t="str">
            <v>COMBUSTIBLES</v>
          </cell>
          <cell r="J3251">
            <v>0</v>
          </cell>
          <cell r="K3251">
            <v>52376.86</v>
          </cell>
          <cell r="L3251">
            <v>12015.12</v>
          </cell>
        </row>
        <row r="3252">
          <cell r="H3252" t="str">
            <v>REFACC Y ACCS DE EQPO DE COMPUTO</v>
          </cell>
          <cell r="J3252">
            <v>0</v>
          </cell>
          <cell r="K3252">
            <v>11097.29</v>
          </cell>
          <cell r="L3252">
            <v>4215.3599999999997</v>
          </cell>
        </row>
        <row r="3253">
          <cell r="H3253" t="str">
            <v>ENERGIA ELECTRICA</v>
          </cell>
          <cell r="J3253">
            <v>0</v>
          </cell>
          <cell r="K3253">
            <v>70512.009999999995</v>
          </cell>
          <cell r="L3253">
            <v>31888.7</v>
          </cell>
        </row>
        <row r="3254">
          <cell r="H3254" t="str">
            <v>PASAJES LOCALES</v>
          </cell>
          <cell r="J3254">
            <v>0</v>
          </cell>
          <cell r="K3254">
            <v>5150</v>
          </cell>
          <cell r="L3254">
            <v>1700</v>
          </cell>
        </row>
        <row r="3255">
          <cell r="H3255" t="str">
            <v>PASAJES FORANEOS (AUTOBUS)</v>
          </cell>
          <cell r="J3255">
            <v>0</v>
          </cell>
          <cell r="K3255">
            <v>334.49</v>
          </cell>
          <cell r="L3255">
            <v>0</v>
          </cell>
        </row>
        <row r="3256">
          <cell r="H3256" t="str">
            <v>ALIMENTACION</v>
          </cell>
          <cell r="J3256">
            <v>0</v>
          </cell>
          <cell r="K3256">
            <v>145</v>
          </cell>
          <cell r="L3256">
            <v>0</v>
          </cell>
        </row>
        <row r="3257">
          <cell r="H3257" t="str">
            <v>15% PRO-TURISMO</v>
          </cell>
          <cell r="J3257">
            <v>0</v>
          </cell>
          <cell r="K3257">
            <v>10990.35</v>
          </cell>
          <cell r="L3257">
            <v>8035.16</v>
          </cell>
        </row>
        <row r="3258">
          <cell r="H3258" t="str">
            <v>15% ECOLOGIA</v>
          </cell>
          <cell r="J3258">
            <v>0</v>
          </cell>
          <cell r="K3258">
            <v>16390.349999999999</v>
          </cell>
          <cell r="L3258">
            <v>14635.16</v>
          </cell>
        </row>
        <row r="3259">
          <cell r="H3259" t="str">
            <v>2% S/NOMINAS</v>
          </cell>
          <cell r="J3259">
            <v>0</v>
          </cell>
          <cell r="K3259">
            <v>406358.19</v>
          </cell>
          <cell r="L3259">
            <v>456657.73</v>
          </cell>
        </row>
        <row r="3260">
          <cell r="H3260" t="str">
            <v>15% EDUCACION Y ASISTENCIA SOCIAL</v>
          </cell>
          <cell r="J3260">
            <v>0</v>
          </cell>
          <cell r="K3260">
            <v>16390.349999999999</v>
          </cell>
          <cell r="L3260">
            <v>14635.16</v>
          </cell>
        </row>
        <row r="3261">
          <cell r="H3261" t="str">
            <v>Mobiliario y Equipo de Computo</v>
          </cell>
          <cell r="J3261">
            <v>0</v>
          </cell>
          <cell r="K3261">
            <v>52552.78</v>
          </cell>
          <cell r="L3261">
            <v>0</v>
          </cell>
        </row>
        <row r="3262">
          <cell r="H3262" t="str">
            <v>SIST. DE AIRE Y ACOND. Y CALEFACCION</v>
          </cell>
          <cell r="J3262">
            <v>0</v>
          </cell>
          <cell r="K3262">
            <v>2176.2199999999998</v>
          </cell>
          <cell r="L3262">
            <v>4552.26</v>
          </cell>
        </row>
        <row r="3263">
          <cell r="H3263" t="str">
            <v>SUELDOS SINDICALIZADOS</v>
          </cell>
          <cell r="J3263">
            <v>0</v>
          </cell>
          <cell r="K3263">
            <v>364890.14</v>
          </cell>
          <cell r="L3263">
            <v>24499.94</v>
          </cell>
        </row>
        <row r="3264">
          <cell r="H3264" t="str">
            <v>SOBRESUELDO VIDA CARA</v>
          </cell>
          <cell r="J3264">
            <v>0</v>
          </cell>
          <cell r="K3264">
            <v>316072.96000000002</v>
          </cell>
          <cell r="L3264">
            <v>5000</v>
          </cell>
        </row>
        <row r="3265">
          <cell r="H3265" t="str">
            <v>SUELDOS FUNCIONARIOS</v>
          </cell>
          <cell r="J3265">
            <v>0</v>
          </cell>
          <cell r="K3265">
            <v>13214</v>
          </cell>
          <cell r="L3265">
            <v>16059.26</v>
          </cell>
        </row>
        <row r="3266">
          <cell r="H3266" t="str">
            <v>SUELDOS CONTRATO MANUAL</v>
          </cell>
          <cell r="J3266">
            <v>0</v>
          </cell>
          <cell r="K3266">
            <v>214848.04</v>
          </cell>
          <cell r="L3266">
            <v>10000</v>
          </cell>
        </row>
        <row r="3267">
          <cell r="H3267" t="str">
            <v>QUINQUENIOS POR ANTIGÜEDAD</v>
          </cell>
          <cell r="J3267">
            <v>0</v>
          </cell>
          <cell r="K3267">
            <v>17400</v>
          </cell>
          <cell r="L3267">
            <v>600</v>
          </cell>
        </row>
        <row r="3268">
          <cell r="H3268" t="str">
            <v>PRIMA VACACIONAL</v>
          </cell>
          <cell r="J3268">
            <v>0</v>
          </cell>
          <cell r="K3268">
            <v>9988.77</v>
          </cell>
          <cell r="L3268">
            <v>0</v>
          </cell>
        </row>
        <row r="3269">
          <cell r="H3269" t="str">
            <v>PRIMA DOMINICAL</v>
          </cell>
          <cell r="J3269">
            <v>0</v>
          </cell>
          <cell r="K3269">
            <v>61607.519999999997</v>
          </cell>
          <cell r="L3269">
            <v>88988.64</v>
          </cell>
        </row>
        <row r="3270">
          <cell r="H3270" t="str">
            <v>AGUINALDO</v>
          </cell>
          <cell r="J3270">
            <v>0</v>
          </cell>
          <cell r="K3270">
            <v>0</v>
          </cell>
          <cell r="L3270">
            <v>0</v>
          </cell>
        </row>
        <row r="3271">
          <cell r="H3271" t="str">
            <v>COMPENSACIONES</v>
          </cell>
          <cell r="J3271">
            <v>0</v>
          </cell>
          <cell r="K3271">
            <v>1000</v>
          </cell>
          <cell r="L3271">
            <v>1000</v>
          </cell>
        </row>
        <row r="3272">
          <cell r="H3272" t="str">
            <v>APORTACIONES ISSSTE CUOTA FEDERAL</v>
          </cell>
          <cell r="J3272">
            <v>0</v>
          </cell>
          <cell r="K3272">
            <v>55158.07</v>
          </cell>
          <cell r="L3272">
            <v>51580.19</v>
          </cell>
        </row>
        <row r="3273">
          <cell r="H3273" t="str">
            <v>APORTACION ISSSPEG CUOTA GUERRERO</v>
          </cell>
          <cell r="J3273">
            <v>0</v>
          </cell>
          <cell r="K3273">
            <v>152318.32999999999</v>
          </cell>
          <cell r="L3273">
            <v>117089.68</v>
          </cell>
        </row>
        <row r="3274">
          <cell r="H3274" t="str">
            <v>CUOTA IMSS APORTACION EMPRESA</v>
          </cell>
          <cell r="J3274">
            <v>0</v>
          </cell>
          <cell r="K3274">
            <v>11263.34</v>
          </cell>
          <cell r="L3274">
            <v>1576.86</v>
          </cell>
        </row>
        <row r="3275">
          <cell r="H3275" t="str">
            <v>FINIQUITOS E INDEMNIZACIONES</v>
          </cell>
          <cell r="J3275">
            <v>0</v>
          </cell>
          <cell r="K3275">
            <v>0</v>
          </cell>
          <cell r="L3275">
            <v>67200</v>
          </cell>
        </row>
        <row r="3276">
          <cell r="H3276" t="str">
            <v>PERMISOS ECONOMICOS</v>
          </cell>
          <cell r="J3276">
            <v>0</v>
          </cell>
          <cell r="K3276">
            <v>0</v>
          </cell>
          <cell r="L3276">
            <v>0</v>
          </cell>
        </row>
        <row r="3277">
          <cell r="H3277" t="str">
            <v>VACACIONES</v>
          </cell>
          <cell r="J3277">
            <v>0</v>
          </cell>
          <cell r="K3277">
            <v>0</v>
          </cell>
          <cell r="L3277">
            <v>8064</v>
          </cell>
        </row>
        <row r="3278">
          <cell r="H3278" t="str">
            <v>I.S.R. FUNCIONARIOS</v>
          </cell>
          <cell r="J3278">
            <v>0</v>
          </cell>
          <cell r="K3278">
            <v>0</v>
          </cell>
          <cell r="L3278">
            <v>758.28</v>
          </cell>
        </row>
        <row r="3279">
          <cell r="H3279" t="str">
            <v>I.S.R. EMPLEADOS</v>
          </cell>
          <cell r="J3279">
            <v>0</v>
          </cell>
          <cell r="K3279">
            <v>18576.46</v>
          </cell>
          <cell r="L3279">
            <v>0</v>
          </cell>
        </row>
        <row r="3280">
          <cell r="H3280" t="str">
            <v>DESPENSA</v>
          </cell>
          <cell r="J3280">
            <v>0</v>
          </cell>
          <cell r="K3280">
            <v>12105</v>
          </cell>
          <cell r="L3280">
            <v>11340</v>
          </cell>
        </row>
        <row r="3281">
          <cell r="H3281" t="str">
            <v>PRESTACIONES CONTRACTUALES (PS)</v>
          </cell>
          <cell r="J3281">
            <v>0</v>
          </cell>
          <cell r="K3281">
            <v>18765</v>
          </cell>
          <cell r="L3281">
            <v>18000</v>
          </cell>
        </row>
        <row r="3282">
          <cell r="H3282" t="str">
            <v>BECAS DE ESTUDIO</v>
          </cell>
          <cell r="J3282">
            <v>0</v>
          </cell>
          <cell r="K3282">
            <v>3300</v>
          </cell>
          <cell r="L3282">
            <v>0</v>
          </cell>
        </row>
        <row r="3283">
          <cell r="H3283" t="str">
            <v>BONO DEL DIA DEL BUROCRATA</v>
          </cell>
          <cell r="J3283">
            <v>0</v>
          </cell>
          <cell r="K3283">
            <v>46200</v>
          </cell>
          <cell r="L3283">
            <v>47600</v>
          </cell>
        </row>
        <row r="3284">
          <cell r="H3284" t="str">
            <v>BONO DEL DIA DE LA MADRE</v>
          </cell>
          <cell r="J3284">
            <v>0</v>
          </cell>
          <cell r="K3284">
            <v>4400</v>
          </cell>
          <cell r="L3284">
            <v>0</v>
          </cell>
        </row>
        <row r="3285">
          <cell r="H3285" t="str">
            <v>BONO DEL DIA DEL PADRE</v>
          </cell>
          <cell r="J3285">
            <v>0</v>
          </cell>
          <cell r="K3285">
            <v>0</v>
          </cell>
          <cell r="L3285">
            <v>100</v>
          </cell>
        </row>
        <row r="3286">
          <cell r="H3286" t="str">
            <v>PAQUETES ESCOLARES</v>
          </cell>
          <cell r="J3286">
            <v>0</v>
          </cell>
          <cell r="K3286">
            <v>800</v>
          </cell>
          <cell r="L3286">
            <v>0</v>
          </cell>
        </row>
        <row r="3287">
          <cell r="H3287" t="str">
            <v>ESTIMULOS</v>
          </cell>
          <cell r="J3287">
            <v>0</v>
          </cell>
          <cell r="K3287">
            <v>4500</v>
          </cell>
          <cell r="L3287">
            <v>0</v>
          </cell>
        </row>
        <row r="3288">
          <cell r="H3288" t="str">
            <v>MATERIALES Y SUMINISTROS PARA OFICINA</v>
          </cell>
          <cell r="J3288">
            <v>0</v>
          </cell>
          <cell r="K3288">
            <v>6077.38</v>
          </cell>
          <cell r="L3288">
            <v>5601.78</v>
          </cell>
        </row>
        <row r="3289">
          <cell r="H3289" t="str">
            <v>EQUIPOS MENORES DE OFICINA</v>
          </cell>
          <cell r="J3289">
            <v>0</v>
          </cell>
          <cell r="K3289">
            <v>3289.82</v>
          </cell>
          <cell r="L3289">
            <v>5549.7</v>
          </cell>
        </row>
        <row r="3290">
          <cell r="H3290" t="str">
            <v>MATERIALES Y UTILES PARA ENGARGOLAR</v>
          </cell>
          <cell r="J3290">
            <v>0</v>
          </cell>
          <cell r="K3290">
            <v>1525</v>
          </cell>
          <cell r="L3290">
            <v>2025</v>
          </cell>
        </row>
        <row r="3291">
          <cell r="H3291" t="str">
            <v>MATERIAL DE COMPUTO</v>
          </cell>
          <cell r="J3291">
            <v>0</v>
          </cell>
          <cell r="K3291">
            <v>16504.2</v>
          </cell>
          <cell r="L3291">
            <v>23839.4</v>
          </cell>
        </row>
        <row r="3292">
          <cell r="H3292" t="str">
            <v>PRODUCTOS ALIMENTICIOS</v>
          </cell>
          <cell r="J3292">
            <v>0</v>
          </cell>
          <cell r="K3292">
            <v>600</v>
          </cell>
          <cell r="L3292">
            <v>0</v>
          </cell>
        </row>
        <row r="3293">
          <cell r="H3293" t="str">
            <v>MEDICAMENTOS</v>
          </cell>
          <cell r="J3293">
            <v>0</v>
          </cell>
          <cell r="K3293">
            <v>10800.48</v>
          </cell>
          <cell r="L3293">
            <v>13442.72</v>
          </cell>
        </row>
        <row r="3294">
          <cell r="H3294" t="str">
            <v>MATERIAL MEDICO</v>
          </cell>
          <cell r="J3294">
            <v>0</v>
          </cell>
          <cell r="K3294">
            <v>36686.480000000003</v>
          </cell>
          <cell r="L3294">
            <v>28185.08</v>
          </cell>
        </row>
        <row r="3295">
          <cell r="H3295" t="str">
            <v>MATERIAL DENTAL Y DE LABORATORIO</v>
          </cell>
          <cell r="J3295">
            <v>0</v>
          </cell>
          <cell r="K3295">
            <v>12500</v>
          </cell>
          <cell r="L3295">
            <v>22500</v>
          </cell>
        </row>
        <row r="3296">
          <cell r="H3296" t="str">
            <v>REFACC Y ACCS DE MOBILIARIO Y EQUIPO DE</v>
          </cell>
          <cell r="J3296">
            <v>0</v>
          </cell>
          <cell r="K3296">
            <v>2000</v>
          </cell>
          <cell r="L3296">
            <v>5000</v>
          </cell>
        </row>
        <row r="3297">
          <cell r="H3297" t="str">
            <v>SERVICIOS DE APOYO ADMINISTRATIVO, FOTOC</v>
          </cell>
          <cell r="J3297">
            <v>0</v>
          </cell>
          <cell r="K3297">
            <v>1200</v>
          </cell>
          <cell r="L3297">
            <v>2400</v>
          </cell>
        </row>
        <row r="3298">
          <cell r="H3298" t="str">
            <v>REPARACION Y MANTTO. DE EQUIPO MEDICO Y</v>
          </cell>
          <cell r="J3298">
            <v>0</v>
          </cell>
          <cell r="K3298">
            <v>16026.27</v>
          </cell>
          <cell r="L3298">
            <v>26026.27</v>
          </cell>
        </row>
        <row r="3299">
          <cell r="H3299" t="str">
            <v>PARA FUNERALES</v>
          </cell>
          <cell r="J3299">
            <v>0</v>
          </cell>
          <cell r="K3299">
            <v>30401.4</v>
          </cell>
          <cell r="L3299">
            <v>70401.399999999994</v>
          </cell>
        </row>
        <row r="3300">
          <cell r="H3300" t="str">
            <v>15% PRO-TURISMO</v>
          </cell>
          <cell r="J3300">
            <v>0</v>
          </cell>
          <cell r="K3300">
            <v>11008.51</v>
          </cell>
          <cell r="L3300">
            <v>9150.02</v>
          </cell>
        </row>
        <row r="3301">
          <cell r="H3301" t="str">
            <v>15% ECOLOGIA</v>
          </cell>
          <cell r="J3301">
            <v>0</v>
          </cell>
          <cell r="K3301">
            <v>11008.51</v>
          </cell>
          <cell r="L3301">
            <v>9150.02</v>
          </cell>
        </row>
        <row r="3302">
          <cell r="H3302" t="str">
            <v>2% S/NOMINAS</v>
          </cell>
          <cell r="J3302">
            <v>0</v>
          </cell>
          <cell r="K3302">
            <v>63893.94</v>
          </cell>
          <cell r="L3302">
            <v>61004.75</v>
          </cell>
        </row>
        <row r="3303">
          <cell r="H3303" t="str">
            <v>15% EDUCACION Y ASISTENCIA SOCIAL</v>
          </cell>
          <cell r="J3303">
            <v>0</v>
          </cell>
          <cell r="K3303">
            <v>11008.51</v>
          </cell>
          <cell r="L3303">
            <v>9150.02</v>
          </cell>
        </row>
        <row r="3304">
          <cell r="H3304" t="str">
            <v>MOBILIARIO Y EQUIPO DE OFICINA</v>
          </cell>
          <cell r="J3304">
            <v>0</v>
          </cell>
          <cell r="K3304">
            <v>11676</v>
          </cell>
          <cell r="L3304">
            <v>16676</v>
          </cell>
        </row>
        <row r="3305">
          <cell r="H3305" t="str">
            <v>Mobiliario y Equipo de Computo</v>
          </cell>
          <cell r="J3305">
            <v>0</v>
          </cell>
          <cell r="K3305">
            <v>15992.67</v>
          </cell>
          <cell r="L3305">
            <v>37316.230000000003</v>
          </cell>
        </row>
        <row r="3306">
          <cell r="H3306" t="str">
            <v>INSTRUMENTAL MEDICO Y DE LABORATORIO</v>
          </cell>
          <cell r="J3306">
            <v>0</v>
          </cell>
          <cell r="K3306">
            <v>40000</v>
          </cell>
          <cell r="L3306">
            <v>80000</v>
          </cell>
        </row>
        <row r="3307">
          <cell r="H3307" t="str">
            <v>SIST. DE AIRE Y ACOND. Y CALEFACCION</v>
          </cell>
          <cell r="J3307">
            <v>0</v>
          </cell>
          <cell r="K3307">
            <v>6508.26</v>
          </cell>
          <cell r="L3307">
            <v>15185.94</v>
          </cell>
        </row>
        <row r="3308">
          <cell r="H3308" t="str">
            <v>SUELDOS SINDICALIZADOS</v>
          </cell>
          <cell r="J3308">
            <v>0</v>
          </cell>
          <cell r="K3308">
            <v>418234.57</v>
          </cell>
          <cell r="L3308">
            <v>258908.83</v>
          </cell>
        </row>
        <row r="3309">
          <cell r="H3309" t="str">
            <v>SOBRESUELDO VIDA CARA</v>
          </cell>
          <cell r="J3309">
            <v>0</v>
          </cell>
          <cell r="K3309">
            <v>305141</v>
          </cell>
          <cell r="L3309">
            <v>188591.8</v>
          </cell>
        </row>
        <row r="3310">
          <cell r="H3310" t="str">
            <v>SUELDOS FUNCIONARIOS</v>
          </cell>
          <cell r="J3310">
            <v>0</v>
          </cell>
          <cell r="K3310">
            <v>114523.03</v>
          </cell>
          <cell r="L3310">
            <v>219001.39</v>
          </cell>
        </row>
        <row r="3311">
          <cell r="H3311" t="str">
            <v>SUELDOS CONTRATO MANUAL</v>
          </cell>
          <cell r="J3311">
            <v>0</v>
          </cell>
          <cell r="K3311">
            <v>2314134.67</v>
          </cell>
          <cell r="L3311">
            <v>2954211.78</v>
          </cell>
        </row>
        <row r="3312">
          <cell r="H3312" t="str">
            <v>SUELDOS EVENTUAL</v>
          </cell>
          <cell r="J3312">
            <v>0</v>
          </cell>
          <cell r="K3312">
            <v>322029.39</v>
          </cell>
          <cell r="L3312">
            <v>24193.08</v>
          </cell>
        </row>
        <row r="3313">
          <cell r="H3313" t="str">
            <v>QUINQUENIOS POR ANTIGÜEDAD</v>
          </cell>
          <cell r="J3313">
            <v>0</v>
          </cell>
          <cell r="K3313">
            <v>247435</v>
          </cell>
          <cell r="L3313">
            <v>349820</v>
          </cell>
        </row>
        <row r="3314">
          <cell r="H3314" t="str">
            <v>PRIMA VACACIONAL</v>
          </cell>
          <cell r="J3314">
            <v>0</v>
          </cell>
          <cell r="K3314">
            <v>18750.560000000001</v>
          </cell>
          <cell r="L3314">
            <v>0</v>
          </cell>
        </row>
        <row r="3315">
          <cell r="H3315" t="str">
            <v>PRIMA DOMINICAL</v>
          </cell>
          <cell r="J3315">
            <v>0</v>
          </cell>
          <cell r="K3315">
            <v>64689.57</v>
          </cell>
          <cell r="L3315">
            <v>93953.16</v>
          </cell>
        </row>
        <row r="3316">
          <cell r="H3316" t="str">
            <v>AGUINALDO</v>
          </cell>
          <cell r="J3316">
            <v>0</v>
          </cell>
          <cell r="K3316">
            <v>9696.1200000000008</v>
          </cell>
          <cell r="L3316">
            <v>0</v>
          </cell>
        </row>
        <row r="3317">
          <cell r="H3317" t="str">
            <v>HORAS EXTRAS</v>
          </cell>
          <cell r="J3317">
            <v>0</v>
          </cell>
          <cell r="K3317">
            <v>5145.49</v>
          </cell>
          <cell r="L3317">
            <v>0</v>
          </cell>
        </row>
        <row r="3318">
          <cell r="H3318" t="str">
            <v>COMPENSACIONES</v>
          </cell>
          <cell r="J3318">
            <v>0</v>
          </cell>
          <cell r="K3318">
            <v>629441.30000000005</v>
          </cell>
          <cell r="L3318">
            <v>784526.1</v>
          </cell>
        </row>
        <row r="3319">
          <cell r="H3319" t="str">
            <v>APORTACIONES ISSSTE CUOTA FEDERAL</v>
          </cell>
          <cell r="J3319">
            <v>0</v>
          </cell>
          <cell r="K3319">
            <v>191977.63</v>
          </cell>
          <cell r="L3319">
            <v>215996.41</v>
          </cell>
        </row>
        <row r="3320">
          <cell r="H3320" t="str">
            <v>APORTACION ISSSPEG CUOTA GUERRERO</v>
          </cell>
          <cell r="J3320">
            <v>0</v>
          </cell>
          <cell r="K3320">
            <v>491916.71</v>
          </cell>
          <cell r="L3320">
            <v>682966.83</v>
          </cell>
        </row>
        <row r="3321">
          <cell r="H3321" t="str">
            <v>CUOTA IMSS APORTACION EMPRESA</v>
          </cell>
          <cell r="J3321">
            <v>0</v>
          </cell>
          <cell r="K3321">
            <v>46530.99</v>
          </cell>
          <cell r="L3321">
            <v>52265.65</v>
          </cell>
        </row>
        <row r="3322">
          <cell r="H3322" t="str">
            <v>FINIQUITOS E INDEMNIZACIONES</v>
          </cell>
          <cell r="J3322">
            <v>0</v>
          </cell>
          <cell r="K3322">
            <v>327990.58</v>
          </cell>
          <cell r="L3322">
            <v>275696.12</v>
          </cell>
        </row>
        <row r="3323">
          <cell r="H3323" t="str">
            <v>PERMISOS ECONOMICOS</v>
          </cell>
          <cell r="J3323">
            <v>0</v>
          </cell>
          <cell r="K3323">
            <v>0</v>
          </cell>
          <cell r="L3323">
            <v>0</v>
          </cell>
        </row>
        <row r="3324">
          <cell r="H3324" t="str">
            <v>VACACIONES</v>
          </cell>
          <cell r="J3324">
            <v>0</v>
          </cell>
          <cell r="K3324">
            <v>3660.15</v>
          </cell>
          <cell r="L3324">
            <v>32219.55</v>
          </cell>
        </row>
        <row r="3325">
          <cell r="H3325" t="str">
            <v>I.S.R. FUNCIONARIOS</v>
          </cell>
          <cell r="J3325">
            <v>0</v>
          </cell>
          <cell r="K3325">
            <v>0</v>
          </cell>
          <cell r="L3325">
            <v>10000</v>
          </cell>
        </row>
        <row r="3326">
          <cell r="H3326" t="str">
            <v>I.S.R. EMPLEADOS</v>
          </cell>
          <cell r="J3326">
            <v>0</v>
          </cell>
          <cell r="K3326">
            <v>0</v>
          </cell>
          <cell r="L3326">
            <v>10779.54</v>
          </cell>
        </row>
        <row r="3327">
          <cell r="H3327" t="str">
            <v>DESPENSA</v>
          </cell>
          <cell r="J3327">
            <v>0</v>
          </cell>
          <cell r="K3327">
            <v>47130</v>
          </cell>
          <cell r="L3327">
            <v>35370</v>
          </cell>
        </row>
        <row r="3328">
          <cell r="H3328" t="str">
            <v>PRESTACIONES CONTRACTUALES (PS)</v>
          </cell>
          <cell r="J3328">
            <v>0</v>
          </cell>
          <cell r="K3328">
            <v>53480</v>
          </cell>
          <cell r="L3328">
            <v>41720</v>
          </cell>
        </row>
        <row r="3329">
          <cell r="H3329" t="str">
            <v>BECAS DE ESTUDIO</v>
          </cell>
          <cell r="J3329">
            <v>0</v>
          </cell>
          <cell r="K3329">
            <v>14200</v>
          </cell>
          <cell r="L3329">
            <v>0</v>
          </cell>
        </row>
        <row r="3330">
          <cell r="H3330" t="str">
            <v>BONO DEL DIA DEL BUROCRATA</v>
          </cell>
          <cell r="J3330">
            <v>0</v>
          </cell>
          <cell r="K3330">
            <v>226900</v>
          </cell>
          <cell r="L3330">
            <v>245800</v>
          </cell>
        </row>
        <row r="3331">
          <cell r="H3331" t="str">
            <v>BONO DEL DIA DE LA MADRE</v>
          </cell>
          <cell r="J3331">
            <v>0</v>
          </cell>
          <cell r="K3331">
            <v>8400</v>
          </cell>
          <cell r="L3331">
            <v>0</v>
          </cell>
        </row>
        <row r="3332">
          <cell r="H3332" t="str">
            <v>BONO DEL DIA DEL PADRE</v>
          </cell>
          <cell r="J3332">
            <v>0</v>
          </cell>
          <cell r="K3332">
            <v>2100</v>
          </cell>
          <cell r="L3332">
            <v>7400</v>
          </cell>
        </row>
        <row r="3333">
          <cell r="H3333" t="str">
            <v>PAQUETES ESCOLARES</v>
          </cell>
          <cell r="J3333">
            <v>0</v>
          </cell>
          <cell r="K3333">
            <v>3600</v>
          </cell>
          <cell r="L3333">
            <v>0</v>
          </cell>
        </row>
        <row r="3334">
          <cell r="H3334" t="str">
            <v>ESTIMULOS</v>
          </cell>
          <cell r="J3334">
            <v>0</v>
          </cell>
          <cell r="K3334">
            <v>1092254.3999999999</v>
          </cell>
          <cell r="L3334">
            <v>1364922.24</v>
          </cell>
        </row>
        <row r="3335">
          <cell r="H3335" t="str">
            <v>MATERIALES Y SUMINISTROS PARA OFICINA</v>
          </cell>
          <cell r="J3335">
            <v>0</v>
          </cell>
          <cell r="K3335">
            <v>28876.880000000001</v>
          </cell>
          <cell r="L3335">
            <v>7676.53</v>
          </cell>
        </row>
        <row r="3336">
          <cell r="H3336" t="str">
            <v>MATERIAL DE COMPUTO</v>
          </cell>
          <cell r="J3336">
            <v>0</v>
          </cell>
          <cell r="K3336">
            <v>6183.12</v>
          </cell>
          <cell r="L3336">
            <v>8170.73</v>
          </cell>
        </row>
        <row r="3337">
          <cell r="H3337" t="str">
            <v>EQ. MENOR DE TECNO. INFORMACION Y COMUNI</v>
          </cell>
          <cell r="J3337">
            <v>0</v>
          </cell>
          <cell r="K3337">
            <v>3219.08</v>
          </cell>
          <cell r="L3337">
            <v>15219.08</v>
          </cell>
        </row>
        <row r="3338">
          <cell r="H3338" t="str">
            <v>MATERIAL IMPRESO E INFORMACIÓN DIGITAL</v>
          </cell>
          <cell r="J3338">
            <v>0</v>
          </cell>
          <cell r="K3338">
            <v>26500</v>
          </cell>
          <cell r="L3338">
            <v>0</v>
          </cell>
        </row>
        <row r="3339">
          <cell r="H3339" t="str">
            <v>ASEO Y LIMPIEZA</v>
          </cell>
          <cell r="J3339">
            <v>0</v>
          </cell>
          <cell r="K3339">
            <v>228247.83</v>
          </cell>
          <cell r="L3339">
            <v>137934.34</v>
          </cell>
        </row>
        <row r="3340">
          <cell r="H3340" t="str">
            <v>PRODUCTOS ALIMENTICIOS</v>
          </cell>
          <cell r="J3340">
            <v>0</v>
          </cell>
          <cell r="K3340">
            <v>171256.62</v>
          </cell>
          <cell r="L3340">
            <v>17859.98</v>
          </cell>
        </row>
        <row r="3341">
          <cell r="H3341" t="str">
            <v>CEMENTO Y PRODUCTOS DE CONCRETO</v>
          </cell>
          <cell r="J3341">
            <v>0</v>
          </cell>
          <cell r="K3341">
            <v>71.75</v>
          </cell>
          <cell r="L3341">
            <v>0</v>
          </cell>
        </row>
        <row r="3342">
          <cell r="H3342" t="str">
            <v>CAL, YESO Y PRODUCTOS DE YESO</v>
          </cell>
          <cell r="J3342">
            <v>0</v>
          </cell>
          <cell r="K3342">
            <v>4943.79</v>
          </cell>
          <cell r="L3342">
            <v>0</v>
          </cell>
        </row>
        <row r="3343">
          <cell r="H3343" t="str">
            <v>MADERA Y PRODUCTOS DE MADERA</v>
          </cell>
          <cell r="J3343">
            <v>0</v>
          </cell>
          <cell r="K3343">
            <v>784.1</v>
          </cell>
          <cell r="L3343">
            <v>0</v>
          </cell>
        </row>
        <row r="3344">
          <cell r="H3344" t="str">
            <v>MATERIAL ELECTRICO</v>
          </cell>
          <cell r="J3344">
            <v>0</v>
          </cell>
          <cell r="K3344">
            <v>19484.41</v>
          </cell>
          <cell r="L3344">
            <v>37141.97</v>
          </cell>
        </row>
        <row r="3345">
          <cell r="H3345" t="str">
            <v>OTROS MATS. Y ARTS. DE CONSTUCC. Y REP.</v>
          </cell>
          <cell r="J3345">
            <v>0</v>
          </cell>
          <cell r="K3345">
            <v>317323.95</v>
          </cell>
          <cell r="L3345">
            <v>0</v>
          </cell>
        </row>
        <row r="3346">
          <cell r="H3346" t="str">
            <v>FIBRAS SINTÈTICA, HULES Y DERIV</v>
          </cell>
          <cell r="J3346">
            <v>0</v>
          </cell>
          <cell r="K3346">
            <v>1762.22</v>
          </cell>
          <cell r="L3346">
            <v>68.959999999999994</v>
          </cell>
        </row>
        <row r="3347">
          <cell r="H3347" t="str">
            <v>DIVERSOS MATERIALES QUIMICOS</v>
          </cell>
          <cell r="J3347">
            <v>0</v>
          </cell>
          <cell r="K3347">
            <v>327.58999999999997</v>
          </cell>
          <cell r="L3347">
            <v>0</v>
          </cell>
        </row>
        <row r="3348">
          <cell r="H3348" t="str">
            <v>COMBUSTIBLES</v>
          </cell>
          <cell r="J3348">
            <v>1729140.99</v>
          </cell>
          <cell r="K3348">
            <v>3271456.89</v>
          </cell>
          <cell r="L3348">
            <v>5156476.1100000003</v>
          </cell>
        </row>
        <row r="3349">
          <cell r="H3349" t="str">
            <v>LUBRICANTES</v>
          </cell>
          <cell r="J3349">
            <v>0</v>
          </cell>
          <cell r="K3349">
            <v>236716.23</v>
          </cell>
          <cell r="L3349">
            <v>259361.89</v>
          </cell>
        </row>
        <row r="3350">
          <cell r="H3350" t="str">
            <v>PRENDAS DE SEGURIDAD</v>
          </cell>
          <cell r="J3350">
            <v>0</v>
          </cell>
          <cell r="K3350">
            <v>619.86</v>
          </cell>
          <cell r="L3350">
            <v>0</v>
          </cell>
        </row>
        <row r="3351">
          <cell r="H3351" t="str">
            <v>PRODUCTOS TEXTILES</v>
          </cell>
          <cell r="J3351">
            <v>0</v>
          </cell>
          <cell r="K3351">
            <v>53.45</v>
          </cell>
          <cell r="L3351">
            <v>0</v>
          </cell>
        </row>
        <row r="3352">
          <cell r="H3352" t="str">
            <v>HERRAMIENTAS MENORES</v>
          </cell>
          <cell r="J3352">
            <v>0</v>
          </cell>
          <cell r="K3352">
            <v>13948.87</v>
          </cell>
          <cell r="L3352">
            <v>1720.72</v>
          </cell>
        </row>
        <row r="3353">
          <cell r="H3353" t="str">
            <v>REFACC Y ACCESORIOS DE EDIFICIOS</v>
          </cell>
          <cell r="J3353">
            <v>0</v>
          </cell>
          <cell r="K3353">
            <v>9741.43</v>
          </cell>
          <cell r="L3353">
            <v>71350.17</v>
          </cell>
        </row>
        <row r="3354">
          <cell r="H3354" t="str">
            <v>REFACC Y ACCS DE EQPO DE COMPUTO</v>
          </cell>
          <cell r="J3354">
            <v>0</v>
          </cell>
          <cell r="K3354">
            <v>5476.77</v>
          </cell>
          <cell r="L3354">
            <v>3427.46</v>
          </cell>
        </row>
        <row r="3355">
          <cell r="H3355" t="str">
            <v>NEUMATICOS</v>
          </cell>
          <cell r="J3355">
            <v>0</v>
          </cell>
          <cell r="K3355">
            <v>24851.45</v>
          </cell>
          <cell r="L3355">
            <v>55954.9</v>
          </cell>
        </row>
        <row r="3356">
          <cell r="H3356" t="str">
            <v>REFACC Y ACCESORIOS DE EQPO DE TRANSPORT</v>
          </cell>
          <cell r="J3356">
            <v>0</v>
          </cell>
          <cell r="K3356">
            <v>210975.3</v>
          </cell>
          <cell r="L3356">
            <v>60554.77</v>
          </cell>
        </row>
        <row r="3357">
          <cell r="H3357" t="str">
            <v>REFACC. Y ACCES. MENORES PARA MAQUINARIA</v>
          </cell>
          <cell r="J3357">
            <v>0</v>
          </cell>
          <cell r="K3357">
            <v>26810.7</v>
          </cell>
          <cell r="L3357">
            <v>216.9</v>
          </cell>
        </row>
        <row r="3358">
          <cell r="H3358" t="str">
            <v>REFACC Y ACCS DE OTROS BIENES MUEBLES</v>
          </cell>
          <cell r="J3358">
            <v>0</v>
          </cell>
          <cell r="K3358">
            <v>13327.6</v>
          </cell>
          <cell r="L3358">
            <v>267.25</v>
          </cell>
        </row>
        <row r="3359">
          <cell r="H3359" t="str">
            <v>ENERGIA ELECTRICA</v>
          </cell>
          <cell r="J3359">
            <v>0</v>
          </cell>
          <cell r="K3359">
            <v>602429.4</v>
          </cell>
          <cell r="L3359">
            <v>889200.68</v>
          </cell>
        </row>
        <row r="3360">
          <cell r="H3360" t="str">
            <v>TELEFONIA CELULAR</v>
          </cell>
          <cell r="J3360">
            <v>0</v>
          </cell>
          <cell r="K3360">
            <v>408876.39</v>
          </cell>
          <cell r="L3360">
            <v>322965.15000000002</v>
          </cell>
        </row>
        <row r="3361">
          <cell r="H3361" t="str">
            <v>INTERNET</v>
          </cell>
          <cell r="J3361">
            <v>0</v>
          </cell>
          <cell r="K3361">
            <v>4271.1499999999996</v>
          </cell>
          <cell r="L3361">
            <v>22.6</v>
          </cell>
        </row>
        <row r="3362">
          <cell r="H3362" t="str">
            <v>CORREOS</v>
          </cell>
          <cell r="J3362">
            <v>0</v>
          </cell>
          <cell r="K3362">
            <v>258.62</v>
          </cell>
          <cell r="L3362">
            <v>0</v>
          </cell>
        </row>
        <row r="3363">
          <cell r="H3363" t="str">
            <v>ARRENDAMIENTO DE FOTOCOPIADORA</v>
          </cell>
          <cell r="J3363">
            <v>0</v>
          </cell>
          <cell r="K3363">
            <v>3460.28</v>
          </cell>
          <cell r="L3363">
            <v>10953.76</v>
          </cell>
        </row>
        <row r="3364">
          <cell r="H3364" t="str">
            <v>OTROS ARRENDAMIENTOS</v>
          </cell>
          <cell r="J3364">
            <v>0</v>
          </cell>
          <cell r="K3364">
            <v>22900</v>
          </cell>
          <cell r="L3364">
            <v>0</v>
          </cell>
        </row>
        <row r="3365">
          <cell r="H3365" t="str">
            <v>SERVICIOS DE APOYO ADMINISTRATIVO, FOTOC</v>
          </cell>
          <cell r="J3365">
            <v>0</v>
          </cell>
          <cell r="K3365">
            <v>53156.3</v>
          </cell>
          <cell r="L3365">
            <v>0</v>
          </cell>
        </row>
        <row r="3366">
          <cell r="H3366" t="str">
            <v>SEGUROS Y FIANZAS</v>
          </cell>
          <cell r="J3366">
            <v>202000</v>
          </cell>
          <cell r="K3366">
            <v>1191650.05</v>
          </cell>
          <cell r="L3366">
            <v>478856.86</v>
          </cell>
        </row>
        <row r="3367">
          <cell r="H3367" t="str">
            <v>FLETES Y MANIOBRAS</v>
          </cell>
          <cell r="J3367">
            <v>0</v>
          </cell>
          <cell r="K3367">
            <v>2755.62</v>
          </cell>
          <cell r="L3367">
            <v>0</v>
          </cell>
        </row>
        <row r="3368">
          <cell r="H3368" t="str">
            <v>MANTO Y REPARACION DE EQUIPO DE TRANS,</v>
          </cell>
          <cell r="J3368">
            <v>0</v>
          </cell>
          <cell r="K3368">
            <v>82703.509999999995</v>
          </cell>
          <cell r="L3368">
            <v>100304.87</v>
          </cell>
        </row>
        <row r="3369">
          <cell r="H3369" t="str">
            <v>PAGO DE DEDUCIBLES DE SEGURO</v>
          </cell>
          <cell r="J3369">
            <v>0</v>
          </cell>
          <cell r="K3369">
            <v>22772.6</v>
          </cell>
          <cell r="L3369">
            <v>0</v>
          </cell>
        </row>
        <row r="3370">
          <cell r="H3370" t="str">
            <v>FUMIGACION Y DESINFECTANTES</v>
          </cell>
          <cell r="J3370">
            <v>0</v>
          </cell>
          <cell r="K3370">
            <v>7800</v>
          </cell>
          <cell r="L3370">
            <v>12500</v>
          </cell>
        </row>
        <row r="3371">
          <cell r="H3371" t="str">
            <v>SUSCRIPCIONES Y CUOTAS</v>
          </cell>
          <cell r="J3371">
            <v>0</v>
          </cell>
          <cell r="K3371">
            <v>543.11</v>
          </cell>
          <cell r="L3371">
            <v>0</v>
          </cell>
        </row>
        <row r="3372">
          <cell r="H3372" t="str">
            <v>PASAJES LOCALES</v>
          </cell>
          <cell r="J3372">
            <v>0</v>
          </cell>
          <cell r="K3372">
            <v>7700</v>
          </cell>
          <cell r="L3372">
            <v>0</v>
          </cell>
        </row>
        <row r="3373">
          <cell r="H3373" t="str">
            <v>PARA FUNERALES</v>
          </cell>
          <cell r="J3373">
            <v>0</v>
          </cell>
          <cell r="K3373">
            <v>9500</v>
          </cell>
          <cell r="L3373">
            <v>0</v>
          </cell>
        </row>
        <row r="3374">
          <cell r="H3374" t="str">
            <v>TENENCIAS Y PLACAS</v>
          </cell>
          <cell r="J3374">
            <v>0</v>
          </cell>
          <cell r="K3374">
            <v>27559.360000000001</v>
          </cell>
          <cell r="L3374">
            <v>933.36</v>
          </cell>
        </row>
        <row r="3375">
          <cell r="H3375" t="str">
            <v>15% PRO-TURISMO</v>
          </cell>
          <cell r="J3375">
            <v>0</v>
          </cell>
          <cell r="K3375">
            <v>141429.26</v>
          </cell>
          <cell r="L3375">
            <v>155518.09</v>
          </cell>
        </row>
        <row r="3376">
          <cell r="H3376" t="str">
            <v>15% ECOLOGIA</v>
          </cell>
          <cell r="J3376">
            <v>0</v>
          </cell>
          <cell r="K3376">
            <v>141429.26</v>
          </cell>
          <cell r="L3376">
            <v>155518.09</v>
          </cell>
        </row>
        <row r="3377">
          <cell r="H3377" t="str">
            <v>2% S/NOMINAS</v>
          </cell>
          <cell r="J3377">
            <v>0</v>
          </cell>
          <cell r="K3377">
            <v>942033.2</v>
          </cell>
          <cell r="L3377">
            <v>1039934.52</v>
          </cell>
        </row>
        <row r="3378">
          <cell r="H3378" t="str">
            <v>15% EDUCACION Y ASISTENCIA SOCIAL</v>
          </cell>
          <cell r="J3378">
            <v>0</v>
          </cell>
          <cell r="K3378">
            <v>141429.26</v>
          </cell>
          <cell r="L3378">
            <v>155518.09</v>
          </cell>
        </row>
        <row r="3379">
          <cell r="H3379" t="str">
            <v>Mobiliario y Equipo de Computo</v>
          </cell>
          <cell r="J3379">
            <v>0</v>
          </cell>
          <cell r="K3379">
            <v>44223.22</v>
          </cell>
          <cell r="L3379">
            <v>0</v>
          </cell>
        </row>
        <row r="3380">
          <cell r="H3380" t="str">
            <v>SIST. DE AIRE Y ACOND. Y CALEFACCION</v>
          </cell>
          <cell r="J3380">
            <v>0</v>
          </cell>
          <cell r="K3380">
            <v>12619.96</v>
          </cell>
          <cell r="L3380">
            <v>9039.24</v>
          </cell>
        </row>
        <row r="3381">
          <cell r="H3381" t="str">
            <v>SUELDOS SINDICALIZADOS</v>
          </cell>
          <cell r="J3381">
            <v>0</v>
          </cell>
          <cell r="K3381">
            <v>303379.23</v>
          </cell>
          <cell r="L3381">
            <v>9766.18</v>
          </cell>
        </row>
        <row r="3382">
          <cell r="H3382" t="str">
            <v>SOBRESUELDO VIDA CARA</v>
          </cell>
          <cell r="J3382">
            <v>0</v>
          </cell>
          <cell r="K3382">
            <v>287451.61</v>
          </cell>
          <cell r="L3382">
            <v>5000</v>
          </cell>
        </row>
        <row r="3383">
          <cell r="H3383" t="str">
            <v>SUELDOS FUNCIONARIOS</v>
          </cell>
          <cell r="J3383">
            <v>0</v>
          </cell>
          <cell r="K3383">
            <v>84333.92</v>
          </cell>
          <cell r="L3383">
            <v>197074.13</v>
          </cell>
        </row>
        <row r="3384">
          <cell r="H3384" t="str">
            <v>SUELDOS CONTRATO MANUAL</v>
          </cell>
          <cell r="J3384">
            <v>0</v>
          </cell>
          <cell r="K3384">
            <v>115549.07</v>
          </cell>
          <cell r="L3384">
            <v>4354.84</v>
          </cell>
        </row>
        <row r="3385">
          <cell r="H3385" t="str">
            <v>SUELDOS EVENTUAL</v>
          </cell>
          <cell r="J3385">
            <v>0</v>
          </cell>
          <cell r="K3385">
            <v>71325.740000000005</v>
          </cell>
          <cell r="L3385">
            <v>144325.75</v>
          </cell>
        </row>
        <row r="3386">
          <cell r="H3386" t="str">
            <v>QUINQUENIOS POR ANTIGÜEDAD</v>
          </cell>
          <cell r="J3386">
            <v>0</v>
          </cell>
          <cell r="K3386">
            <v>20620</v>
          </cell>
          <cell r="L3386">
            <v>18760</v>
          </cell>
        </row>
        <row r="3387">
          <cell r="H3387" t="str">
            <v>PRIMA VACACIONAL</v>
          </cell>
          <cell r="J3387">
            <v>0</v>
          </cell>
          <cell r="K3387">
            <v>10664.36</v>
          </cell>
          <cell r="L3387">
            <v>0</v>
          </cell>
        </row>
        <row r="3388">
          <cell r="H3388" t="str">
            <v>PRIMA DOMINICAL</v>
          </cell>
          <cell r="J3388">
            <v>0</v>
          </cell>
          <cell r="K3388">
            <v>15267.69</v>
          </cell>
          <cell r="L3388">
            <v>22053.33</v>
          </cell>
        </row>
        <row r="3389">
          <cell r="H3389" t="str">
            <v>AGUINALDO</v>
          </cell>
          <cell r="J3389">
            <v>0</v>
          </cell>
          <cell r="K3389">
            <v>0</v>
          </cell>
          <cell r="L3389">
            <v>0</v>
          </cell>
        </row>
        <row r="3390">
          <cell r="H3390" t="str">
            <v>COMPENSACIONES</v>
          </cell>
          <cell r="J3390">
            <v>0</v>
          </cell>
          <cell r="K3390">
            <v>229628.56</v>
          </cell>
          <cell r="L3390">
            <v>313623.94</v>
          </cell>
        </row>
        <row r="3391">
          <cell r="H3391" t="str">
            <v>APORTACIONES ISSSTE CUOTA FEDERAL</v>
          </cell>
          <cell r="J3391">
            <v>0</v>
          </cell>
          <cell r="K3391">
            <v>25898.47</v>
          </cell>
          <cell r="L3391">
            <v>18996.28</v>
          </cell>
        </row>
        <row r="3392">
          <cell r="H3392" t="str">
            <v>APORTACION ISSSPEG CUOTA GUERRERO</v>
          </cell>
          <cell r="J3392">
            <v>0</v>
          </cell>
          <cell r="K3392">
            <v>82476.960000000006</v>
          </cell>
          <cell r="L3392">
            <v>27779.66</v>
          </cell>
        </row>
        <row r="3393">
          <cell r="H3393" t="str">
            <v>CUOTA IMSS APORTACION EMPRESA</v>
          </cell>
          <cell r="J3393">
            <v>0</v>
          </cell>
          <cell r="K3393">
            <v>65475</v>
          </cell>
          <cell r="L3393">
            <v>114747.5</v>
          </cell>
        </row>
        <row r="3394">
          <cell r="H3394" t="str">
            <v>FINIQUITOS E INDEMNIZACIONES</v>
          </cell>
          <cell r="J3394">
            <v>0</v>
          </cell>
          <cell r="K3394">
            <v>0</v>
          </cell>
          <cell r="L3394">
            <v>33600</v>
          </cell>
        </row>
        <row r="3395">
          <cell r="H3395" t="str">
            <v>PERMISOS ECONOMICOS</v>
          </cell>
          <cell r="J3395">
            <v>0</v>
          </cell>
          <cell r="K3395">
            <v>24811.23</v>
          </cell>
          <cell r="L3395">
            <v>0</v>
          </cell>
        </row>
        <row r="3396">
          <cell r="H3396" t="str">
            <v>VACACIONES</v>
          </cell>
          <cell r="J3396">
            <v>0</v>
          </cell>
          <cell r="K3396">
            <v>0</v>
          </cell>
          <cell r="L3396">
            <v>4032</v>
          </cell>
        </row>
        <row r="3397">
          <cell r="H3397" t="str">
            <v>I.S.R. FUNCIONARIOS</v>
          </cell>
          <cell r="J3397">
            <v>0</v>
          </cell>
          <cell r="K3397">
            <v>0</v>
          </cell>
          <cell r="L3397">
            <v>10000</v>
          </cell>
        </row>
        <row r="3398">
          <cell r="H3398" t="str">
            <v>I.S.R. EMPLEADOS</v>
          </cell>
          <cell r="J3398">
            <v>0</v>
          </cell>
          <cell r="K3398">
            <v>38361.019999999997</v>
          </cell>
          <cell r="L3398">
            <v>0</v>
          </cell>
        </row>
        <row r="3399">
          <cell r="H3399" t="str">
            <v>DESPENSA</v>
          </cell>
          <cell r="J3399">
            <v>0</v>
          </cell>
          <cell r="K3399">
            <v>8430</v>
          </cell>
          <cell r="L3399">
            <v>5040</v>
          </cell>
        </row>
        <row r="3400">
          <cell r="H3400" t="str">
            <v>PRESTACIONES CONTRACTUALES (PS)</v>
          </cell>
          <cell r="J3400">
            <v>0</v>
          </cell>
          <cell r="K3400">
            <v>8620</v>
          </cell>
          <cell r="L3400">
            <v>5230</v>
          </cell>
        </row>
        <row r="3401">
          <cell r="H3401" t="str">
            <v>BECAS DE ESTUDIO</v>
          </cell>
          <cell r="J3401">
            <v>0</v>
          </cell>
          <cell r="K3401">
            <v>600</v>
          </cell>
          <cell r="L3401">
            <v>600</v>
          </cell>
        </row>
        <row r="3402">
          <cell r="H3402" t="str">
            <v>BONO DEL DIA DEL BUROCRATA</v>
          </cell>
          <cell r="J3402">
            <v>0</v>
          </cell>
          <cell r="K3402">
            <v>23100</v>
          </cell>
          <cell r="L3402">
            <v>23800</v>
          </cell>
        </row>
        <row r="3403">
          <cell r="H3403" t="str">
            <v>BONO DEL DIA DE LA MADRE</v>
          </cell>
          <cell r="J3403">
            <v>0</v>
          </cell>
          <cell r="K3403">
            <v>0</v>
          </cell>
          <cell r="L3403">
            <v>400</v>
          </cell>
        </row>
        <row r="3404">
          <cell r="H3404" t="str">
            <v>BONO DEL DIA DEL PADRE</v>
          </cell>
          <cell r="J3404">
            <v>0</v>
          </cell>
          <cell r="K3404">
            <v>2100</v>
          </cell>
          <cell r="L3404">
            <v>0</v>
          </cell>
        </row>
        <row r="3405">
          <cell r="H3405" t="str">
            <v>PAQUETES ESCOLARES</v>
          </cell>
          <cell r="J3405">
            <v>0</v>
          </cell>
          <cell r="K3405">
            <v>2000</v>
          </cell>
          <cell r="L3405">
            <v>0</v>
          </cell>
        </row>
        <row r="3406">
          <cell r="H3406" t="str">
            <v>ESTIMULOS</v>
          </cell>
          <cell r="J3406">
            <v>0</v>
          </cell>
          <cell r="K3406">
            <v>106500</v>
          </cell>
          <cell r="L3406">
            <v>127500</v>
          </cell>
        </row>
        <row r="3407">
          <cell r="H3407" t="str">
            <v>MATERIALES Y SUMINISTROS PARA OFICINA</v>
          </cell>
          <cell r="J3407">
            <v>0</v>
          </cell>
          <cell r="K3407">
            <v>61423.49</v>
          </cell>
          <cell r="L3407">
            <v>7028.49</v>
          </cell>
        </row>
        <row r="3408">
          <cell r="H3408" t="str">
            <v>EQUIPOS MENORES DE OFICINA</v>
          </cell>
          <cell r="J3408">
            <v>0</v>
          </cell>
          <cell r="K3408">
            <v>9137.69</v>
          </cell>
          <cell r="L3408">
            <v>19872.169999999998</v>
          </cell>
        </row>
        <row r="3409">
          <cell r="H3409" t="str">
            <v>MATERIAL DE COMPUTO</v>
          </cell>
          <cell r="J3409">
            <v>0</v>
          </cell>
          <cell r="K3409">
            <v>100045.01</v>
          </cell>
          <cell r="L3409">
            <v>37959.199999999997</v>
          </cell>
        </row>
        <row r="3410">
          <cell r="H3410" t="str">
            <v>PRODUCTOS ALIMENTICIOS</v>
          </cell>
          <cell r="J3410">
            <v>0</v>
          </cell>
          <cell r="K3410">
            <v>3551.01</v>
          </cell>
          <cell r="L3410">
            <v>1968.96</v>
          </cell>
        </row>
        <row r="3411">
          <cell r="H3411" t="str">
            <v>CEMENTO Y PRODUCTOS DE CONCRETO</v>
          </cell>
          <cell r="J3411">
            <v>0</v>
          </cell>
          <cell r="K3411">
            <v>1920</v>
          </cell>
          <cell r="L3411">
            <v>1920</v>
          </cell>
        </row>
        <row r="3412">
          <cell r="H3412" t="str">
            <v>MATERIAL ELECTRICO</v>
          </cell>
          <cell r="J3412">
            <v>0</v>
          </cell>
          <cell r="K3412">
            <v>46.55</v>
          </cell>
          <cell r="L3412">
            <v>0</v>
          </cell>
        </row>
        <row r="3413">
          <cell r="H3413" t="str">
            <v>COMBUSTIBLES</v>
          </cell>
          <cell r="J3413">
            <v>0</v>
          </cell>
          <cell r="K3413">
            <v>2467.33</v>
          </cell>
          <cell r="L3413">
            <v>0</v>
          </cell>
        </row>
        <row r="3414">
          <cell r="H3414" t="str">
            <v>REFACC Y ACCS DE EQPO DE COMPUTO</v>
          </cell>
          <cell r="J3414">
            <v>0</v>
          </cell>
          <cell r="K3414">
            <v>37995.879999999997</v>
          </cell>
          <cell r="L3414">
            <v>34913.879999999997</v>
          </cell>
        </row>
        <row r="3415">
          <cell r="H3415" t="str">
            <v>SERVICIOS DE APOYO ADMINISTRATIVO, FOTOC</v>
          </cell>
          <cell r="J3415">
            <v>0</v>
          </cell>
          <cell r="K3415">
            <v>175.02</v>
          </cell>
          <cell r="L3415">
            <v>89.68</v>
          </cell>
        </row>
        <row r="3416">
          <cell r="H3416" t="str">
            <v>PASAJES LOCALES</v>
          </cell>
          <cell r="J3416">
            <v>0</v>
          </cell>
          <cell r="K3416">
            <v>9648.2800000000007</v>
          </cell>
          <cell r="L3416">
            <v>15265.52</v>
          </cell>
        </row>
        <row r="3417">
          <cell r="H3417" t="str">
            <v>PEAJES LOCALES</v>
          </cell>
          <cell r="J3417">
            <v>0</v>
          </cell>
          <cell r="K3417">
            <v>1058.6099999999999</v>
          </cell>
          <cell r="L3417">
            <v>791.37</v>
          </cell>
        </row>
        <row r="3418">
          <cell r="H3418" t="str">
            <v>PEAJE FORANEOS</v>
          </cell>
          <cell r="J3418">
            <v>0</v>
          </cell>
          <cell r="K3418">
            <v>1199.99</v>
          </cell>
          <cell r="L3418">
            <v>586.20000000000005</v>
          </cell>
        </row>
        <row r="3419">
          <cell r="H3419" t="str">
            <v>VIATICOS</v>
          </cell>
          <cell r="J3419">
            <v>0</v>
          </cell>
          <cell r="K3419">
            <v>5213.41</v>
          </cell>
          <cell r="L3419">
            <v>8077.37</v>
          </cell>
        </row>
        <row r="3420">
          <cell r="H3420" t="str">
            <v>15% PRO-TURISMO</v>
          </cell>
          <cell r="J3420">
            <v>0</v>
          </cell>
          <cell r="K3420">
            <v>10777.73</v>
          </cell>
          <cell r="L3420">
            <v>10823.93</v>
          </cell>
        </row>
        <row r="3421">
          <cell r="H3421" t="str">
            <v>15% ECOLOGIA</v>
          </cell>
          <cell r="J3421">
            <v>0</v>
          </cell>
          <cell r="K3421">
            <v>11977.73</v>
          </cell>
          <cell r="L3421">
            <v>12323.93</v>
          </cell>
        </row>
        <row r="3422">
          <cell r="H3422" t="str">
            <v>2% S/NOMINAS</v>
          </cell>
          <cell r="J3422">
            <v>0</v>
          </cell>
          <cell r="K3422">
            <v>205140.78</v>
          </cell>
          <cell r="L3422">
            <v>234146.76</v>
          </cell>
        </row>
        <row r="3423">
          <cell r="H3423" t="str">
            <v>15% EDUCACION Y ASISTENCIA SOCIAL</v>
          </cell>
          <cell r="J3423">
            <v>0</v>
          </cell>
          <cell r="K3423">
            <v>11977.73</v>
          </cell>
          <cell r="L3423">
            <v>12323.93</v>
          </cell>
        </row>
        <row r="3424">
          <cell r="H3424" t="str">
            <v>Mobiliario y Equipo de Computo</v>
          </cell>
          <cell r="J3424">
            <v>0</v>
          </cell>
          <cell r="K3424">
            <v>112735.64</v>
          </cell>
          <cell r="L3424">
            <v>22689.200000000001</v>
          </cell>
        </row>
        <row r="3425">
          <cell r="H3425" t="str">
            <v>SIST. DE AIRE Y ACOND. Y CALEFACCION</v>
          </cell>
          <cell r="J3425">
            <v>0</v>
          </cell>
          <cell r="K3425">
            <v>2272.7199999999998</v>
          </cell>
          <cell r="L3425">
            <v>3409.08</v>
          </cell>
        </row>
        <row r="3426">
          <cell r="H3426" t="str">
            <v>SUELDOS SINDICALIZADOS</v>
          </cell>
          <cell r="J3426">
            <v>0</v>
          </cell>
          <cell r="K3426">
            <v>76912.78</v>
          </cell>
          <cell r="L3426">
            <v>304615.46000000002</v>
          </cell>
        </row>
        <row r="3427">
          <cell r="H3427" t="str">
            <v>SOBRESUELDO VIDA CARA</v>
          </cell>
          <cell r="J3427">
            <v>0</v>
          </cell>
          <cell r="K3427">
            <v>70578.03</v>
          </cell>
          <cell r="L3427">
            <v>299286.65999999997</v>
          </cell>
        </row>
        <row r="3428">
          <cell r="H3428" t="str">
            <v>SUELDOS FUNCIONARIOS</v>
          </cell>
          <cell r="J3428">
            <v>0</v>
          </cell>
          <cell r="K3428">
            <v>67294.37</v>
          </cell>
          <cell r="L3428">
            <v>144027.45000000001</v>
          </cell>
        </row>
        <row r="3429">
          <cell r="H3429" t="str">
            <v>SUELDOS CONTRATO MANUAL</v>
          </cell>
          <cell r="J3429">
            <v>0</v>
          </cell>
          <cell r="K3429">
            <v>67256.479999999996</v>
          </cell>
          <cell r="L3429">
            <v>32494.86</v>
          </cell>
        </row>
        <row r="3430">
          <cell r="H3430" t="str">
            <v>QUINQUENIOS POR ANTIGÜEDAD</v>
          </cell>
          <cell r="J3430">
            <v>0</v>
          </cell>
          <cell r="K3430">
            <v>25170</v>
          </cell>
          <cell r="L3430">
            <v>0</v>
          </cell>
        </row>
        <row r="3431">
          <cell r="H3431" t="str">
            <v>PRIMA VACACIONAL</v>
          </cell>
          <cell r="J3431">
            <v>0</v>
          </cell>
          <cell r="K3431">
            <v>0</v>
          </cell>
          <cell r="L3431">
            <v>0</v>
          </cell>
        </row>
        <row r="3432">
          <cell r="H3432" t="str">
            <v>PRIMA DOMINICAL</v>
          </cell>
          <cell r="J3432">
            <v>0</v>
          </cell>
          <cell r="K3432">
            <v>63539.64</v>
          </cell>
          <cell r="L3432">
            <v>91779.48</v>
          </cell>
        </row>
        <row r="3433">
          <cell r="H3433" t="str">
            <v>AGUINALDO</v>
          </cell>
          <cell r="J3433">
            <v>0</v>
          </cell>
          <cell r="K3433">
            <v>0</v>
          </cell>
          <cell r="L3433">
            <v>0</v>
          </cell>
        </row>
        <row r="3434">
          <cell r="H3434" t="str">
            <v>COMPENSACIONES</v>
          </cell>
          <cell r="J3434">
            <v>0</v>
          </cell>
          <cell r="K3434">
            <v>77000.639999999999</v>
          </cell>
          <cell r="L3434">
            <v>122563.5</v>
          </cell>
        </row>
        <row r="3435">
          <cell r="H3435" t="str">
            <v>APORTACIONES ISSSTE CUOTA FEDERAL</v>
          </cell>
          <cell r="J3435">
            <v>0</v>
          </cell>
          <cell r="K3435">
            <v>42091.81</v>
          </cell>
          <cell r="L3435">
            <v>31444.79</v>
          </cell>
        </row>
        <row r="3436">
          <cell r="H3436" t="str">
            <v>APORTACION ISSSPEG CUOTA GUERRERO</v>
          </cell>
          <cell r="J3436">
            <v>0</v>
          </cell>
          <cell r="K3436">
            <v>99579.65</v>
          </cell>
          <cell r="L3436">
            <v>71794.75</v>
          </cell>
        </row>
        <row r="3437">
          <cell r="H3437" t="str">
            <v>CUOTA IMSS APORTACION EMPRESA</v>
          </cell>
          <cell r="J3437">
            <v>0</v>
          </cell>
          <cell r="K3437">
            <v>117706.04</v>
          </cell>
          <cell r="L3437">
            <v>149459.49</v>
          </cell>
        </row>
        <row r="3438">
          <cell r="H3438" t="str">
            <v>FINIQUITOS E INDEMNIZACIONES</v>
          </cell>
          <cell r="J3438">
            <v>0</v>
          </cell>
          <cell r="K3438">
            <v>0</v>
          </cell>
          <cell r="L3438">
            <v>57600</v>
          </cell>
        </row>
        <row r="3439">
          <cell r="H3439" t="str">
            <v>PERMISOS ECONOMICOS</v>
          </cell>
          <cell r="J3439">
            <v>0</v>
          </cell>
          <cell r="K3439">
            <v>0</v>
          </cell>
          <cell r="L3439">
            <v>0</v>
          </cell>
        </row>
        <row r="3440">
          <cell r="H3440" t="str">
            <v>VACACIONES</v>
          </cell>
          <cell r="J3440">
            <v>0</v>
          </cell>
          <cell r="K3440">
            <v>0</v>
          </cell>
          <cell r="L3440">
            <v>6912</v>
          </cell>
        </row>
        <row r="3441">
          <cell r="H3441" t="str">
            <v>I.S.R. FUNCIONARIOS</v>
          </cell>
          <cell r="J3441">
            <v>0</v>
          </cell>
          <cell r="K3441">
            <v>0</v>
          </cell>
          <cell r="L3441">
            <v>10000</v>
          </cell>
        </row>
        <row r="3442">
          <cell r="H3442" t="str">
            <v>I.S.R. EMPLEADOS</v>
          </cell>
          <cell r="J3442">
            <v>0</v>
          </cell>
          <cell r="K3442">
            <v>2300.3200000000002</v>
          </cell>
          <cell r="L3442">
            <v>0</v>
          </cell>
        </row>
        <row r="3443">
          <cell r="H3443" t="str">
            <v>DESPENSA</v>
          </cell>
          <cell r="J3443">
            <v>0</v>
          </cell>
          <cell r="K3443">
            <v>11370</v>
          </cell>
          <cell r="L3443">
            <v>10080</v>
          </cell>
        </row>
        <row r="3444">
          <cell r="H3444" t="str">
            <v>PRESTACIONES CONTRACTUALES (PS)</v>
          </cell>
          <cell r="J3444">
            <v>0</v>
          </cell>
          <cell r="K3444">
            <v>15155</v>
          </cell>
          <cell r="L3444">
            <v>13865</v>
          </cell>
        </row>
        <row r="3445">
          <cell r="H3445" t="str">
            <v>BECAS DE ESTUDIO</v>
          </cell>
          <cell r="J3445">
            <v>0</v>
          </cell>
          <cell r="K3445">
            <v>5500</v>
          </cell>
          <cell r="L3445">
            <v>9800</v>
          </cell>
        </row>
        <row r="3446">
          <cell r="H3446" t="str">
            <v>BONO DEL DIA DEL BUROCRATA</v>
          </cell>
          <cell r="J3446">
            <v>0</v>
          </cell>
          <cell r="K3446">
            <v>40300</v>
          </cell>
          <cell r="L3446">
            <v>38400</v>
          </cell>
        </row>
        <row r="3447">
          <cell r="H3447" t="str">
            <v>BONO DEL DIA DE LA MADRE</v>
          </cell>
          <cell r="J3447">
            <v>0</v>
          </cell>
          <cell r="K3447">
            <v>0</v>
          </cell>
          <cell r="L3447">
            <v>500</v>
          </cell>
        </row>
        <row r="3448">
          <cell r="H3448" t="str">
            <v>BONO DEL DIA DEL PADRE</v>
          </cell>
          <cell r="J3448">
            <v>0</v>
          </cell>
          <cell r="K3448">
            <v>0</v>
          </cell>
          <cell r="L3448">
            <v>500</v>
          </cell>
        </row>
        <row r="3449">
          <cell r="H3449" t="str">
            <v>ESTIMULOS</v>
          </cell>
          <cell r="J3449">
            <v>0</v>
          </cell>
          <cell r="K3449">
            <v>73628.929999999993</v>
          </cell>
          <cell r="L3449">
            <v>0</v>
          </cell>
        </row>
        <row r="3450">
          <cell r="H3450" t="str">
            <v>MATERIALES Y SUMINISTROS PARA OFICINA</v>
          </cell>
          <cell r="J3450">
            <v>0</v>
          </cell>
          <cell r="K3450">
            <v>16901.64</v>
          </cell>
          <cell r="L3450">
            <v>8473.59</v>
          </cell>
        </row>
        <row r="3451">
          <cell r="H3451" t="str">
            <v>MATERIAL DE COMPUTO</v>
          </cell>
          <cell r="J3451">
            <v>0</v>
          </cell>
          <cell r="K3451">
            <v>8015.95</v>
          </cell>
          <cell r="L3451">
            <v>4348.8</v>
          </cell>
        </row>
        <row r="3452">
          <cell r="H3452" t="str">
            <v>ENERGIA ELECTRICA</v>
          </cell>
          <cell r="J3452">
            <v>0</v>
          </cell>
          <cell r="K3452">
            <v>133123.34</v>
          </cell>
          <cell r="L3452">
            <v>188419.98</v>
          </cell>
        </row>
        <row r="3453">
          <cell r="H3453" t="str">
            <v>PASAJES LOCALES</v>
          </cell>
          <cell r="J3453">
            <v>0</v>
          </cell>
          <cell r="K3453">
            <v>21492.18</v>
          </cell>
          <cell r="L3453">
            <v>15418.27</v>
          </cell>
        </row>
        <row r="3454">
          <cell r="H3454" t="str">
            <v>PARA FUNERALES</v>
          </cell>
          <cell r="J3454">
            <v>0</v>
          </cell>
          <cell r="K3454">
            <v>20690</v>
          </cell>
          <cell r="L3454">
            <v>0</v>
          </cell>
        </row>
        <row r="3455">
          <cell r="H3455" t="str">
            <v>15% PRO-TURISMO</v>
          </cell>
          <cell r="J3455">
            <v>0</v>
          </cell>
          <cell r="K3455">
            <v>7965.71</v>
          </cell>
          <cell r="L3455">
            <v>7469.49</v>
          </cell>
        </row>
        <row r="3456">
          <cell r="H3456" t="str">
            <v>15% ECOLOGIA</v>
          </cell>
          <cell r="J3456">
            <v>0</v>
          </cell>
          <cell r="K3456">
            <v>7965.71</v>
          </cell>
          <cell r="L3456">
            <v>7469.49</v>
          </cell>
        </row>
        <row r="3457">
          <cell r="H3457" t="str">
            <v>2% S/NOMINAS</v>
          </cell>
          <cell r="J3457">
            <v>0</v>
          </cell>
          <cell r="K3457">
            <v>56078.91</v>
          </cell>
          <cell r="L3457">
            <v>58481.78</v>
          </cell>
        </row>
        <row r="3458">
          <cell r="H3458" t="str">
            <v>15% EDUCACION Y ASISTENCIA SOCIAL</v>
          </cell>
          <cell r="J3458">
            <v>0</v>
          </cell>
          <cell r="K3458">
            <v>7965.71</v>
          </cell>
          <cell r="L3458">
            <v>7469.49</v>
          </cell>
        </row>
        <row r="3459">
          <cell r="H3459" t="str">
            <v>Total General:</v>
          </cell>
          <cell r="J3459">
            <v>39118636.579999998</v>
          </cell>
          <cell r="K3459">
            <v>780219566.35000002</v>
          </cell>
          <cell r="L3459">
            <v>780219566.35000002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7">
          <cell r="D37">
            <v>0</v>
          </cell>
          <cell r="E37">
            <v>0</v>
          </cell>
        </row>
      </sheetData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8"/>
  <sheetViews>
    <sheetView workbookViewId="0">
      <selection activeCell="L13" sqref="L13"/>
    </sheetView>
  </sheetViews>
  <sheetFormatPr baseColWidth="10" defaultRowHeight="15" x14ac:dyDescent="0.25"/>
  <cols>
    <col min="1" max="1" width="23.42578125" customWidth="1"/>
    <col min="2" max="2" width="13.7109375" customWidth="1"/>
    <col min="3" max="3" width="17.5703125" customWidth="1"/>
    <col min="4" max="4" width="5" customWidth="1"/>
    <col min="5" max="6" width="15.140625" bestFit="1" customWidth="1"/>
    <col min="7" max="7" width="15.28515625" customWidth="1"/>
    <col min="8" max="8" width="16.140625" customWidth="1"/>
    <col min="12" max="12" width="15.140625" bestFit="1" customWidth="1"/>
  </cols>
  <sheetData>
    <row r="1" spans="1:18" ht="57.75" customHeight="1" x14ac:dyDescent="0.25">
      <c r="A1" s="317" t="s">
        <v>2094</v>
      </c>
      <c r="B1" s="317"/>
      <c r="C1" s="317"/>
      <c r="D1" s="317"/>
      <c r="E1" s="317"/>
      <c r="F1" s="317"/>
      <c r="G1" s="317"/>
      <c r="H1" s="31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ht="2.25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ht="19.5" customHeight="1" x14ac:dyDescent="0.4">
      <c r="A3" s="318" t="s">
        <v>1475</v>
      </c>
      <c r="B3" s="318"/>
      <c r="C3" s="318"/>
      <c r="D3" s="318"/>
      <c r="E3" s="318"/>
      <c r="F3" s="318"/>
      <c r="G3" s="318"/>
      <c r="H3" s="318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19.5" customHeight="1" x14ac:dyDescent="0.25">
      <c r="A4" s="316" t="s">
        <v>2131</v>
      </c>
      <c r="B4" s="316"/>
      <c r="C4" s="316"/>
      <c r="D4" s="316"/>
      <c r="E4" s="316"/>
      <c r="F4" s="316"/>
      <c r="G4" s="316"/>
      <c r="H4" s="316"/>
      <c r="I4" s="60"/>
      <c r="J4" s="60"/>
      <c r="K4" s="60"/>
      <c r="L4" s="60"/>
      <c r="M4" s="60"/>
      <c r="N4" s="61"/>
      <c r="O4" s="61"/>
      <c r="P4" s="61"/>
      <c r="Q4" s="61"/>
      <c r="R4" s="61"/>
    </row>
    <row r="5" spans="1:18" ht="15.75" thickBot="1" x14ac:dyDescent="0.3"/>
    <row r="6" spans="1:18" ht="37.5" customHeight="1" thickBot="1" x14ac:dyDescent="0.35">
      <c r="A6" s="319" t="s">
        <v>2132</v>
      </c>
      <c r="B6" s="320"/>
      <c r="C6" s="320"/>
      <c r="D6" s="320"/>
      <c r="E6" s="320"/>
      <c r="F6" s="320"/>
      <c r="G6" s="320"/>
      <c r="H6" s="321"/>
      <c r="J6" s="89"/>
      <c r="L6" s="1"/>
    </row>
    <row r="7" spans="1:18" x14ac:dyDescent="0.25">
      <c r="A7" s="322" t="s">
        <v>2133</v>
      </c>
      <c r="B7" s="323"/>
      <c r="C7" s="324"/>
      <c r="E7" s="328" t="s">
        <v>2134</v>
      </c>
      <c r="F7" s="329"/>
      <c r="G7" s="329"/>
      <c r="H7" s="330"/>
      <c r="L7" s="62"/>
    </row>
    <row r="8" spans="1:18" x14ac:dyDescent="0.25">
      <c r="A8" s="325"/>
      <c r="B8" s="326"/>
      <c r="C8" s="327"/>
      <c r="E8" s="331"/>
      <c r="F8" s="332"/>
      <c r="G8" s="332"/>
      <c r="H8" s="333"/>
    </row>
    <row r="9" spans="1:18" x14ac:dyDescent="0.25">
      <c r="A9" s="63" t="s">
        <v>2135</v>
      </c>
      <c r="B9" s="64" t="s">
        <v>2136</v>
      </c>
      <c r="C9" s="65" t="s">
        <v>2137</v>
      </c>
      <c r="E9" s="66" t="s">
        <v>2136</v>
      </c>
      <c r="F9" s="64" t="s">
        <v>2137</v>
      </c>
      <c r="G9" s="64" t="s">
        <v>2138</v>
      </c>
      <c r="H9" s="65" t="s">
        <v>2139</v>
      </c>
    </row>
    <row r="10" spans="1:18" ht="30.75" customHeight="1" x14ac:dyDescent="0.25">
      <c r="A10" s="67" t="s">
        <v>2140</v>
      </c>
      <c r="B10" s="68">
        <v>529043246.3599999</v>
      </c>
      <c r="C10" s="69">
        <v>529043246.3599999</v>
      </c>
      <c r="E10" s="70"/>
      <c r="F10" s="71"/>
      <c r="G10" s="71"/>
      <c r="H10" s="72"/>
      <c r="L10" s="1"/>
    </row>
    <row r="11" spans="1:18" ht="46.5" customHeight="1" x14ac:dyDescent="0.25">
      <c r="A11" s="73" t="s">
        <v>2141</v>
      </c>
      <c r="B11" s="68">
        <v>399193228.28999996</v>
      </c>
      <c r="C11" s="69">
        <v>445369758.76999998</v>
      </c>
      <c r="E11" s="74">
        <f>B11</f>
        <v>399193228.28999996</v>
      </c>
      <c r="F11" s="75">
        <f>C11</f>
        <v>445369758.76999998</v>
      </c>
      <c r="G11" s="76">
        <f>E11-F11</f>
        <v>-46176530.480000019</v>
      </c>
      <c r="H11" s="77" t="s">
        <v>2142</v>
      </c>
      <c r="L11" s="1"/>
    </row>
    <row r="12" spans="1:18" ht="36.75" customHeight="1" thickBot="1" x14ac:dyDescent="0.3">
      <c r="A12" s="78" t="s">
        <v>2143</v>
      </c>
      <c r="B12" s="79">
        <v>285837858.82999998</v>
      </c>
      <c r="C12" s="80">
        <v>280870247.41000003</v>
      </c>
      <c r="D12" s="16"/>
      <c r="E12" s="81"/>
      <c r="F12" s="82"/>
      <c r="G12" s="82"/>
      <c r="H12" s="83"/>
      <c r="L12" s="2"/>
    </row>
    <row r="13" spans="1:18" ht="8.25" customHeight="1" x14ac:dyDescent="0.25"/>
    <row r="14" spans="1:18" ht="33.75" customHeight="1" x14ac:dyDescent="0.25">
      <c r="A14" s="315"/>
      <c r="B14" s="315"/>
      <c r="C14" s="15"/>
    </row>
    <row r="16" spans="1:18" ht="24.75" customHeight="1" x14ac:dyDescent="0.25">
      <c r="A16" s="84"/>
      <c r="B16" s="85"/>
    </row>
    <row r="17" spans="1:2" ht="20.25" customHeight="1" x14ac:dyDescent="0.25">
      <c r="A17" s="84"/>
      <c r="B17" s="85"/>
    </row>
    <row r="18" spans="1:2" ht="43.5" customHeight="1" x14ac:dyDescent="0.25">
      <c r="A18" s="86"/>
      <c r="B18" s="87"/>
    </row>
    <row r="24" spans="1:2" x14ac:dyDescent="0.25">
      <c r="B24" s="88"/>
    </row>
    <row r="35" spans="1:11" x14ac:dyDescent="0.25">
      <c r="J35" s="316"/>
      <c r="K35" s="316"/>
    </row>
    <row r="36" spans="1:11" x14ac:dyDescent="0.25">
      <c r="J36" s="316"/>
      <c r="K36" s="316"/>
    </row>
    <row r="38" spans="1:11" x14ac:dyDescent="0.25">
      <c r="A38" s="15" t="s">
        <v>2144</v>
      </c>
    </row>
  </sheetData>
  <mergeCells count="8">
    <mergeCell ref="A14:B14"/>
    <mergeCell ref="J35:K36"/>
    <mergeCell ref="A1:H1"/>
    <mergeCell ref="A3:H3"/>
    <mergeCell ref="A4:H4"/>
    <mergeCell ref="A6:H6"/>
    <mergeCell ref="A7:C8"/>
    <mergeCell ref="E7:H8"/>
  </mergeCells>
  <printOptions horizontalCentered="1"/>
  <pageMargins left="0.11811023622047245" right="0.11811023622047245" top="0.19685039370078741" bottom="0.15748031496062992" header="0" footer="0"/>
  <pageSetup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0"/>
  <sheetViews>
    <sheetView workbookViewId="0">
      <selection activeCell="F1106" sqref="F1106:F1240"/>
    </sheetView>
  </sheetViews>
  <sheetFormatPr baseColWidth="10" defaultRowHeight="15" x14ac:dyDescent="0.25"/>
  <cols>
    <col min="1" max="1" width="23" bestFit="1" customWidth="1"/>
    <col min="2" max="2" width="40.28515625" bestFit="1" customWidth="1"/>
    <col min="3" max="3" width="12.28515625" bestFit="1" customWidth="1"/>
    <col min="4" max="5" width="14.7109375" bestFit="1" customWidth="1"/>
    <col min="6" max="6" width="13.28515625" bestFit="1" customWidth="1"/>
    <col min="7" max="7" width="2" bestFit="1" customWidth="1"/>
    <col min="8" max="8" width="15.28515625" bestFit="1" customWidth="1"/>
    <col min="9" max="9" width="16.85546875" bestFit="1" customWidth="1"/>
    <col min="10" max="10" width="15.140625" bestFit="1" customWidth="1"/>
  </cols>
  <sheetData>
    <row r="1" spans="1:9" ht="15" customHeight="1" x14ac:dyDescent="0.25">
      <c r="A1" s="518" t="s">
        <v>0</v>
      </c>
      <c r="B1" s="519"/>
      <c r="C1" s="519"/>
      <c r="D1" s="519"/>
      <c r="E1" s="519"/>
      <c r="F1" s="519"/>
      <c r="G1" s="520"/>
    </row>
    <row r="2" spans="1:9" x14ac:dyDescent="0.25">
      <c r="A2" s="518" t="s">
        <v>1475</v>
      </c>
      <c r="B2" s="519"/>
      <c r="C2" s="519"/>
      <c r="D2" s="519"/>
      <c r="E2" s="519"/>
      <c r="F2" s="519"/>
      <c r="G2" s="520"/>
    </row>
    <row r="3" spans="1:9" x14ac:dyDescent="0.25">
      <c r="A3" s="521"/>
      <c r="B3" s="522"/>
      <c r="C3" s="522"/>
      <c r="D3" s="522"/>
      <c r="E3" s="522"/>
      <c r="F3" s="522"/>
      <c r="G3" s="523"/>
    </row>
    <row r="4" spans="1:9" ht="15" customHeight="1" x14ac:dyDescent="0.25">
      <c r="A4" s="518" t="s">
        <v>1186</v>
      </c>
      <c r="B4" s="519"/>
      <c r="C4" s="519"/>
      <c r="D4" s="519"/>
      <c r="E4" s="519"/>
      <c r="F4" s="519"/>
      <c r="G4" s="520"/>
    </row>
    <row r="5" spans="1:9" x14ac:dyDescent="0.25">
      <c r="A5" s="521"/>
      <c r="B5" s="522"/>
      <c r="C5" s="522"/>
      <c r="D5" s="522"/>
      <c r="E5" s="522"/>
      <c r="F5" s="522"/>
      <c r="G5" s="523"/>
    </row>
    <row r="6" spans="1:9" x14ac:dyDescent="0.25">
      <c r="A6" s="8" t="s">
        <v>1187</v>
      </c>
      <c r="B6" s="8" t="s">
        <v>1305</v>
      </c>
      <c r="G6" s="11"/>
    </row>
    <row r="7" spans="1:9" x14ac:dyDescent="0.25">
      <c r="A7" s="8" t="s">
        <v>1188</v>
      </c>
      <c r="B7" s="8" t="s">
        <v>1376</v>
      </c>
      <c r="G7" s="11"/>
    </row>
    <row r="8" spans="1:9" x14ac:dyDescent="0.25">
      <c r="A8" s="8" t="s">
        <v>1189</v>
      </c>
      <c r="B8" s="8">
        <v>1</v>
      </c>
      <c r="C8" s="8" t="s">
        <v>1190</v>
      </c>
      <c r="D8" s="8">
        <v>9</v>
      </c>
      <c r="E8" s="8" t="s">
        <v>1191</v>
      </c>
      <c r="F8" s="8">
        <v>15</v>
      </c>
      <c r="G8" s="11"/>
    </row>
    <row r="9" spans="1:9" x14ac:dyDescent="0.25">
      <c r="A9" s="9"/>
      <c r="G9" s="11"/>
    </row>
    <row r="10" spans="1:9" x14ac:dyDescent="0.25">
      <c r="A10" s="4" t="s">
        <v>3</v>
      </c>
      <c r="B10" s="4" t="s">
        <v>4</v>
      </c>
      <c r="C10" s="4" t="s">
        <v>5</v>
      </c>
      <c r="D10" s="4" t="s">
        <v>6</v>
      </c>
      <c r="E10" s="4" t="s">
        <v>7</v>
      </c>
      <c r="F10" s="4" t="s">
        <v>2</v>
      </c>
      <c r="G10" s="11"/>
    </row>
    <row r="11" spans="1:9" ht="15" customHeight="1" x14ac:dyDescent="0.25">
      <c r="A11" s="5" t="s">
        <v>1306</v>
      </c>
      <c r="B11" s="5" t="s">
        <v>1307</v>
      </c>
      <c r="C11" s="5">
        <v>0</v>
      </c>
      <c r="D11" s="6">
        <v>4570851625.29</v>
      </c>
      <c r="E11" s="6">
        <v>4570851625.29</v>
      </c>
      <c r="F11" s="5">
        <v>0</v>
      </c>
      <c r="G11" s="5">
        <v>2</v>
      </c>
    </row>
    <row r="12" spans="1:9" ht="15" customHeight="1" x14ac:dyDescent="0.25">
      <c r="A12" s="5" t="s">
        <v>1301</v>
      </c>
      <c r="B12" s="5" t="s">
        <v>1302</v>
      </c>
      <c r="C12" s="5">
        <v>0</v>
      </c>
      <c r="D12" s="5">
        <v>0</v>
      </c>
      <c r="E12" s="6">
        <v>767829963.26999998</v>
      </c>
      <c r="F12" s="6">
        <v>767829963.26999998</v>
      </c>
      <c r="G12" s="5">
        <v>3</v>
      </c>
      <c r="H12" s="2">
        <v>767829963.27000022</v>
      </c>
      <c r="I12" s="7">
        <f>+F12-H12</f>
        <v>0</v>
      </c>
    </row>
    <row r="13" spans="1:9" ht="15" customHeight="1" x14ac:dyDescent="0.25">
      <c r="A13" s="5" t="s">
        <v>8</v>
      </c>
      <c r="B13" s="5" t="s">
        <v>637</v>
      </c>
      <c r="C13" s="5">
        <v>0</v>
      </c>
      <c r="D13" s="5">
        <v>0</v>
      </c>
      <c r="E13" s="6">
        <v>66232362.329999998</v>
      </c>
      <c r="F13" s="6">
        <v>66232362.329999998</v>
      </c>
      <c r="G13" s="5">
        <v>4</v>
      </c>
    </row>
    <row r="14" spans="1:9" ht="15" customHeight="1" x14ac:dyDescent="0.25">
      <c r="A14" s="5" t="s">
        <v>9</v>
      </c>
      <c r="B14" s="5" t="s">
        <v>638</v>
      </c>
      <c r="C14" s="5">
        <v>0</v>
      </c>
      <c r="D14" s="5">
        <v>0</v>
      </c>
      <c r="E14" s="6">
        <v>66232362.329999998</v>
      </c>
      <c r="F14" s="6">
        <v>66232362.329999998</v>
      </c>
      <c r="G14" s="5">
        <v>4</v>
      </c>
    </row>
    <row r="15" spans="1:9" ht="15" customHeight="1" x14ac:dyDescent="0.25">
      <c r="A15" s="5" t="s">
        <v>10</v>
      </c>
      <c r="B15" s="5" t="s">
        <v>639</v>
      </c>
      <c r="C15" s="5">
        <v>0</v>
      </c>
      <c r="D15" s="5">
        <v>0</v>
      </c>
      <c r="E15" s="6">
        <v>4902042.42</v>
      </c>
      <c r="F15" s="6">
        <v>4902042.42</v>
      </c>
      <c r="G15" s="5">
        <v>4</v>
      </c>
    </row>
    <row r="16" spans="1:9" ht="15" customHeight="1" x14ac:dyDescent="0.25">
      <c r="A16" s="5" t="s">
        <v>11</v>
      </c>
      <c r="B16" s="5" t="s">
        <v>640</v>
      </c>
      <c r="C16" s="5">
        <v>0</v>
      </c>
      <c r="D16" s="5">
        <v>0</v>
      </c>
      <c r="E16" s="6">
        <v>55681573.590000004</v>
      </c>
      <c r="F16" s="6">
        <v>55681573.590000004</v>
      </c>
      <c r="G16" s="5">
        <v>4</v>
      </c>
    </row>
    <row r="17" spans="1:7" ht="15" customHeight="1" x14ac:dyDescent="0.25">
      <c r="A17" s="5" t="s">
        <v>12</v>
      </c>
      <c r="B17" s="5" t="s">
        <v>641</v>
      </c>
      <c r="C17" s="5">
        <v>0</v>
      </c>
      <c r="D17" s="5">
        <v>0</v>
      </c>
      <c r="E17" s="6">
        <v>4102867.71</v>
      </c>
      <c r="F17" s="6">
        <v>4102867.71</v>
      </c>
      <c r="G17" s="5">
        <v>4</v>
      </c>
    </row>
    <row r="18" spans="1:7" ht="15" customHeight="1" x14ac:dyDescent="0.25">
      <c r="A18" s="5" t="s">
        <v>13</v>
      </c>
      <c r="B18" s="5" t="s">
        <v>642</v>
      </c>
      <c r="C18" s="5">
        <v>0</v>
      </c>
      <c r="D18" s="5">
        <v>0</v>
      </c>
      <c r="E18" s="6">
        <v>3369296.97</v>
      </c>
      <c r="F18" s="6">
        <v>3369296.97</v>
      </c>
      <c r="G18" s="5">
        <v>4</v>
      </c>
    </row>
    <row r="19" spans="1:7" ht="15" customHeight="1" x14ac:dyDescent="0.25">
      <c r="A19" s="5" t="s">
        <v>14</v>
      </c>
      <c r="B19" s="5" t="s">
        <v>643</v>
      </c>
      <c r="C19" s="5">
        <v>0</v>
      </c>
      <c r="D19" s="5">
        <v>0</v>
      </c>
      <c r="E19" s="6">
        <v>412499.97</v>
      </c>
      <c r="F19" s="6">
        <v>412499.97</v>
      </c>
      <c r="G19" s="5">
        <v>4</v>
      </c>
    </row>
    <row r="20" spans="1:7" ht="15" customHeight="1" x14ac:dyDescent="0.25">
      <c r="A20" s="5" t="s">
        <v>15</v>
      </c>
      <c r="B20" s="5" t="s">
        <v>644</v>
      </c>
      <c r="C20" s="5">
        <v>0</v>
      </c>
      <c r="D20" s="5">
        <v>0</v>
      </c>
      <c r="E20" s="6">
        <v>42695089.560000002</v>
      </c>
      <c r="F20" s="6">
        <v>42695089.560000002</v>
      </c>
      <c r="G20" s="5">
        <v>4</v>
      </c>
    </row>
    <row r="21" spans="1:7" ht="15" customHeight="1" x14ac:dyDescent="0.25">
      <c r="A21" s="5" t="s">
        <v>16</v>
      </c>
      <c r="B21" s="5" t="s">
        <v>645</v>
      </c>
      <c r="C21" s="5">
        <v>0</v>
      </c>
      <c r="D21" s="5">
        <v>0</v>
      </c>
      <c r="E21" s="6">
        <v>6853350.4199999999</v>
      </c>
      <c r="F21" s="6">
        <v>6853350.4199999999</v>
      </c>
      <c r="G21" s="5">
        <v>4</v>
      </c>
    </row>
    <row r="22" spans="1:7" ht="15" customHeight="1" x14ac:dyDescent="0.25">
      <c r="A22" s="5" t="s">
        <v>17</v>
      </c>
      <c r="B22" s="5" t="s">
        <v>646</v>
      </c>
      <c r="C22" s="5">
        <v>0</v>
      </c>
      <c r="D22" s="5">
        <v>0</v>
      </c>
      <c r="E22" s="6">
        <v>9248457.8699999992</v>
      </c>
      <c r="F22" s="6">
        <v>9248457.8699999992</v>
      </c>
      <c r="G22" s="5">
        <v>4</v>
      </c>
    </row>
    <row r="23" spans="1:7" ht="15" customHeight="1" x14ac:dyDescent="0.25">
      <c r="A23" s="5" t="s">
        <v>18</v>
      </c>
      <c r="B23" s="5" t="s">
        <v>647</v>
      </c>
      <c r="C23" s="5">
        <v>0</v>
      </c>
      <c r="D23" s="5">
        <v>0</v>
      </c>
      <c r="E23" s="6">
        <v>5755734.8099999996</v>
      </c>
      <c r="F23" s="6">
        <v>5755734.8099999996</v>
      </c>
      <c r="G23" s="5">
        <v>4</v>
      </c>
    </row>
    <row r="24" spans="1:7" ht="15" customHeight="1" x14ac:dyDescent="0.25">
      <c r="A24" s="5" t="s">
        <v>19</v>
      </c>
      <c r="B24" s="5" t="s">
        <v>648</v>
      </c>
      <c r="C24" s="5">
        <v>0</v>
      </c>
      <c r="D24" s="5">
        <v>0</v>
      </c>
      <c r="E24" s="6">
        <v>21749996.16</v>
      </c>
      <c r="F24" s="6">
        <v>21749996.16</v>
      </c>
      <c r="G24" s="5">
        <v>4</v>
      </c>
    </row>
    <row r="25" spans="1:7" ht="15" customHeight="1" x14ac:dyDescent="0.25">
      <c r="A25" s="5" t="s">
        <v>20</v>
      </c>
      <c r="B25" s="5" t="s">
        <v>649</v>
      </c>
      <c r="C25" s="5">
        <v>0</v>
      </c>
      <c r="D25" s="5">
        <v>0</v>
      </c>
      <c r="E25" s="6">
        <v>2889913.23</v>
      </c>
      <c r="F25" s="6">
        <v>2889913.23</v>
      </c>
      <c r="G25" s="5">
        <v>4</v>
      </c>
    </row>
    <row r="26" spans="1:7" ht="15" customHeight="1" x14ac:dyDescent="0.25">
      <c r="A26" s="5" t="s">
        <v>21</v>
      </c>
      <c r="B26" s="5" t="s">
        <v>650</v>
      </c>
      <c r="C26" s="5">
        <v>0</v>
      </c>
      <c r="D26" s="5">
        <v>0</v>
      </c>
      <c r="E26" s="6">
        <v>826875</v>
      </c>
      <c r="F26" s="6">
        <v>826875</v>
      </c>
      <c r="G26" s="5">
        <v>4</v>
      </c>
    </row>
    <row r="27" spans="1:7" ht="15" customHeight="1" x14ac:dyDescent="0.25">
      <c r="A27" s="5" t="s">
        <v>22</v>
      </c>
      <c r="B27" s="5" t="s">
        <v>651</v>
      </c>
      <c r="C27" s="5">
        <v>0</v>
      </c>
      <c r="D27" s="5">
        <v>0</v>
      </c>
      <c r="E27" s="6">
        <v>1493410.57</v>
      </c>
      <c r="F27" s="6">
        <v>1493410.57</v>
      </c>
      <c r="G27" s="5">
        <v>4</v>
      </c>
    </row>
    <row r="28" spans="1:7" ht="15" customHeight="1" x14ac:dyDescent="0.25">
      <c r="A28" s="5" t="s">
        <v>23</v>
      </c>
      <c r="B28" s="5" t="s">
        <v>652</v>
      </c>
      <c r="C28" s="5">
        <v>0</v>
      </c>
      <c r="D28" s="5">
        <v>0</v>
      </c>
      <c r="E28" s="6">
        <v>3255167.52</v>
      </c>
      <c r="F28" s="6">
        <v>3255167.52</v>
      </c>
      <c r="G28" s="5">
        <v>4</v>
      </c>
    </row>
    <row r="29" spans="1:7" ht="15" customHeight="1" x14ac:dyDescent="0.25">
      <c r="A29" s="5" t="s">
        <v>24</v>
      </c>
      <c r="B29" s="5" t="s">
        <v>653</v>
      </c>
      <c r="C29" s="5">
        <v>0</v>
      </c>
      <c r="D29" s="5">
        <v>0</v>
      </c>
      <c r="E29" s="6">
        <v>373096.35</v>
      </c>
      <c r="F29" s="6">
        <v>373096.35</v>
      </c>
      <c r="G29" s="5">
        <v>4</v>
      </c>
    </row>
    <row r="30" spans="1:7" ht="15" customHeight="1" x14ac:dyDescent="0.25">
      <c r="A30" s="5" t="s">
        <v>1546</v>
      </c>
      <c r="B30" s="5" t="s">
        <v>1547</v>
      </c>
      <c r="C30" s="5">
        <v>0</v>
      </c>
      <c r="D30" s="5">
        <v>0</v>
      </c>
      <c r="E30" s="6">
        <v>176899.23</v>
      </c>
      <c r="F30" s="6">
        <v>176899.23</v>
      </c>
      <c r="G30" s="5">
        <v>4</v>
      </c>
    </row>
    <row r="31" spans="1:7" ht="15" customHeight="1" x14ac:dyDescent="0.25">
      <c r="A31" s="5" t="s">
        <v>25</v>
      </c>
      <c r="B31" s="5" t="s">
        <v>654</v>
      </c>
      <c r="C31" s="5">
        <v>0</v>
      </c>
      <c r="D31" s="5">
        <v>0</v>
      </c>
      <c r="E31" s="6">
        <v>7323096.5999999996</v>
      </c>
      <c r="F31" s="6">
        <v>7323096.5999999996</v>
      </c>
      <c r="G31" s="5">
        <v>4</v>
      </c>
    </row>
    <row r="32" spans="1:7" ht="15" customHeight="1" x14ac:dyDescent="0.25">
      <c r="A32" s="5" t="s">
        <v>26</v>
      </c>
      <c r="B32" s="5" t="s">
        <v>655</v>
      </c>
      <c r="C32" s="5">
        <v>0</v>
      </c>
      <c r="D32" s="5">
        <v>0</v>
      </c>
      <c r="E32" s="6">
        <v>2763192.15</v>
      </c>
      <c r="F32" s="6">
        <v>2763192.15</v>
      </c>
      <c r="G32" s="5">
        <v>4</v>
      </c>
    </row>
    <row r="33" spans="1:7" ht="15" customHeight="1" x14ac:dyDescent="0.25">
      <c r="A33" s="5" t="s">
        <v>1303</v>
      </c>
      <c r="B33" s="5" t="s">
        <v>1304</v>
      </c>
      <c r="C33" s="5">
        <v>0</v>
      </c>
      <c r="D33" s="5">
        <v>0</v>
      </c>
      <c r="E33" s="6">
        <v>21600</v>
      </c>
      <c r="F33" s="6">
        <v>21600</v>
      </c>
      <c r="G33" s="5">
        <v>4</v>
      </c>
    </row>
    <row r="34" spans="1:7" ht="15" customHeight="1" x14ac:dyDescent="0.25">
      <c r="A34" s="5" t="s">
        <v>1548</v>
      </c>
      <c r="B34" s="5" t="s">
        <v>1549</v>
      </c>
      <c r="C34" s="5">
        <v>0</v>
      </c>
      <c r="D34" s="5">
        <v>0</v>
      </c>
      <c r="E34" s="6">
        <v>2121302.34</v>
      </c>
      <c r="F34" s="6">
        <v>2121302.34</v>
      </c>
      <c r="G34" s="5">
        <v>4</v>
      </c>
    </row>
    <row r="35" spans="1:7" ht="15" customHeight="1" x14ac:dyDescent="0.25">
      <c r="A35" s="5" t="s">
        <v>475</v>
      </c>
      <c r="B35" s="5" t="s">
        <v>656</v>
      </c>
      <c r="C35" s="5">
        <v>0</v>
      </c>
      <c r="D35" s="5">
        <v>0</v>
      </c>
      <c r="E35" s="6">
        <v>279820</v>
      </c>
      <c r="F35" s="6">
        <v>279820</v>
      </c>
      <c r="G35" s="5">
        <v>4</v>
      </c>
    </row>
    <row r="36" spans="1:7" ht="15" customHeight="1" x14ac:dyDescent="0.25">
      <c r="A36" s="5" t="s">
        <v>2180</v>
      </c>
      <c r="B36" s="5" t="s">
        <v>2181</v>
      </c>
      <c r="C36" s="5">
        <v>0</v>
      </c>
      <c r="D36" s="5">
        <v>0</v>
      </c>
      <c r="E36" s="6">
        <v>4351200</v>
      </c>
      <c r="F36" s="6">
        <v>4351200</v>
      </c>
      <c r="G36" s="5">
        <v>4</v>
      </c>
    </row>
    <row r="37" spans="1:7" ht="15" customHeight="1" x14ac:dyDescent="0.25">
      <c r="A37" s="5" t="s">
        <v>2004</v>
      </c>
      <c r="B37" s="5" t="s">
        <v>2005</v>
      </c>
      <c r="C37" s="5">
        <v>0</v>
      </c>
      <c r="D37" s="5">
        <v>0</v>
      </c>
      <c r="E37" s="6">
        <v>1176000</v>
      </c>
      <c r="F37" s="6">
        <v>1176000</v>
      </c>
      <c r="G37" s="5">
        <v>4</v>
      </c>
    </row>
    <row r="38" spans="1:7" ht="15" customHeight="1" x14ac:dyDescent="0.25">
      <c r="A38" s="5" t="s">
        <v>2051</v>
      </c>
      <c r="B38" s="5" t="s">
        <v>2052</v>
      </c>
      <c r="C38" s="5">
        <v>0</v>
      </c>
      <c r="D38" s="5">
        <v>0</v>
      </c>
      <c r="E38" s="6">
        <v>1425600</v>
      </c>
      <c r="F38" s="6">
        <v>1425600</v>
      </c>
      <c r="G38" s="5">
        <v>4</v>
      </c>
    </row>
    <row r="39" spans="1:7" ht="15" customHeight="1" x14ac:dyDescent="0.25">
      <c r="A39" s="5" t="s">
        <v>27</v>
      </c>
      <c r="B39" s="5" t="s">
        <v>657</v>
      </c>
      <c r="C39" s="5">
        <v>0</v>
      </c>
      <c r="D39" s="5">
        <v>0</v>
      </c>
      <c r="E39" s="6">
        <v>35652742.469999999</v>
      </c>
      <c r="F39" s="6">
        <v>35652742.469999999</v>
      </c>
      <c r="G39" s="5">
        <v>4</v>
      </c>
    </row>
    <row r="40" spans="1:7" ht="15" customHeight="1" x14ac:dyDescent="0.25">
      <c r="A40" s="5" t="s">
        <v>28</v>
      </c>
      <c r="B40" s="5" t="s">
        <v>658</v>
      </c>
      <c r="C40" s="5">
        <v>0</v>
      </c>
      <c r="D40" s="5">
        <v>0</v>
      </c>
      <c r="E40" s="6">
        <v>1442571.48</v>
      </c>
      <c r="F40" s="6">
        <v>1442571.48</v>
      </c>
      <c r="G40" s="5">
        <v>4</v>
      </c>
    </row>
    <row r="41" spans="1:7" ht="15" customHeight="1" x14ac:dyDescent="0.25">
      <c r="A41" s="5" t="s">
        <v>29</v>
      </c>
      <c r="B41" s="5" t="s">
        <v>1276</v>
      </c>
      <c r="C41" s="5">
        <v>0</v>
      </c>
      <c r="D41" s="5">
        <v>0</v>
      </c>
      <c r="E41" s="6">
        <v>720330</v>
      </c>
      <c r="F41" s="6">
        <v>720330</v>
      </c>
      <c r="G41" s="5">
        <v>4</v>
      </c>
    </row>
    <row r="42" spans="1:7" ht="15" customHeight="1" x14ac:dyDescent="0.25">
      <c r="A42" s="5" t="s">
        <v>30</v>
      </c>
      <c r="B42" s="5" t="s">
        <v>1192</v>
      </c>
      <c r="C42" s="5">
        <v>0</v>
      </c>
      <c r="D42" s="5">
        <v>0</v>
      </c>
      <c r="E42" s="6">
        <v>2000</v>
      </c>
      <c r="F42" s="6">
        <v>2000</v>
      </c>
      <c r="G42" s="5">
        <v>4</v>
      </c>
    </row>
    <row r="43" spans="1:7" ht="15" customHeight="1" x14ac:dyDescent="0.25">
      <c r="A43" s="5" t="s">
        <v>31</v>
      </c>
      <c r="B43" s="5" t="s">
        <v>659</v>
      </c>
      <c r="C43" s="5">
        <v>0</v>
      </c>
      <c r="D43" s="5">
        <v>0</v>
      </c>
      <c r="E43" s="6">
        <v>777420</v>
      </c>
      <c r="F43" s="6">
        <v>777420</v>
      </c>
      <c r="G43" s="5">
        <v>4</v>
      </c>
    </row>
    <row r="44" spans="1:7" ht="15" customHeight="1" x14ac:dyDescent="0.25">
      <c r="A44" s="5" t="s">
        <v>1550</v>
      </c>
      <c r="B44" s="5" t="s">
        <v>1711</v>
      </c>
      <c r="C44" s="5">
        <v>0</v>
      </c>
      <c r="D44" s="5">
        <v>0</v>
      </c>
      <c r="E44" s="6">
        <v>6000</v>
      </c>
      <c r="F44" s="6">
        <v>6000</v>
      </c>
      <c r="G44" s="5">
        <v>4</v>
      </c>
    </row>
    <row r="45" spans="1:7" ht="15" customHeight="1" x14ac:dyDescent="0.25">
      <c r="A45" s="5" t="s">
        <v>32</v>
      </c>
      <c r="B45" s="5" t="s">
        <v>660</v>
      </c>
      <c r="C45" s="5">
        <v>0</v>
      </c>
      <c r="D45" s="5">
        <v>0</v>
      </c>
      <c r="E45" s="6">
        <v>231100</v>
      </c>
      <c r="F45" s="6">
        <v>231100</v>
      </c>
      <c r="G45" s="5">
        <v>4</v>
      </c>
    </row>
    <row r="46" spans="1:7" ht="15" customHeight="1" x14ac:dyDescent="0.25">
      <c r="A46" s="5" t="s">
        <v>1551</v>
      </c>
      <c r="B46" s="5" t="s">
        <v>1552</v>
      </c>
      <c r="C46" s="5">
        <v>0</v>
      </c>
      <c r="D46" s="5">
        <v>0</v>
      </c>
      <c r="E46" s="6">
        <v>20000</v>
      </c>
      <c r="F46" s="6">
        <v>20000</v>
      </c>
      <c r="G46" s="5">
        <v>4</v>
      </c>
    </row>
    <row r="47" spans="1:7" ht="15" customHeight="1" x14ac:dyDescent="0.25">
      <c r="A47" s="5" t="s">
        <v>33</v>
      </c>
      <c r="B47" s="5" t="s">
        <v>661</v>
      </c>
      <c r="C47" s="5">
        <v>0</v>
      </c>
      <c r="D47" s="5">
        <v>0</v>
      </c>
      <c r="E47" s="6">
        <v>335550</v>
      </c>
      <c r="F47" s="6">
        <v>335550</v>
      </c>
      <c r="G47" s="5">
        <v>4</v>
      </c>
    </row>
    <row r="48" spans="1:7" ht="15" customHeight="1" x14ac:dyDescent="0.25">
      <c r="A48" s="5" t="s">
        <v>1729</v>
      </c>
      <c r="B48" s="5" t="s">
        <v>1730</v>
      </c>
      <c r="C48" s="5">
        <v>0</v>
      </c>
      <c r="D48" s="5">
        <v>0</v>
      </c>
      <c r="E48" s="6">
        <v>2000000</v>
      </c>
      <c r="F48" s="6">
        <v>2000000</v>
      </c>
      <c r="G48" s="5">
        <v>4</v>
      </c>
    </row>
    <row r="49" spans="1:7" ht="15" customHeight="1" x14ac:dyDescent="0.25">
      <c r="A49" s="5" t="s">
        <v>34</v>
      </c>
      <c r="B49" s="5" t="s">
        <v>662</v>
      </c>
      <c r="C49" s="5">
        <v>0</v>
      </c>
      <c r="D49" s="5">
        <v>0</v>
      </c>
      <c r="E49" s="6">
        <v>283750</v>
      </c>
      <c r="F49" s="6">
        <v>283750</v>
      </c>
      <c r="G49" s="5">
        <v>4</v>
      </c>
    </row>
    <row r="50" spans="1:7" ht="15" customHeight="1" x14ac:dyDescent="0.25">
      <c r="A50" s="5" t="s">
        <v>35</v>
      </c>
      <c r="B50" s="5" t="s">
        <v>876</v>
      </c>
      <c r="C50" s="5">
        <v>0</v>
      </c>
      <c r="D50" s="5">
        <v>0</v>
      </c>
      <c r="E50" s="6">
        <v>595500</v>
      </c>
      <c r="F50" s="6">
        <v>595500</v>
      </c>
      <c r="G50" s="5">
        <v>4</v>
      </c>
    </row>
    <row r="51" spans="1:7" ht="15" customHeight="1" x14ac:dyDescent="0.25">
      <c r="A51" s="5" t="s">
        <v>1553</v>
      </c>
      <c r="B51" s="5" t="s">
        <v>1554</v>
      </c>
      <c r="C51" s="5">
        <v>0</v>
      </c>
      <c r="D51" s="5">
        <v>0</v>
      </c>
      <c r="E51" s="6">
        <v>15500</v>
      </c>
      <c r="F51" s="6">
        <v>15500</v>
      </c>
      <c r="G51" s="5">
        <v>4</v>
      </c>
    </row>
    <row r="52" spans="1:7" ht="15" customHeight="1" x14ac:dyDescent="0.25">
      <c r="A52" s="5" t="s">
        <v>1555</v>
      </c>
      <c r="B52" s="5" t="s">
        <v>1556</v>
      </c>
      <c r="C52" s="5">
        <v>0</v>
      </c>
      <c r="D52" s="5">
        <v>0</v>
      </c>
      <c r="E52" s="6">
        <v>3500</v>
      </c>
      <c r="F52" s="6">
        <v>3500</v>
      </c>
      <c r="G52" s="5">
        <v>4</v>
      </c>
    </row>
    <row r="53" spans="1:7" ht="15" customHeight="1" x14ac:dyDescent="0.25">
      <c r="A53" s="5" t="s">
        <v>1557</v>
      </c>
      <c r="B53" s="5" t="s">
        <v>1558</v>
      </c>
      <c r="C53" s="5">
        <v>0</v>
      </c>
      <c r="D53" s="5">
        <v>0</v>
      </c>
      <c r="E53" s="6">
        <v>482750</v>
      </c>
      <c r="F53" s="6">
        <v>482750</v>
      </c>
      <c r="G53" s="5">
        <v>4</v>
      </c>
    </row>
    <row r="54" spans="1:7" ht="15" customHeight="1" x14ac:dyDescent="0.25">
      <c r="A54" s="5" t="s">
        <v>36</v>
      </c>
      <c r="B54" s="5" t="s">
        <v>1277</v>
      </c>
      <c r="C54" s="5">
        <v>0</v>
      </c>
      <c r="D54" s="5">
        <v>0</v>
      </c>
      <c r="E54" s="6">
        <v>3958070</v>
      </c>
      <c r="F54" s="6">
        <v>3958070</v>
      </c>
      <c r="G54" s="5">
        <v>4</v>
      </c>
    </row>
    <row r="55" spans="1:7" ht="15" customHeight="1" x14ac:dyDescent="0.25">
      <c r="A55" s="5" t="s">
        <v>1559</v>
      </c>
      <c r="B55" s="5" t="s">
        <v>2171</v>
      </c>
      <c r="C55" s="5">
        <v>0</v>
      </c>
      <c r="D55" s="5">
        <v>0</v>
      </c>
      <c r="E55" s="6">
        <v>473650</v>
      </c>
      <c r="F55" s="6">
        <v>473650</v>
      </c>
      <c r="G55" s="5">
        <v>4</v>
      </c>
    </row>
    <row r="56" spans="1:7" ht="15" customHeight="1" x14ac:dyDescent="0.25">
      <c r="A56" s="5" t="s">
        <v>37</v>
      </c>
      <c r="B56" s="5" t="s">
        <v>877</v>
      </c>
      <c r="C56" s="5">
        <v>0</v>
      </c>
      <c r="D56" s="5">
        <v>0</v>
      </c>
      <c r="E56" s="6">
        <v>1800000</v>
      </c>
      <c r="F56" s="6">
        <v>1800000</v>
      </c>
      <c r="G56" s="5">
        <v>4</v>
      </c>
    </row>
    <row r="57" spans="1:7" ht="15" customHeight="1" x14ac:dyDescent="0.25">
      <c r="A57" s="5" t="s">
        <v>38</v>
      </c>
      <c r="B57" s="5" t="s">
        <v>938</v>
      </c>
      <c r="C57" s="5">
        <v>0</v>
      </c>
      <c r="D57" s="5">
        <v>0</v>
      </c>
      <c r="E57" s="6">
        <v>3800000</v>
      </c>
      <c r="F57" s="6">
        <v>3800000</v>
      </c>
      <c r="G57" s="5">
        <v>4</v>
      </c>
    </row>
    <row r="58" spans="1:7" ht="15" customHeight="1" x14ac:dyDescent="0.25">
      <c r="A58" s="5" t="s">
        <v>1365</v>
      </c>
      <c r="B58" s="5" t="s">
        <v>1366</v>
      </c>
      <c r="C58" s="5">
        <v>0</v>
      </c>
      <c r="D58" s="5">
        <v>0</v>
      </c>
      <c r="E58" s="6">
        <v>4050000</v>
      </c>
      <c r="F58" s="6">
        <v>4050000</v>
      </c>
      <c r="G58" s="5">
        <v>4</v>
      </c>
    </row>
    <row r="59" spans="1:7" ht="15" customHeight="1" x14ac:dyDescent="0.25">
      <c r="A59" s="5" t="s">
        <v>39</v>
      </c>
      <c r="B59" s="5" t="s">
        <v>878</v>
      </c>
      <c r="C59" s="5">
        <v>0</v>
      </c>
      <c r="D59" s="5">
        <v>0</v>
      </c>
      <c r="E59" s="6">
        <v>1350000</v>
      </c>
      <c r="F59" s="6">
        <v>1350000</v>
      </c>
      <c r="G59" s="5">
        <v>4</v>
      </c>
    </row>
    <row r="60" spans="1:7" ht="15" customHeight="1" x14ac:dyDescent="0.25">
      <c r="A60" s="5" t="s">
        <v>40</v>
      </c>
      <c r="B60" s="5" t="s">
        <v>879</v>
      </c>
      <c r="C60" s="5">
        <v>0</v>
      </c>
      <c r="D60" s="5">
        <v>0</v>
      </c>
      <c r="E60" s="6">
        <v>480000</v>
      </c>
      <c r="F60" s="6">
        <v>480000</v>
      </c>
      <c r="G60" s="5">
        <v>4</v>
      </c>
    </row>
    <row r="61" spans="1:7" ht="15" customHeight="1" x14ac:dyDescent="0.25">
      <c r="A61" s="5" t="s">
        <v>41</v>
      </c>
      <c r="B61" s="5" t="s">
        <v>880</v>
      </c>
      <c r="C61" s="5">
        <v>0</v>
      </c>
      <c r="D61" s="5">
        <v>0</v>
      </c>
      <c r="E61" s="6">
        <v>270000</v>
      </c>
      <c r="F61" s="6">
        <v>270000</v>
      </c>
      <c r="G61" s="5">
        <v>4</v>
      </c>
    </row>
    <row r="62" spans="1:7" ht="15" customHeight="1" x14ac:dyDescent="0.25">
      <c r="A62" s="5" t="s">
        <v>42</v>
      </c>
      <c r="B62" s="5" t="s">
        <v>881</v>
      </c>
      <c r="C62" s="5">
        <v>0</v>
      </c>
      <c r="D62" s="5">
        <v>0</v>
      </c>
      <c r="E62" s="6">
        <v>270000</v>
      </c>
      <c r="F62" s="6">
        <v>270000</v>
      </c>
      <c r="G62" s="5">
        <v>4</v>
      </c>
    </row>
    <row r="63" spans="1:7" ht="15" customHeight="1" x14ac:dyDescent="0.25">
      <c r="A63" s="5" t="s">
        <v>1560</v>
      </c>
      <c r="B63" s="5" t="s">
        <v>1561</v>
      </c>
      <c r="C63" s="5">
        <v>0</v>
      </c>
      <c r="D63" s="5">
        <v>0</v>
      </c>
      <c r="E63" s="6">
        <v>60850</v>
      </c>
      <c r="F63" s="6">
        <v>60850</v>
      </c>
      <c r="G63" s="5">
        <v>4</v>
      </c>
    </row>
    <row r="64" spans="1:7" ht="15" customHeight="1" x14ac:dyDescent="0.25">
      <c r="A64" s="5" t="s">
        <v>1562</v>
      </c>
      <c r="B64" s="5" t="s">
        <v>1563</v>
      </c>
      <c r="C64" s="5">
        <v>0</v>
      </c>
      <c r="D64" s="5">
        <v>0</v>
      </c>
      <c r="E64" s="6">
        <v>2400</v>
      </c>
      <c r="F64" s="6">
        <v>2400</v>
      </c>
      <c r="G64" s="5">
        <v>4</v>
      </c>
    </row>
    <row r="65" spans="1:7" ht="15" customHeight="1" x14ac:dyDescent="0.25">
      <c r="A65" s="5" t="s">
        <v>1564</v>
      </c>
      <c r="B65" s="5" t="s">
        <v>1565</v>
      </c>
      <c r="C65" s="5">
        <v>0</v>
      </c>
      <c r="D65" s="5">
        <v>0</v>
      </c>
      <c r="E65" s="6">
        <v>16500</v>
      </c>
      <c r="F65" s="6">
        <v>16500</v>
      </c>
      <c r="G65" s="5">
        <v>4</v>
      </c>
    </row>
    <row r="66" spans="1:7" ht="15" customHeight="1" x14ac:dyDescent="0.25">
      <c r="A66" s="5" t="s">
        <v>1566</v>
      </c>
      <c r="B66" s="5" t="s">
        <v>1567</v>
      </c>
      <c r="C66" s="5">
        <v>0</v>
      </c>
      <c r="D66" s="5">
        <v>0</v>
      </c>
      <c r="E66" s="6">
        <v>30300</v>
      </c>
      <c r="F66" s="6">
        <v>30300</v>
      </c>
      <c r="G66" s="5">
        <v>4</v>
      </c>
    </row>
    <row r="67" spans="1:7" ht="15" customHeight="1" x14ac:dyDescent="0.25">
      <c r="A67" s="5" t="s">
        <v>1568</v>
      </c>
      <c r="B67" s="5" t="s">
        <v>1569</v>
      </c>
      <c r="C67" s="5">
        <v>0</v>
      </c>
      <c r="D67" s="5">
        <v>0</v>
      </c>
      <c r="E67" s="6">
        <v>26000</v>
      </c>
      <c r="F67" s="6">
        <v>26000</v>
      </c>
      <c r="G67" s="5">
        <v>4</v>
      </c>
    </row>
    <row r="68" spans="1:7" ht="15" customHeight="1" x14ac:dyDescent="0.25">
      <c r="A68" s="5" t="s">
        <v>43</v>
      </c>
      <c r="B68" s="5" t="s">
        <v>882</v>
      </c>
      <c r="C68" s="5">
        <v>0</v>
      </c>
      <c r="D68" s="5">
        <v>0</v>
      </c>
      <c r="E68" s="6">
        <v>1355050</v>
      </c>
      <c r="F68" s="6">
        <v>1355050</v>
      </c>
      <c r="G68" s="5">
        <v>4</v>
      </c>
    </row>
    <row r="69" spans="1:7" ht="15" customHeight="1" x14ac:dyDescent="0.25">
      <c r="A69" s="5" t="s">
        <v>44</v>
      </c>
      <c r="B69" s="5" t="s">
        <v>883</v>
      </c>
      <c r="C69" s="5">
        <v>0</v>
      </c>
      <c r="D69" s="5">
        <v>0</v>
      </c>
      <c r="E69" s="6">
        <v>13076630.01</v>
      </c>
      <c r="F69" s="6">
        <v>13076630.01</v>
      </c>
      <c r="G69" s="5">
        <v>4</v>
      </c>
    </row>
    <row r="70" spans="1:7" ht="15" customHeight="1" x14ac:dyDescent="0.25">
      <c r="A70" s="5" t="s">
        <v>45</v>
      </c>
      <c r="B70" s="5" t="s">
        <v>884</v>
      </c>
      <c r="C70" s="5">
        <v>0</v>
      </c>
      <c r="D70" s="5">
        <v>0</v>
      </c>
      <c r="E70" s="6">
        <v>184800</v>
      </c>
      <c r="F70" s="6">
        <v>184800</v>
      </c>
      <c r="G70" s="5">
        <v>4</v>
      </c>
    </row>
    <row r="71" spans="1:7" ht="15" customHeight="1" x14ac:dyDescent="0.25">
      <c r="A71" s="5" t="s">
        <v>1570</v>
      </c>
      <c r="B71" s="5" t="s">
        <v>1571</v>
      </c>
      <c r="C71" s="5">
        <v>0</v>
      </c>
      <c r="D71" s="5">
        <v>0</v>
      </c>
      <c r="E71" s="6">
        <v>150350</v>
      </c>
      <c r="F71" s="6">
        <v>150350</v>
      </c>
      <c r="G71" s="5">
        <v>4</v>
      </c>
    </row>
    <row r="72" spans="1:7" ht="15" customHeight="1" x14ac:dyDescent="0.25">
      <c r="A72" s="5" t="s">
        <v>46</v>
      </c>
      <c r="B72" s="5" t="s">
        <v>885</v>
      </c>
      <c r="C72" s="5">
        <v>0</v>
      </c>
      <c r="D72" s="5">
        <v>0</v>
      </c>
      <c r="E72" s="6">
        <v>260050.99</v>
      </c>
      <c r="F72" s="6">
        <v>260050.99</v>
      </c>
      <c r="G72" s="5">
        <v>4</v>
      </c>
    </row>
    <row r="73" spans="1:7" ht="15" customHeight="1" x14ac:dyDescent="0.25">
      <c r="A73" s="5" t="s">
        <v>1572</v>
      </c>
      <c r="B73" s="5" t="s">
        <v>1573</v>
      </c>
      <c r="C73" s="5">
        <v>0</v>
      </c>
      <c r="D73" s="5">
        <v>0</v>
      </c>
      <c r="E73" s="6">
        <v>5000</v>
      </c>
      <c r="F73" s="6">
        <v>5000</v>
      </c>
      <c r="G73" s="5">
        <v>4</v>
      </c>
    </row>
    <row r="74" spans="1:7" ht="15" customHeight="1" x14ac:dyDescent="0.25">
      <c r="A74" s="5" t="s">
        <v>47</v>
      </c>
      <c r="B74" s="5" t="s">
        <v>886</v>
      </c>
      <c r="C74" s="5">
        <v>0</v>
      </c>
      <c r="D74" s="5">
        <v>0</v>
      </c>
      <c r="E74" s="6">
        <v>181850</v>
      </c>
      <c r="F74" s="6">
        <v>181850</v>
      </c>
      <c r="G74" s="5">
        <v>4</v>
      </c>
    </row>
    <row r="75" spans="1:7" ht="15" customHeight="1" x14ac:dyDescent="0.25">
      <c r="A75" s="5" t="s">
        <v>1574</v>
      </c>
      <c r="B75" s="5" t="s">
        <v>1575</v>
      </c>
      <c r="C75" s="5">
        <v>0</v>
      </c>
      <c r="D75" s="5">
        <v>0</v>
      </c>
      <c r="E75" s="6">
        <v>68300</v>
      </c>
      <c r="F75" s="6">
        <v>68300</v>
      </c>
      <c r="G75" s="5">
        <v>4</v>
      </c>
    </row>
    <row r="76" spans="1:7" ht="15" customHeight="1" x14ac:dyDescent="0.25">
      <c r="A76" s="5" t="s">
        <v>1576</v>
      </c>
      <c r="B76" s="5" t="s">
        <v>1577</v>
      </c>
      <c r="C76" s="5">
        <v>0</v>
      </c>
      <c r="D76" s="5">
        <v>0</v>
      </c>
      <c r="E76" s="6">
        <v>1500</v>
      </c>
      <c r="F76" s="6">
        <v>1500</v>
      </c>
      <c r="G76" s="5">
        <v>4</v>
      </c>
    </row>
    <row r="77" spans="1:7" ht="15" customHeight="1" x14ac:dyDescent="0.25">
      <c r="A77" s="5" t="s">
        <v>1578</v>
      </c>
      <c r="B77" s="5" t="s">
        <v>1579</v>
      </c>
      <c r="C77" s="5">
        <v>0</v>
      </c>
      <c r="D77" s="5">
        <v>0</v>
      </c>
      <c r="E77" s="6">
        <v>30500</v>
      </c>
      <c r="F77" s="6">
        <v>30500</v>
      </c>
      <c r="G77" s="5">
        <v>4</v>
      </c>
    </row>
    <row r="78" spans="1:7" ht="15" customHeight="1" x14ac:dyDescent="0.25">
      <c r="A78" s="5" t="s">
        <v>48</v>
      </c>
      <c r="B78" s="5" t="s">
        <v>887</v>
      </c>
      <c r="C78" s="5">
        <v>0</v>
      </c>
      <c r="D78" s="5">
        <v>0</v>
      </c>
      <c r="E78" s="6">
        <v>373300</v>
      </c>
      <c r="F78" s="6">
        <v>373300</v>
      </c>
      <c r="G78" s="5">
        <v>4</v>
      </c>
    </row>
    <row r="79" spans="1:7" ht="15" customHeight="1" x14ac:dyDescent="0.25">
      <c r="A79" s="5" t="s">
        <v>1580</v>
      </c>
      <c r="B79" s="5" t="s">
        <v>1581</v>
      </c>
      <c r="C79" s="5">
        <v>0</v>
      </c>
      <c r="D79" s="5">
        <v>0</v>
      </c>
      <c r="E79" s="6">
        <v>4216880.0199999996</v>
      </c>
      <c r="F79" s="6">
        <v>4216880.0199999996</v>
      </c>
      <c r="G79" s="5">
        <v>4</v>
      </c>
    </row>
    <row r="80" spans="1:7" ht="15" customHeight="1" x14ac:dyDescent="0.25">
      <c r="A80" s="5" t="s">
        <v>1582</v>
      </c>
      <c r="B80" s="5" t="s">
        <v>1583</v>
      </c>
      <c r="C80" s="5">
        <v>0</v>
      </c>
      <c r="D80" s="5">
        <v>0</v>
      </c>
      <c r="E80" s="6">
        <v>4215400.03</v>
      </c>
      <c r="F80" s="6">
        <v>4215400.03</v>
      </c>
      <c r="G80" s="5">
        <v>4</v>
      </c>
    </row>
    <row r="81" spans="1:7" ht="15" customHeight="1" x14ac:dyDescent="0.25">
      <c r="A81" s="5" t="s">
        <v>49</v>
      </c>
      <c r="B81" s="5" t="s">
        <v>888</v>
      </c>
      <c r="C81" s="5">
        <v>0</v>
      </c>
      <c r="D81" s="5">
        <v>0</v>
      </c>
      <c r="E81" s="6">
        <v>46500</v>
      </c>
      <c r="F81" s="6">
        <v>46500</v>
      </c>
      <c r="G81" s="5">
        <v>4</v>
      </c>
    </row>
    <row r="82" spans="1:7" ht="15" customHeight="1" x14ac:dyDescent="0.25">
      <c r="A82" s="5" t="s">
        <v>50</v>
      </c>
      <c r="B82" s="5" t="s">
        <v>889</v>
      </c>
      <c r="C82" s="5">
        <v>0</v>
      </c>
      <c r="D82" s="5">
        <v>0</v>
      </c>
      <c r="E82" s="6">
        <v>192676978.03</v>
      </c>
      <c r="F82" s="6">
        <v>192676978.03</v>
      </c>
      <c r="G82" s="5">
        <v>4</v>
      </c>
    </row>
    <row r="83" spans="1:7" ht="15" customHeight="1" x14ac:dyDescent="0.25">
      <c r="A83" s="5" t="s">
        <v>51</v>
      </c>
      <c r="B83" s="5" t="s">
        <v>890</v>
      </c>
      <c r="C83" s="5">
        <v>0</v>
      </c>
      <c r="D83" s="5">
        <v>0</v>
      </c>
      <c r="E83" s="6">
        <v>1012572.99</v>
      </c>
      <c r="F83" s="6">
        <v>1012572.99</v>
      </c>
      <c r="G83" s="5">
        <v>4</v>
      </c>
    </row>
    <row r="84" spans="1:7" ht="15" customHeight="1" x14ac:dyDescent="0.25">
      <c r="A84" s="5" t="s">
        <v>52</v>
      </c>
      <c r="B84" s="5" t="s">
        <v>891</v>
      </c>
      <c r="C84" s="5">
        <v>0</v>
      </c>
      <c r="D84" s="5">
        <v>0</v>
      </c>
      <c r="E84" s="6">
        <v>360000</v>
      </c>
      <c r="F84" s="6">
        <v>360000</v>
      </c>
      <c r="G84" s="5">
        <v>4</v>
      </c>
    </row>
    <row r="85" spans="1:7" ht="15" customHeight="1" x14ac:dyDescent="0.25">
      <c r="A85" s="5" t="s">
        <v>1584</v>
      </c>
      <c r="B85" s="5" t="s">
        <v>1585</v>
      </c>
      <c r="C85" s="5">
        <v>0</v>
      </c>
      <c r="D85" s="5">
        <v>0</v>
      </c>
      <c r="E85" s="6">
        <v>111153</v>
      </c>
      <c r="F85" s="6">
        <v>111153</v>
      </c>
      <c r="G85" s="5">
        <v>4</v>
      </c>
    </row>
    <row r="86" spans="1:7" ht="15" customHeight="1" x14ac:dyDescent="0.25">
      <c r="A86" s="5" t="s">
        <v>53</v>
      </c>
      <c r="B86" s="5" t="s">
        <v>926</v>
      </c>
      <c r="C86" s="5">
        <v>0</v>
      </c>
      <c r="D86" s="5">
        <v>0</v>
      </c>
      <c r="E86" s="6">
        <v>911972.45</v>
      </c>
      <c r="F86" s="6">
        <v>911972.45</v>
      </c>
      <c r="G86" s="5">
        <v>4</v>
      </c>
    </row>
    <row r="87" spans="1:7" ht="15" customHeight="1" x14ac:dyDescent="0.25">
      <c r="A87" s="5" t="s">
        <v>54</v>
      </c>
      <c r="B87" s="5" t="s">
        <v>927</v>
      </c>
      <c r="C87" s="5">
        <v>0</v>
      </c>
      <c r="D87" s="5">
        <v>0</v>
      </c>
      <c r="E87" s="6">
        <v>4275000</v>
      </c>
      <c r="F87" s="6">
        <v>4275000</v>
      </c>
      <c r="G87" s="5">
        <v>4</v>
      </c>
    </row>
    <row r="88" spans="1:7" ht="15" customHeight="1" x14ac:dyDescent="0.25">
      <c r="A88" s="5" t="s">
        <v>1586</v>
      </c>
      <c r="B88" s="5" t="s">
        <v>1587</v>
      </c>
      <c r="C88" s="5">
        <v>0</v>
      </c>
      <c r="D88" s="5">
        <v>0</v>
      </c>
      <c r="E88" s="6">
        <v>1500000.03</v>
      </c>
      <c r="F88" s="6">
        <v>1500000.03</v>
      </c>
      <c r="G88" s="5">
        <v>4</v>
      </c>
    </row>
    <row r="89" spans="1:7" ht="15" customHeight="1" x14ac:dyDescent="0.25">
      <c r="A89" s="5" t="s">
        <v>55</v>
      </c>
      <c r="B89" s="5" t="s">
        <v>928</v>
      </c>
      <c r="C89" s="5">
        <v>0</v>
      </c>
      <c r="D89" s="5">
        <v>0</v>
      </c>
      <c r="E89" s="6">
        <v>1273140</v>
      </c>
      <c r="F89" s="6">
        <v>1273140</v>
      </c>
      <c r="G89" s="5">
        <v>4</v>
      </c>
    </row>
    <row r="90" spans="1:7" ht="15" customHeight="1" x14ac:dyDescent="0.25">
      <c r="A90" s="5" t="s">
        <v>1588</v>
      </c>
      <c r="B90" s="5" t="s">
        <v>1589</v>
      </c>
      <c r="C90" s="5">
        <v>0</v>
      </c>
      <c r="D90" s="5">
        <v>0</v>
      </c>
      <c r="E90" s="6">
        <v>79500</v>
      </c>
      <c r="F90" s="6">
        <v>79500</v>
      </c>
      <c r="G90" s="5">
        <v>4</v>
      </c>
    </row>
    <row r="91" spans="1:7" ht="15" customHeight="1" x14ac:dyDescent="0.25">
      <c r="A91" s="5" t="s">
        <v>1590</v>
      </c>
      <c r="B91" s="5" t="s">
        <v>1591</v>
      </c>
      <c r="C91" s="5">
        <v>0</v>
      </c>
      <c r="D91" s="5">
        <v>0</v>
      </c>
      <c r="E91" s="6">
        <v>13500</v>
      </c>
      <c r="F91" s="6">
        <v>13500</v>
      </c>
      <c r="G91" s="5">
        <v>4</v>
      </c>
    </row>
    <row r="92" spans="1:7" ht="15" customHeight="1" x14ac:dyDescent="0.25">
      <c r="A92" s="5" t="s">
        <v>56</v>
      </c>
      <c r="B92" s="5" t="s">
        <v>929</v>
      </c>
      <c r="C92" s="5">
        <v>0</v>
      </c>
      <c r="D92" s="5">
        <v>0</v>
      </c>
      <c r="E92" s="6">
        <v>750000</v>
      </c>
      <c r="F92" s="6">
        <v>750000</v>
      </c>
      <c r="G92" s="5">
        <v>4</v>
      </c>
    </row>
    <row r="93" spans="1:7" ht="15" customHeight="1" x14ac:dyDescent="0.25">
      <c r="A93" s="5" t="s">
        <v>57</v>
      </c>
      <c r="B93" s="5" t="s">
        <v>930</v>
      </c>
      <c r="C93" s="5">
        <v>0</v>
      </c>
      <c r="D93" s="5">
        <v>0</v>
      </c>
      <c r="E93" s="6">
        <v>1380000</v>
      </c>
      <c r="F93" s="6">
        <v>1380000</v>
      </c>
      <c r="G93" s="5">
        <v>4</v>
      </c>
    </row>
    <row r="94" spans="1:7" ht="15" customHeight="1" x14ac:dyDescent="0.25">
      <c r="A94" s="5" t="s">
        <v>1592</v>
      </c>
      <c r="B94" s="5" t="s">
        <v>1712</v>
      </c>
      <c r="C94" s="5">
        <v>0</v>
      </c>
      <c r="D94" s="5">
        <v>0</v>
      </c>
      <c r="E94" s="6">
        <v>5000</v>
      </c>
      <c r="F94" s="6">
        <v>5000</v>
      </c>
      <c r="G94" s="5">
        <v>4</v>
      </c>
    </row>
    <row r="95" spans="1:7" ht="15" customHeight="1" x14ac:dyDescent="0.25">
      <c r="A95" s="5" t="s">
        <v>1593</v>
      </c>
      <c r="B95" s="5" t="s">
        <v>1594</v>
      </c>
      <c r="C95" s="5">
        <v>0</v>
      </c>
      <c r="D95" s="5">
        <v>0</v>
      </c>
      <c r="E95" s="6">
        <v>65000</v>
      </c>
      <c r="F95" s="6">
        <v>65000</v>
      </c>
      <c r="G95" s="5">
        <v>4</v>
      </c>
    </row>
    <row r="96" spans="1:7" ht="15" customHeight="1" x14ac:dyDescent="0.25">
      <c r="A96" s="5" t="s">
        <v>1595</v>
      </c>
      <c r="B96" s="5" t="s">
        <v>1596</v>
      </c>
      <c r="C96" s="5">
        <v>0</v>
      </c>
      <c r="D96" s="5">
        <v>0</v>
      </c>
      <c r="E96" s="6">
        <v>1184944</v>
      </c>
      <c r="F96" s="6">
        <v>1184944</v>
      </c>
      <c r="G96" s="5">
        <v>4</v>
      </c>
    </row>
    <row r="97" spans="1:7" ht="15" customHeight="1" x14ac:dyDescent="0.25">
      <c r="A97" s="5" t="s">
        <v>1597</v>
      </c>
      <c r="B97" s="5" t="s">
        <v>1598</v>
      </c>
      <c r="C97" s="5">
        <v>0</v>
      </c>
      <c r="D97" s="5">
        <v>0</v>
      </c>
      <c r="E97" s="6">
        <v>37000</v>
      </c>
      <c r="F97" s="6">
        <v>37000</v>
      </c>
      <c r="G97" s="5">
        <v>4</v>
      </c>
    </row>
    <row r="98" spans="1:7" ht="15" customHeight="1" x14ac:dyDescent="0.25">
      <c r="A98" s="5" t="s">
        <v>58</v>
      </c>
      <c r="B98" s="5" t="s">
        <v>931</v>
      </c>
      <c r="C98" s="5">
        <v>0</v>
      </c>
      <c r="D98" s="5">
        <v>0</v>
      </c>
      <c r="E98" s="6">
        <v>2038331.23</v>
      </c>
      <c r="F98" s="6">
        <v>2038331.23</v>
      </c>
      <c r="G98" s="5">
        <v>4</v>
      </c>
    </row>
    <row r="99" spans="1:7" ht="15" customHeight="1" x14ac:dyDescent="0.25">
      <c r="A99" s="5" t="s">
        <v>1599</v>
      </c>
      <c r="B99" s="5" t="s">
        <v>1600</v>
      </c>
      <c r="C99" s="5">
        <v>0</v>
      </c>
      <c r="D99" s="5">
        <v>0</v>
      </c>
      <c r="E99" s="6">
        <v>209200.5</v>
      </c>
      <c r="F99" s="6">
        <v>209200.5</v>
      </c>
      <c r="G99" s="5">
        <v>4</v>
      </c>
    </row>
    <row r="100" spans="1:7" ht="15" customHeight="1" x14ac:dyDescent="0.25">
      <c r="A100" s="5" t="s">
        <v>59</v>
      </c>
      <c r="B100" s="5" t="s">
        <v>939</v>
      </c>
      <c r="C100" s="5">
        <v>0</v>
      </c>
      <c r="D100" s="5">
        <v>0</v>
      </c>
      <c r="E100" s="6">
        <v>1575000</v>
      </c>
      <c r="F100" s="6">
        <v>1575000</v>
      </c>
      <c r="G100" s="5">
        <v>4</v>
      </c>
    </row>
    <row r="101" spans="1:7" ht="15" customHeight="1" x14ac:dyDescent="0.25">
      <c r="A101" s="5" t="s">
        <v>1808</v>
      </c>
      <c r="B101" s="5" t="s">
        <v>1809</v>
      </c>
      <c r="C101" s="5">
        <v>0</v>
      </c>
      <c r="D101" s="5">
        <v>0</v>
      </c>
      <c r="E101" s="6">
        <v>1350000</v>
      </c>
      <c r="F101" s="6">
        <v>1350000</v>
      </c>
      <c r="G101" s="5">
        <v>4</v>
      </c>
    </row>
    <row r="102" spans="1:7" ht="15" customHeight="1" x14ac:dyDescent="0.25">
      <c r="A102" s="5" t="s">
        <v>1601</v>
      </c>
      <c r="B102" s="5" t="s">
        <v>1602</v>
      </c>
      <c r="C102" s="5">
        <v>0</v>
      </c>
      <c r="D102" s="5">
        <v>0</v>
      </c>
      <c r="E102" s="6">
        <v>199999.99</v>
      </c>
      <c r="F102" s="6">
        <v>199999.99</v>
      </c>
      <c r="G102" s="5">
        <v>4</v>
      </c>
    </row>
    <row r="103" spans="1:7" ht="15" customHeight="1" x14ac:dyDescent="0.25">
      <c r="A103" s="5" t="s">
        <v>60</v>
      </c>
      <c r="B103" s="5" t="s">
        <v>1193</v>
      </c>
      <c r="C103" s="5">
        <v>0</v>
      </c>
      <c r="D103" s="5">
        <v>0</v>
      </c>
      <c r="E103" s="6">
        <v>35000</v>
      </c>
      <c r="F103" s="6">
        <v>35000</v>
      </c>
      <c r="G103" s="5">
        <v>4</v>
      </c>
    </row>
    <row r="104" spans="1:7" ht="15" customHeight="1" x14ac:dyDescent="0.25">
      <c r="A104" s="5" t="s">
        <v>1603</v>
      </c>
      <c r="B104" s="5" t="s">
        <v>1604</v>
      </c>
      <c r="C104" s="5">
        <v>0</v>
      </c>
      <c r="D104" s="5">
        <v>0</v>
      </c>
      <c r="E104" s="6">
        <v>43200</v>
      </c>
      <c r="F104" s="6">
        <v>43200</v>
      </c>
      <c r="G104" s="5">
        <v>4</v>
      </c>
    </row>
    <row r="105" spans="1:7" ht="15" customHeight="1" x14ac:dyDescent="0.25">
      <c r="A105" s="5" t="s">
        <v>61</v>
      </c>
      <c r="B105" s="5" t="s">
        <v>1194</v>
      </c>
      <c r="C105" s="5">
        <v>0</v>
      </c>
      <c r="D105" s="5">
        <v>0</v>
      </c>
      <c r="E105" s="6">
        <v>502500</v>
      </c>
      <c r="F105" s="6">
        <v>502500</v>
      </c>
      <c r="G105" s="5">
        <v>4</v>
      </c>
    </row>
    <row r="106" spans="1:7" ht="15" customHeight="1" x14ac:dyDescent="0.25">
      <c r="A106" s="5" t="s">
        <v>1605</v>
      </c>
      <c r="B106" s="5" t="s">
        <v>1606</v>
      </c>
      <c r="C106" s="5">
        <v>0</v>
      </c>
      <c r="D106" s="5">
        <v>0</v>
      </c>
      <c r="E106" s="6">
        <v>6230000</v>
      </c>
      <c r="F106" s="6">
        <v>6230000</v>
      </c>
      <c r="G106" s="5">
        <v>4</v>
      </c>
    </row>
    <row r="107" spans="1:7" ht="15" customHeight="1" x14ac:dyDescent="0.25">
      <c r="A107" s="5" t="s">
        <v>62</v>
      </c>
      <c r="B107" s="5" t="s">
        <v>1195</v>
      </c>
      <c r="C107" s="5">
        <v>0</v>
      </c>
      <c r="D107" s="5">
        <v>0</v>
      </c>
      <c r="E107" s="6">
        <v>20000</v>
      </c>
      <c r="F107" s="6">
        <v>20000</v>
      </c>
      <c r="G107" s="5">
        <v>4</v>
      </c>
    </row>
    <row r="108" spans="1:7" ht="15" customHeight="1" x14ac:dyDescent="0.25">
      <c r="A108" s="5" t="s">
        <v>1607</v>
      </c>
      <c r="B108" s="5" t="s">
        <v>1608</v>
      </c>
      <c r="C108" s="5">
        <v>0</v>
      </c>
      <c r="D108" s="5">
        <v>0</v>
      </c>
      <c r="E108" s="6">
        <v>6565000</v>
      </c>
      <c r="F108" s="6">
        <v>6565000</v>
      </c>
      <c r="G108" s="5">
        <v>4</v>
      </c>
    </row>
    <row r="109" spans="1:7" ht="15" customHeight="1" x14ac:dyDescent="0.25">
      <c r="A109" s="5" t="s">
        <v>1609</v>
      </c>
      <c r="B109" s="5" t="s">
        <v>1610</v>
      </c>
      <c r="C109" s="5">
        <v>0</v>
      </c>
      <c r="D109" s="5">
        <v>0</v>
      </c>
      <c r="E109" s="6">
        <v>2000</v>
      </c>
      <c r="F109" s="6">
        <v>2000</v>
      </c>
      <c r="G109" s="5">
        <v>4</v>
      </c>
    </row>
    <row r="110" spans="1:7" ht="15" customHeight="1" x14ac:dyDescent="0.25">
      <c r="A110" s="5" t="s">
        <v>63</v>
      </c>
      <c r="B110" s="5" t="s">
        <v>1196</v>
      </c>
      <c r="C110" s="5">
        <v>0</v>
      </c>
      <c r="D110" s="5">
        <v>0</v>
      </c>
      <c r="E110" s="6">
        <v>57825</v>
      </c>
      <c r="F110" s="6">
        <v>57825</v>
      </c>
      <c r="G110" s="5">
        <v>4</v>
      </c>
    </row>
    <row r="111" spans="1:7" ht="15" customHeight="1" x14ac:dyDescent="0.25">
      <c r="A111" s="5" t="s">
        <v>1611</v>
      </c>
      <c r="B111" s="5" t="s">
        <v>1612</v>
      </c>
      <c r="C111" s="5">
        <v>0</v>
      </c>
      <c r="D111" s="5">
        <v>0</v>
      </c>
      <c r="E111" s="6">
        <v>129000</v>
      </c>
      <c r="F111" s="6">
        <v>129000</v>
      </c>
      <c r="G111" s="5">
        <v>4</v>
      </c>
    </row>
    <row r="112" spans="1:7" ht="15" customHeight="1" x14ac:dyDescent="0.25">
      <c r="A112" s="5" t="s">
        <v>1613</v>
      </c>
      <c r="B112" s="5" t="s">
        <v>1614</v>
      </c>
      <c r="C112" s="5">
        <v>0</v>
      </c>
      <c r="D112" s="5">
        <v>0</v>
      </c>
      <c r="E112" s="6">
        <v>450000</v>
      </c>
      <c r="F112" s="6">
        <v>450000</v>
      </c>
      <c r="G112" s="5">
        <v>4</v>
      </c>
    </row>
    <row r="113" spans="1:7" ht="15" customHeight="1" x14ac:dyDescent="0.25">
      <c r="A113" s="5" t="s">
        <v>1615</v>
      </c>
      <c r="B113" s="5" t="s">
        <v>1801</v>
      </c>
      <c r="C113" s="5">
        <v>0</v>
      </c>
      <c r="D113" s="5">
        <v>0</v>
      </c>
      <c r="E113" s="6">
        <v>133000</v>
      </c>
      <c r="F113" s="6">
        <v>133000</v>
      </c>
      <c r="G113" s="5">
        <v>4</v>
      </c>
    </row>
    <row r="114" spans="1:7" ht="15" customHeight="1" x14ac:dyDescent="0.25">
      <c r="A114" s="5" t="s">
        <v>1616</v>
      </c>
      <c r="B114" s="5" t="s">
        <v>1617</v>
      </c>
      <c r="C114" s="5">
        <v>0</v>
      </c>
      <c r="D114" s="5">
        <v>0</v>
      </c>
      <c r="E114" s="6">
        <v>440000</v>
      </c>
      <c r="F114" s="6">
        <v>440000</v>
      </c>
      <c r="G114" s="5">
        <v>4</v>
      </c>
    </row>
    <row r="115" spans="1:7" ht="15" customHeight="1" x14ac:dyDescent="0.25">
      <c r="A115" s="5" t="s">
        <v>1618</v>
      </c>
      <c r="B115" s="5" t="s">
        <v>1619</v>
      </c>
      <c r="C115" s="5">
        <v>0</v>
      </c>
      <c r="D115" s="5">
        <v>0</v>
      </c>
      <c r="E115" s="6">
        <v>10800</v>
      </c>
      <c r="F115" s="6">
        <v>10800</v>
      </c>
      <c r="G115" s="5">
        <v>4</v>
      </c>
    </row>
    <row r="116" spans="1:7" ht="15" customHeight="1" x14ac:dyDescent="0.25">
      <c r="A116" s="5" t="s">
        <v>1620</v>
      </c>
      <c r="B116" s="5" t="s">
        <v>1713</v>
      </c>
      <c r="C116" s="5">
        <v>0</v>
      </c>
      <c r="D116" s="5">
        <v>0</v>
      </c>
      <c r="E116" s="6">
        <v>31000</v>
      </c>
      <c r="F116" s="6">
        <v>31000</v>
      </c>
      <c r="G116" s="5">
        <v>4</v>
      </c>
    </row>
    <row r="117" spans="1:7" ht="15" customHeight="1" x14ac:dyDescent="0.25">
      <c r="A117" s="5" t="s">
        <v>64</v>
      </c>
      <c r="B117" s="5" t="s">
        <v>940</v>
      </c>
      <c r="C117" s="5">
        <v>0</v>
      </c>
      <c r="D117" s="5">
        <v>0</v>
      </c>
      <c r="E117" s="6">
        <v>948900</v>
      </c>
      <c r="F117" s="6">
        <v>948900</v>
      </c>
      <c r="G117" s="5">
        <v>4</v>
      </c>
    </row>
    <row r="118" spans="1:7" ht="15" customHeight="1" x14ac:dyDescent="0.25">
      <c r="A118" s="5" t="s">
        <v>1621</v>
      </c>
      <c r="B118" s="5" t="s">
        <v>1714</v>
      </c>
      <c r="C118" s="5">
        <v>0</v>
      </c>
      <c r="D118" s="5">
        <v>0</v>
      </c>
      <c r="E118" s="6">
        <v>11400</v>
      </c>
      <c r="F118" s="6">
        <v>11400</v>
      </c>
      <c r="G118" s="5">
        <v>4</v>
      </c>
    </row>
    <row r="119" spans="1:7" ht="15" customHeight="1" x14ac:dyDescent="0.25">
      <c r="A119" s="5" t="s">
        <v>1622</v>
      </c>
      <c r="B119" s="5" t="s">
        <v>1715</v>
      </c>
      <c r="C119" s="5">
        <v>0</v>
      </c>
      <c r="D119" s="5">
        <v>0</v>
      </c>
      <c r="E119" s="6">
        <v>28400</v>
      </c>
      <c r="F119" s="6">
        <v>28400</v>
      </c>
      <c r="G119" s="5">
        <v>4</v>
      </c>
    </row>
    <row r="120" spans="1:7" ht="15" customHeight="1" x14ac:dyDescent="0.25">
      <c r="A120" s="5" t="s">
        <v>1623</v>
      </c>
      <c r="B120" s="5" t="s">
        <v>1716</v>
      </c>
      <c r="C120" s="5">
        <v>0</v>
      </c>
      <c r="D120" s="5">
        <v>0</v>
      </c>
      <c r="E120" s="6">
        <v>24550</v>
      </c>
      <c r="F120" s="6">
        <v>24550</v>
      </c>
      <c r="G120" s="5">
        <v>4</v>
      </c>
    </row>
    <row r="121" spans="1:7" ht="15" customHeight="1" x14ac:dyDescent="0.25">
      <c r="A121" s="5" t="s">
        <v>65</v>
      </c>
      <c r="B121" s="5" t="s">
        <v>941</v>
      </c>
      <c r="C121" s="5">
        <v>0</v>
      </c>
      <c r="D121" s="5">
        <v>0</v>
      </c>
      <c r="E121" s="6">
        <v>137300</v>
      </c>
      <c r="F121" s="6">
        <v>137300</v>
      </c>
      <c r="G121" s="5">
        <v>4</v>
      </c>
    </row>
    <row r="122" spans="1:7" ht="15" customHeight="1" x14ac:dyDescent="0.25">
      <c r="A122" s="5" t="s">
        <v>1624</v>
      </c>
      <c r="B122" s="5" t="s">
        <v>1717</v>
      </c>
      <c r="C122" s="5">
        <v>0</v>
      </c>
      <c r="D122" s="5">
        <v>0</v>
      </c>
      <c r="E122" s="6">
        <v>50500</v>
      </c>
      <c r="F122" s="6">
        <v>50500</v>
      </c>
      <c r="G122" s="5">
        <v>4</v>
      </c>
    </row>
    <row r="123" spans="1:7" ht="15" customHeight="1" x14ac:dyDescent="0.25">
      <c r="A123" s="5" t="s">
        <v>1625</v>
      </c>
      <c r="B123" s="5" t="s">
        <v>1718</v>
      </c>
      <c r="C123" s="5">
        <v>0</v>
      </c>
      <c r="D123" s="5">
        <v>0</v>
      </c>
      <c r="E123" s="6">
        <v>36499.980000000003</v>
      </c>
      <c r="F123" s="6">
        <v>36499.980000000003</v>
      </c>
      <c r="G123" s="5">
        <v>4</v>
      </c>
    </row>
    <row r="124" spans="1:7" ht="15" customHeight="1" x14ac:dyDescent="0.25">
      <c r="A124" s="5" t="s">
        <v>1626</v>
      </c>
      <c r="B124" s="5" t="s">
        <v>1719</v>
      </c>
      <c r="C124" s="5">
        <v>0</v>
      </c>
      <c r="D124" s="5">
        <v>0</v>
      </c>
      <c r="E124" s="5">
        <v>500</v>
      </c>
      <c r="F124" s="5">
        <v>500</v>
      </c>
      <c r="G124" s="5">
        <v>4</v>
      </c>
    </row>
    <row r="125" spans="1:7" ht="15" customHeight="1" x14ac:dyDescent="0.25">
      <c r="A125" s="5" t="s">
        <v>1627</v>
      </c>
      <c r="B125" s="5" t="s">
        <v>1628</v>
      </c>
      <c r="C125" s="5">
        <v>0</v>
      </c>
      <c r="D125" s="5">
        <v>0</v>
      </c>
      <c r="E125" s="6">
        <v>385770</v>
      </c>
      <c r="F125" s="6">
        <v>385770</v>
      </c>
      <c r="G125" s="5">
        <v>4</v>
      </c>
    </row>
    <row r="126" spans="1:7" ht="15" customHeight="1" x14ac:dyDescent="0.25">
      <c r="A126" s="5" t="s">
        <v>1629</v>
      </c>
      <c r="B126" s="5" t="s">
        <v>1630</v>
      </c>
      <c r="C126" s="5">
        <v>0</v>
      </c>
      <c r="D126" s="5">
        <v>0</v>
      </c>
      <c r="E126" s="6">
        <v>15879188</v>
      </c>
      <c r="F126" s="6">
        <v>15879188</v>
      </c>
      <c r="G126" s="5">
        <v>4</v>
      </c>
    </row>
    <row r="127" spans="1:7" ht="15" customHeight="1" x14ac:dyDescent="0.25">
      <c r="A127" s="5" t="s">
        <v>1731</v>
      </c>
      <c r="B127" s="5" t="s">
        <v>1732</v>
      </c>
      <c r="C127" s="5">
        <v>0</v>
      </c>
      <c r="D127" s="5">
        <v>0</v>
      </c>
      <c r="E127" s="6">
        <v>1000000</v>
      </c>
      <c r="F127" s="6">
        <v>1000000</v>
      </c>
      <c r="G127" s="5">
        <v>4</v>
      </c>
    </row>
    <row r="128" spans="1:7" ht="15" customHeight="1" x14ac:dyDescent="0.25">
      <c r="A128" s="5" t="s">
        <v>1810</v>
      </c>
      <c r="B128" s="5" t="s">
        <v>1811</v>
      </c>
      <c r="C128" s="5">
        <v>0</v>
      </c>
      <c r="D128" s="5">
        <v>0</v>
      </c>
      <c r="E128" s="6">
        <v>1100000</v>
      </c>
      <c r="F128" s="6">
        <v>1100000</v>
      </c>
      <c r="G128" s="5">
        <v>4</v>
      </c>
    </row>
    <row r="129" spans="1:7" ht="15" customHeight="1" x14ac:dyDescent="0.25">
      <c r="A129" s="5" t="s">
        <v>1631</v>
      </c>
      <c r="B129" s="5" t="s">
        <v>2045</v>
      </c>
      <c r="C129" s="5">
        <v>0</v>
      </c>
      <c r="D129" s="5">
        <v>0</v>
      </c>
      <c r="E129" s="6">
        <v>50000</v>
      </c>
      <c r="F129" s="6">
        <v>50000</v>
      </c>
      <c r="G129" s="5">
        <v>4</v>
      </c>
    </row>
    <row r="130" spans="1:7" ht="15" customHeight="1" x14ac:dyDescent="0.25">
      <c r="A130" s="5" t="s">
        <v>1733</v>
      </c>
      <c r="B130" s="5" t="s">
        <v>1734</v>
      </c>
      <c r="C130" s="5">
        <v>0</v>
      </c>
      <c r="D130" s="5">
        <v>0</v>
      </c>
      <c r="E130" s="6">
        <v>15000</v>
      </c>
      <c r="F130" s="6">
        <v>15000</v>
      </c>
      <c r="G130" s="5">
        <v>4</v>
      </c>
    </row>
    <row r="131" spans="1:7" ht="15" customHeight="1" x14ac:dyDescent="0.25">
      <c r="A131" s="5" t="s">
        <v>1632</v>
      </c>
      <c r="B131" s="5" t="s">
        <v>1633</v>
      </c>
      <c r="C131" s="5">
        <v>0</v>
      </c>
      <c r="D131" s="5">
        <v>0</v>
      </c>
      <c r="E131" s="6">
        <v>900000</v>
      </c>
      <c r="F131" s="6">
        <v>900000</v>
      </c>
      <c r="G131" s="5">
        <v>4</v>
      </c>
    </row>
    <row r="132" spans="1:7" ht="15" customHeight="1" x14ac:dyDescent="0.25">
      <c r="A132" s="5" t="s">
        <v>1634</v>
      </c>
      <c r="B132" s="5" t="s">
        <v>1635</v>
      </c>
      <c r="C132" s="5">
        <v>0</v>
      </c>
      <c r="D132" s="5">
        <v>0</v>
      </c>
      <c r="E132" s="6">
        <v>21119456.300000001</v>
      </c>
      <c r="F132" s="6">
        <v>21119456.300000001</v>
      </c>
      <c r="G132" s="5">
        <v>4</v>
      </c>
    </row>
    <row r="133" spans="1:7" ht="15" customHeight="1" x14ac:dyDescent="0.25">
      <c r="A133" s="5" t="s">
        <v>1636</v>
      </c>
      <c r="B133" s="5" t="s">
        <v>1637</v>
      </c>
      <c r="C133" s="5">
        <v>0</v>
      </c>
      <c r="D133" s="5">
        <v>0</v>
      </c>
      <c r="E133" s="6">
        <v>10922777.539999999</v>
      </c>
      <c r="F133" s="6">
        <v>10922777.539999999</v>
      </c>
      <c r="G133" s="5">
        <v>4</v>
      </c>
    </row>
    <row r="134" spans="1:7" ht="15" customHeight="1" x14ac:dyDescent="0.25">
      <c r="A134" s="5" t="s">
        <v>1638</v>
      </c>
      <c r="B134" s="5" t="s">
        <v>1639</v>
      </c>
      <c r="C134" s="5">
        <v>0</v>
      </c>
      <c r="D134" s="5">
        <v>0</v>
      </c>
      <c r="E134" s="6">
        <v>378000</v>
      </c>
      <c r="F134" s="6">
        <v>378000</v>
      </c>
      <c r="G134" s="5">
        <v>4</v>
      </c>
    </row>
    <row r="135" spans="1:7" ht="15" customHeight="1" x14ac:dyDescent="0.25">
      <c r="A135" s="5" t="s">
        <v>66</v>
      </c>
      <c r="B135" s="5" t="s">
        <v>942</v>
      </c>
      <c r="C135" s="5">
        <v>0</v>
      </c>
      <c r="D135" s="5">
        <v>0</v>
      </c>
      <c r="E135" s="6">
        <v>828632.07</v>
      </c>
      <c r="F135" s="6">
        <v>828632.07</v>
      </c>
      <c r="G135" s="5">
        <v>4</v>
      </c>
    </row>
    <row r="136" spans="1:7" ht="15" customHeight="1" x14ac:dyDescent="0.25">
      <c r="A136" s="5" t="s">
        <v>67</v>
      </c>
      <c r="B136" s="5" t="s">
        <v>943</v>
      </c>
      <c r="C136" s="5">
        <v>0</v>
      </c>
      <c r="D136" s="5">
        <v>0</v>
      </c>
      <c r="E136" s="6">
        <v>828632.07</v>
      </c>
      <c r="F136" s="6">
        <v>828632.07</v>
      </c>
      <c r="G136" s="5">
        <v>4</v>
      </c>
    </row>
    <row r="137" spans="1:7" ht="15" customHeight="1" x14ac:dyDescent="0.25">
      <c r="A137" s="5" t="s">
        <v>68</v>
      </c>
      <c r="B137" s="5" t="s">
        <v>944</v>
      </c>
      <c r="C137" s="5">
        <v>0</v>
      </c>
      <c r="D137" s="5">
        <v>0</v>
      </c>
      <c r="E137" s="6">
        <v>5524231.2300000004</v>
      </c>
      <c r="F137" s="6">
        <v>5524231.2300000004</v>
      </c>
      <c r="G137" s="5">
        <v>4</v>
      </c>
    </row>
    <row r="138" spans="1:7" ht="15" customHeight="1" x14ac:dyDescent="0.25">
      <c r="A138" s="5" t="s">
        <v>69</v>
      </c>
      <c r="B138" s="5" t="s">
        <v>945</v>
      </c>
      <c r="C138" s="5">
        <v>0</v>
      </c>
      <c r="D138" s="5">
        <v>0</v>
      </c>
      <c r="E138" s="6">
        <v>828632.07</v>
      </c>
      <c r="F138" s="6">
        <v>828632.07</v>
      </c>
      <c r="G138" s="5">
        <v>4</v>
      </c>
    </row>
    <row r="139" spans="1:7" ht="15" customHeight="1" x14ac:dyDescent="0.25">
      <c r="A139" s="5" t="s">
        <v>1640</v>
      </c>
      <c r="B139" s="5" t="s">
        <v>1641</v>
      </c>
      <c r="C139" s="5">
        <v>0</v>
      </c>
      <c r="D139" s="5">
        <v>0</v>
      </c>
      <c r="E139" s="6">
        <v>400560</v>
      </c>
      <c r="F139" s="6">
        <v>400560</v>
      </c>
      <c r="G139" s="5">
        <v>4</v>
      </c>
    </row>
    <row r="140" spans="1:7" ht="15" customHeight="1" x14ac:dyDescent="0.25">
      <c r="A140" s="5" t="s">
        <v>1735</v>
      </c>
      <c r="B140" s="5" t="s">
        <v>1952</v>
      </c>
      <c r="C140" s="5">
        <v>0</v>
      </c>
      <c r="D140" s="5">
        <v>0</v>
      </c>
      <c r="E140" s="6">
        <v>18000</v>
      </c>
      <c r="F140" s="6">
        <v>18000</v>
      </c>
      <c r="G140" s="5">
        <v>4</v>
      </c>
    </row>
    <row r="141" spans="1:7" ht="15" customHeight="1" x14ac:dyDescent="0.25">
      <c r="A141" s="5" t="s">
        <v>1642</v>
      </c>
      <c r="B141" s="5" t="s">
        <v>1643</v>
      </c>
      <c r="C141" s="5">
        <v>0</v>
      </c>
      <c r="D141" s="5">
        <v>0</v>
      </c>
      <c r="E141" s="6">
        <v>2123500</v>
      </c>
      <c r="F141" s="6">
        <v>2123500</v>
      </c>
      <c r="G141" s="5">
        <v>4</v>
      </c>
    </row>
    <row r="142" spans="1:7" ht="15" customHeight="1" x14ac:dyDescent="0.25">
      <c r="A142" s="5" t="s">
        <v>1812</v>
      </c>
      <c r="B142" s="5" t="s">
        <v>1813</v>
      </c>
      <c r="C142" s="5">
        <v>0</v>
      </c>
      <c r="D142" s="5">
        <v>0</v>
      </c>
      <c r="E142" s="6">
        <v>55000</v>
      </c>
      <c r="F142" s="6">
        <v>55000</v>
      </c>
      <c r="G142" s="5">
        <v>4</v>
      </c>
    </row>
    <row r="143" spans="1:7" ht="15" customHeight="1" x14ac:dyDescent="0.25">
      <c r="A143" s="5" t="s">
        <v>70</v>
      </c>
      <c r="B143" s="5" t="s">
        <v>946</v>
      </c>
      <c r="C143" s="5">
        <v>0</v>
      </c>
      <c r="D143" s="5">
        <v>0</v>
      </c>
      <c r="E143" s="6">
        <v>2600010.9500000002</v>
      </c>
      <c r="F143" s="6">
        <v>2600010.9500000002</v>
      </c>
      <c r="G143" s="5">
        <v>4</v>
      </c>
    </row>
    <row r="144" spans="1:7" ht="15" customHeight="1" x14ac:dyDescent="0.25">
      <c r="A144" s="5" t="s">
        <v>1644</v>
      </c>
      <c r="B144" s="5" t="s">
        <v>1645</v>
      </c>
      <c r="C144" s="5">
        <v>0</v>
      </c>
      <c r="D144" s="5">
        <v>0</v>
      </c>
      <c r="E144" s="6">
        <v>163000</v>
      </c>
      <c r="F144" s="6">
        <v>163000</v>
      </c>
      <c r="G144" s="5">
        <v>4</v>
      </c>
    </row>
    <row r="145" spans="1:7" ht="15" customHeight="1" x14ac:dyDescent="0.25">
      <c r="A145" s="5" t="s">
        <v>71</v>
      </c>
      <c r="B145" s="5" t="s">
        <v>947</v>
      </c>
      <c r="C145" s="5">
        <v>0</v>
      </c>
      <c r="D145" s="5">
        <v>0</v>
      </c>
      <c r="E145" s="6">
        <v>18500</v>
      </c>
      <c r="F145" s="6">
        <v>18500</v>
      </c>
      <c r="G145" s="5">
        <v>4</v>
      </c>
    </row>
    <row r="146" spans="1:7" ht="15" customHeight="1" x14ac:dyDescent="0.25">
      <c r="A146" s="5" t="s">
        <v>1736</v>
      </c>
      <c r="B146" s="5" t="s">
        <v>1802</v>
      </c>
      <c r="C146" s="5">
        <v>0</v>
      </c>
      <c r="D146" s="5">
        <v>0</v>
      </c>
      <c r="E146" s="6">
        <v>21000</v>
      </c>
      <c r="F146" s="6">
        <v>21000</v>
      </c>
      <c r="G146" s="5">
        <v>4</v>
      </c>
    </row>
    <row r="147" spans="1:7" ht="15" customHeight="1" x14ac:dyDescent="0.25">
      <c r="A147" s="5" t="s">
        <v>1737</v>
      </c>
      <c r="B147" s="5" t="s">
        <v>1738</v>
      </c>
      <c r="C147" s="5">
        <v>0</v>
      </c>
      <c r="D147" s="5">
        <v>0</v>
      </c>
      <c r="E147" s="6">
        <v>3500000</v>
      </c>
      <c r="F147" s="6">
        <v>3500000</v>
      </c>
      <c r="G147" s="5">
        <v>4</v>
      </c>
    </row>
    <row r="148" spans="1:7" ht="15" customHeight="1" x14ac:dyDescent="0.25">
      <c r="A148" s="5" t="s">
        <v>1646</v>
      </c>
      <c r="B148" s="5" t="s">
        <v>1647</v>
      </c>
      <c r="C148" s="5">
        <v>0</v>
      </c>
      <c r="D148" s="5">
        <v>0</v>
      </c>
      <c r="E148" s="6">
        <v>1640000</v>
      </c>
      <c r="F148" s="6">
        <v>1640000</v>
      </c>
      <c r="G148" s="5">
        <v>4</v>
      </c>
    </row>
    <row r="149" spans="1:7" ht="15" customHeight="1" x14ac:dyDescent="0.25">
      <c r="A149" s="5" t="s">
        <v>1648</v>
      </c>
      <c r="B149" s="5" t="s">
        <v>1649</v>
      </c>
      <c r="C149" s="5">
        <v>0</v>
      </c>
      <c r="D149" s="5">
        <v>0</v>
      </c>
      <c r="E149" s="6">
        <v>21000</v>
      </c>
      <c r="F149" s="6">
        <v>21000</v>
      </c>
      <c r="G149" s="5">
        <v>4</v>
      </c>
    </row>
    <row r="150" spans="1:7" ht="15" customHeight="1" x14ac:dyDescent="0.25">
      <c r="A150" s="5" t="s">
        <v>1650</v>
      </c>
      <c r="B150" s="5" t="s">
        <v>1651</v>
      </c>
      <c r="C150" s="5">
        <v>0</v>
      </c>
      <c r="D150" s="5">
        <v>0</v>
      </c>
      <c r="E150" s="6">
        <v>39000</v>
      </c>
      <c r="F150" s="6">
        <v>39000</v>
      </c>
      <c r="G150" s="5">
        <v>4</v>
      </c>
    </row>
    <row r="151" spans="1:7" ht="15" customHeight="1" x14ac:dyDescent="0.25">
      <c r="A151" s="5" t="s">
        <v>1739</v>
      </c>
      <c r="B151" s="5" t="s">
        <v>1740</v>
      </c>
      <c r="C151" s="5">
        <v>0</v>
      </c>
      <c r="D151" s="5">
        <v>0</v>
      </c>
      <c r="E151" s="6">
        <v>6000</v>
      </c>
      <c r="F151" s="6">
        <v>6000</v>
      </c>
      <c r="G151" s="5">
        <v>4</v>
      </c>
    </row>
    <row r="152" spans="1:7" ht="15" customHeight="1" x14ac:dyDescent="0.25">
      <c r="A152" s="5" t="s">
        <v>536</v>
      </c>
      <c r="B152" s="5" t="s">
        <v>948</v>
      </c>
      <c r="C152" s="5">
        <v>0</v>
      </c>
      <c r="D152" s="5">
        <v>0</v>
      </c>
      <c r="E152" s="6">
        <v>1190000</v>
      </c>
      <c r="F152" s="6">
        <v>1190000</v>
      </c>
      <c r="G152" s="5">
        <v>4</v>
      </c>
    </row>
    <row r="153" spans="1:7" ht="15" customHeight="1" x14ac:dyDescent="0.25">
      <c r="A153" s="5" t="s">
        <v>1652</v>
      </c>
      <c r="B153" s="5" t="s">
        <v>1720</v>
      </c>
      <c r="C153" s="5">
        <v>0</v>
      </c>
      <c r="D153" s="5">
        <v>0</v>
      </c>
      <c r="E153" s="6">
        <v>11000000</v>
      </c>
      <c r="F153" s="6">
        <v>11000000</v>
      </c>
      <c r="G153" s="5">
        <v>4</v>
      </c>
    </row>
    <row r="154" spans="1:7" ht="15" customHeight="1" x14ac:dyDescent="0.25">
      <c r="A154" s="5" t="s">
        <v>72</v>
      </c>
      <c r="B154" s="5" t="s">
        <v>949</v>
      </c>
      <c r="C154" s="5">
        <v>0</v>
      </c>
      <c r="D154" s="5">
        <v>0</v>
      </c>
      <c r="E154" s="6">
        <v>21967998.399999999</v>
      </c>
      <c r="F154" s="6">
        <v>21967998.399999999</v>
      </c>
      <c r="G154" s="5">
        <v>4</v>
      </c>
    </row>
    <row r="155" spans="1:7" ht="15" customHeight="1" x14ac:dyDescent="0.25">
      <c r="A155" s="5" t="s">
        <v>73</v>
      </c>
      <c r="B155" s="5" t="s">
        <v>950</v>
      </c>
      <c r="C155" s="5">
        <v>0</v>
      </c>
      <c r="D155" s="5">
        <v>0</v>
      </c>
      <c r="E155" s="6">
        <v>1897342.7</v>
      </c>
      <c r="F155" s="6">
        <v>1897342.7</v>
      </c>
      <c r="G155" s="5">
        <v>4</v>
      </c>
    </row>
    <row r="156" spans="1:7" ht="15" customHeight="1" x14ac:dyDescent="0.25">
      <c r="A156" s="5" t="s">
        <v>1653</v>
      </c>
      <c r="B156" s="5" t="s">
        <v>1654</v>
      </c>
      <c r="C156" s="5">
        <v>0</v>
      </c>
      <c r="D156" s="5">
        <v>0</v>
      </c>
      <c r="E156" s="6">
        <v>527000</v>
      </c>
      <c r="F156" s="6">
        <v>527000</v>
      </c>
      <c r="G156" s="5">
        <v>4</v>
      </c>
    </row>
    <row r="157" spans="1:7" ht="15" customHeight="1" x14ac:dyDescent="0.25">
      <c r="A157" s="5" t="s">
        <v>74</v>
      </c>
      <c r="B157" s="5" t="s">
        <v>951</v>
      </c>
      <c r="C157" s="5">
        <v>0</v>
      </c>
      <c r="D157" s="5">
        <v>0</v>
      </c>
      <c r="E157" s="6">
        <v>25683585.609999999</v>
      </c>
      <c r="F157" s="6">
        <v>25683585.609999999</v>
      </c>
      <c r="G157" s="5">
        <v>4</v>
      </c>
    </row>
    <row r="158" spans="1:7" ht="15" customHeight="1" x14ac:dyDescent="0.25">
      <c r="A158" s="5" t="s">
        <v>1655</v>
      </c>
      <c r="B158" s="5" t="s">
        <v>1656</v>
      </c>
      <c r="C158" s="5">
        <v>0</v>
      </c>
      <c r="D158" s="5">
        <v>0</v>
      </c>
      <c r="E158" s="6">
        <v>9267077</v>
      </c>
      <c r="F158" s="6">
        <v>9267077</v>
      </c>
      <c r="G158" s="5">
        <v>4</v>
      </c>
    </row>
    <row r="159" spans="1:7" ht="15" customHeight="1" x14ac:dyDescent="0.25">
      <c r="A159" s="5" t="s">
        <v>1308</v>
      </c>
      <c r="B159" s="5" t="s">
        <v>1309</v>
      </c>
      <c r="C159" s="5">
        <v>0</v>
      </c>
      <c r="D159" s="6">
        <v>1472343808.01</v>
      </c>
      <c r="E159" s="6">
        <v>1472343808.01</v>
      </c>
      <c r="F159" s="5">
        <v>0</v>
      </c>
      <c r="G159" s="5">
        <v>3</v>
      </c>
    </row>
    <row r="160" spans="1:7" ht="15" customHeight="1" x14ac:dyDescent="0.25">
      <c r="A160" s="5" t="s">
        <v>75</v>
      </c>
      <c r="B160" s="5" t="s">
        <v>663</v>
      </c>
      <c r="C160" s="5">
        <v>0</v>
      </c>
      <c r="D160" s="6">
        <v>79635887.629999995</v>
      </c>
      <c r="E160" s="6">
        <v>79635887.629999995</v>
      </c>
      <c r="F160" s="5">
        <v>0</v>
      </c>
      <c r="G160" s="5">
        <v>4</v>
      </c>
    </row>
    <row r="161" spans="1:7" ht="15" customHeight="1" x14ac:dyDescent="0.25">
      <c r="A161" s="5" t="s">
        <v>76</v>
      </c>
      <c r="B161" s="5" t="s">
        <v>664</v>
      </c>
      <c r="C161" s="5">
        <v>0</v>
      </c>
      <c r="D161" s="6">
        <v>81797748.780000001</v>
      </c>
      <c r="E161" s="6">
        <v>81797748.780000001</v>
      </c>
      <c r="F161" s="5">
        <v>0</v>
      </c>
      <c r="G161" s="5">
        <v>4</v>
      </c>
    </row>
    <row r="162" spans="1:7" ht="15" customHeight="1" x14ac:dyDescent="0.25">
      <c r="A162" s="5" t="s">
        <v>77</v>
      </c>
      <c r="B162" s="5" t="s">
        <v>665</v>
      </c>
      <c r="C162" s="5">
        <v>0</v>
      </c>
      <c r="D162" s="6">
        <v>8097773.2300000004</v>
      </c>
      <c r="E162" s="6">
        <v>8097773.2300000004</v>
      </c>
      <c r="F162" s="5">
        <v>0</v>
      </c>
      <c r="G162" s="5">
        <v>4</v>
      </c>
    </row>
    <row r="163" spans="1:7" ht="15" customHeight="1" x14ac:dyDescent="0.25">
      <c r="A163" s="5" t="s">
        <v>78</v>
      </c>
      <c r="B163" s="5" t="s">
        <v>666</v>
      </c>
      <c r="C163" s="5">
        <v>0</v>
      </c>
      <c r="D163" s="6">
        <v>95187383.260000005</v>
      </c>
      <c r="E163" s="6">
        <v>95187383.260000005</v>
      </c>
      <c r="F163" s="5">
        <v>0</v>
      </c>
      <c r="G163" s="5">
        <v>4</v>
      </c>
    </row>
    <row r="164" spans="1:7" ht="15" customHeight="1" x14ac:dyDescent="0.25">
      <c r="A164" s="5" t="s">
        <v>79</v>
      </c>
      <c r="B164" s="5" t="s">
        <v>667</v>
      </c>
      <c r="C164" s="5">
        <v>0</v>
      </c>
      <c r="D164" s="6">
        <v>4869595.7699999996</v>
      </c>
      <c r="E164" s="6">
        <v>4869595.7699999996</v>
      </c>
      <c r="F164" s="5">
        <v>0</v>
      </c>
      <c r="G164" s="5">
        <v>4</v>
      </c>
    </row>
    <row r="165" spans="1:7" ht="15" customHeight="1" x14ac:dyDescent="0.25">
      <c r="A165" s="5" t="s">
        <v>80</v>
      </c>
      <c r="B165" s="5" t="s">
        <v>668</v>
      </c>
      <c r="C165" s="5">
        <v>0</v>
      </c>
      <c r="D165" s="6">
        <v>3712987.09</v>
      </c>
      <c r="E165" s="6">
        <v>3712987.09</v>
      </c>
      <c r="F165" s="5">
        <v>0</v>
      </c>
      <c r="G165" s="5">
        <v>4</v>
      </c>
    </row>
    <row r="166" spans="1:7" ht="15" customHeight="1" x14ac:dyDescent="0.25">
      <c r="A166" s="5" t="s">
        <v>81</v>
      </c>
      <c r="B166" s="5" t="s">
        <v>892</v>
      </c>
      <c r="C166" s="5">
        <v>0</v>
      </c>
      <c r="D166" s="6">
        <v>859515.56</v>
      </c>
      <c r="E166" s="6">
        <v>859515.56</v>
      </c>
      <c r="F166" s="5">
        <v>0</v>
      </c>
      <c r="G166" s="5">
        <v>4</v>
      </c>
    </row>
    <row r="167" spans="1:7" ht="15" customHeight="1" x14ac:dyDescent="0.25">
      <c r="A167" s="5" t="s">
        <v>82</v>
      </c>
      <c r="B167" s="5" t="s">
        <v>893</v>
      </c>
      <c r="C167" s="5">
        <v>0</v>
      </c>
      <c r="D167" s="6">
        <v>42850186.520000003</v>
      </c>
      <c r="E167" s="6">
        <v>42850186.520000003</v>
      </c>
      <c r="F167" s="5">
        <v>0</v>
      </c>
      <c r="G167" s="5">
        <v>4</v>
      </c>
    </row>
    <row r="168" spans="1:7" ht="15" customHeight="1" x14ac:dyDescent="0.25">
      <c r="A168" s="5" t="s">
        <v>83</v>
      </c>
      <c r="B168" s="5" t="s">
        <v>894</v>
      </c>
      <c r="C168" s="5">
        <v>0</v>
      </c>
      <c r="D168" s="6">
        <v>10486604.49</v>
      </c>
      <c r="E168" s="6">
        <v>10486604.49</v>
      </c>
      <c r="F168" s="5">
        <v>0</v>
      </c>
      <c r="G168" s="5">
        <v>4</v>
      </c>
    </row>
    <row r="169" spans="1:7" ht="15" customHeight="1" x14ac:dyDescent="0.25">
      <c r="A169" s="5" t="s">
        <v>84</v>
      </c>
      <c r="B169" s="5" t="s">
        <v>895</v>
      </c>
      <c r="C169" s="5">
        <v>0</v>
      </c>
      <c r="D169" s="6">
        <v>14795547.300000001</v>
      </c>
      <c r="E169" s="6">
        <v>14795547.300000001</v>
      </c>
      <c r="F169" s="5">
        <v>0</v>
      </c>
      <c r="G169" s="5">
        <v>4</v>
      </c>
    </row>
    <row r="170" spans="1:7" ht="15" customHeight="1" x14ac:dyDescent="0.25">
      <c r="A170" s="5" t="s">
        <v>85</v>
      </c>
      <c r="B170" s="5" t="s">
        <v>896</v>
      </c>
      <c r="C170" s="5">
        <v>0</v>
      </c>
      <c r="D170" s="6">
        <v>-5484484.9500000002</v>
      </c>
      <c r="E170" s="6">
        <v>-5484484.9500000002</v>
      </c>
      <c r="F170" s="5">
        <v>0</v>
      </c>
      <c r="G170" s="5">
        <v>4</v>
      </c>
    </row>
    <row r="171" spans="1:7" ht="15" customHeight="1" x14ac:dyDescent="0.25">
      <c r="A171" s="5" t="s">
        <v>86</v>
      </c>
      <c r="B171" s="5" t="s">
        <v>897</v>
      </c>
      <c r="C171" s="5">
        <v>0</v>
      </c>
      <c r="D171" s="6">
        <v>-23893808.859999999</v>
      </c>
      <c r="E171" s="6">
        <v>-23893808.859999999</v>
      </c>
      <c r="F171" s="5">
        <v>0</v>
      </c>
      <c r="G171" s="5">
        <v>4</v>
      </c>
    </row>
    <row r="172" spans="1:7" ht="15" customHeight="1" x14ac:dyDescent="0.25">
      <c r="A172" s="5" t="s">
        <v>87</v>
      </c>
      <c r="B172" s="5" t="s">
        <v>898</v>
      </c>
      <c r="C172" s="5">
        <v>0</v>
      </c>
      <c r="D172" s="6">
        <v>7205817.4900000002</v>
      </c>
      <c r="E172" s="6">
        <v>7205817.4900000002</v>
      </c>
      <c r="F172" s="5">
        <v>0</v>
      </c>
      <c r="G172" s="5">
        <v>4</v>
      </c>
    </row>
    <row r="173" spans="1:7" ht="15" customHeight="1" x14ac:dyDescent="0.25">
      <c r="A173" s="5" t="s">
        <v>88</v>
      </c>
      <c r="B173" s="5" t="s">
        <v>899</v>
      </c>
      <c r="C173" s="5">
        <v>0</v>
      </c>
      <c r="D173" s="6">
        <v>2544525</v>
      </c>
      <c r="E173" s="6">
        <v>2544525</v>
      </c>
      <c r="F173" s="5">
        <v>0</v>
      </c>
      <c r="G173" s="5">
        <v>4</v>
      </c>
    </row>
    <row r="174" spans="1:7" ht="15" customHeight="1" x14ac:dyDescent="0.25">
      <c r="A174" s="5" t="s">
        <v>89</v>
      </c>
      <c r="B174" s="5" t="s">
        <v>900</v>
      </c>
      <c r="C174" s="5">
        <v>0</v>
      </c>
      <c r="D174" s="6">
        <v>6582366.7199999997</v>
      </c>
      <c r="E174" s="6">
        <v>6582366.7199999997</v>
      </c>
      <c r="F174" s="5">
        <v>0</v>
      </c>
      <c r="G174" s="5">
        <v>4</v>
      </c>
    </row>
    <row r="175" spans="1:7" ht="15" customHeight="1" x14ac:dyDescent="0.25">
      <c r="A175" s="5" t="s">
        <v>90</v>
      </c>
      <c r="B175" s="5" t="s">
        <v>901</v>
      </c>
      <c r="C175" s="5">
        <v>0</v>
      </c>
      <c r="D175" s="6">
        <v>3261181.41</v>
      </c>
      <c r="E175" s="6">
        <v>3261181.41</v>
      </c>
      <c r="F175" s="5">
        <v>0</v>
      </c>
      <c r="G175" s="5">
        <v>4</v>
      </c>
    </row>
    <row r="176" spans="1:7" ht="15" customHeight="1" x14ac:dyDescent="0.25">
      <c r="A176" s="5" t="s">
        <v>91</v>
      </c>
      <c r="B176" s="5" t="s">
        <v>902</v>
      </c>
      <c r="C176" s="5">
        <v>0</v>
      </c>
      <c r="D176" s="6">
        <v>2149137.0099999998</v>
      </c>
      <c r="E176" s="6">
        <v>2149137.0099999998</v>
      </c>
      <c r="F176" s="5">
        <v>0</v>
      </c>
      <c r="G176" s="5">
        <v>4</v>
      </c>
    </row>
    <row r="177" spans="1:7" ht="15" customHeight="1" x14ac:dyDescent="0.25">
      <c r="A177" s="5" t="s">
        <v>92</v>
      </c>
      <c r="B177" s="5" t="s">
        <v>903</v>
      </c>
      <c r="C177" s="5">
        <v>0</v>
      </c>
      <c r="D177" s="6">
        <v>874499.62</v>
      </c>
      <c r="E177" s="6">
        <v>874499.62</v>
      </c>
      <c r="F177" s="5">
        <v>0</v>
      </c>
      <c r="G177" s="5">
        <v>4</v>
      </c>
    </row>
    <row r="178" spans="1:7" ht="15" customHeight="1" x14ac:dyDescent="0.25">
      <c r="A178" s="5" t="s">
        <v>93</v>
      </c>
      <c r="B178" s="5" t="s">
        <v>904</v>
      </c>
      <c r="C178" s="5">
        <v>0</v>
      </c>
      <c r="D178" s="6">
        <v>32802031.969999999</v>
      </c>
      <c r="E178" s="6">
        <v>32802031.969999999</v>
      </c>
      <c r="F178" s="5">
        <v>0</v>
      </c>
      <c r="G178" s="5">
        <v>4</v>
      </c>
    </row>
    <row r="179" spans="1:7" ht="15" customHeight="1" x14ac:dyDescent="0.25">
      <c r="A179" s="5" t="s">
        <v>94</v>
      </c>
      <c r="B179" s="5" t="s">
        <v>905</v>
      </c>
      <c r="C179" s="5">
        <v>0</v>
      </c>
      <c r="D179" s="6">
        <v>3298359.93</v>
      </c>
      <c r="E179" s="6">
        <v>3298359.93</v>
      </c>
      <c r="F179" s="5">
        <v>0</v>
      </c>
      <c r="G179" s="5">
        <v>4</v>
      </c>
    </row>
    <row r="180" spans="1:7" ht="15" customHeight="1" x14ac:dyDescent="0.25">
      <c r="A180" s="5" t="s">
        <v>669</v>
      </c>
      <c r="B180" s="5" t="s">
        <v>1238</v>
      </c>
      <c r="C180" s="5">
        <v>0</v>
      </c>
      <c r="D180" s="6">
        <v>69907.78</v>
      </c>
      <c r="E180" s="6">
        <v>69907.78</v>
      </c>
      <c r="F180" s="5">
        <v>0</v>
      </c>
      <c r="G180" s="5">
        <v>4</v>
      </c>
    </row>
    <row r="181" spans="1:7" ht="15" customHeight="1" x14ac:dyDescent="0.25">
      <c r="A181" s="5" t="s">
        <v>1657</v>
      </c>
      <c r="B181" s="5" t="s">
        <v>1721</v>
      </c>
      <c r="C181" s="5">
        <v>0</v>
      </c>
      <c r="D181" s="6">
        <v>2693175.8</v>
      </c>
      <c r="E181" s="6">
        <v>2693175.8</v>
      </c>
      <c r="F181" s="5">
        <v>0</v>
      </c>
      <c r="G181" s="5">
        <v>4</v>
      </c>
    </row>
    <row r="182" spans="1:7" ht="15" customHeight="1" x14ac:dyDescent="0.25">
      <c r="A182" s="5" t="s">
        <v>95</v>
      </c>
      <c r="B182" s="5" t="s">
        <v>906</v>
      </c>
      <c r="C182" s="5">
        <v>0</v>
      </c>
      <c r="D182" s="6">
        <v>1191350</v>
      </c>
      <c r="E182" s="6">
        <v>1191350</v>
      </c>
      <c r="F182" s="5">
        <v>0</v>
      </c>
      <c r="G182" s="5">
        <v>4</v>
      </c>
    </row>
    <row r="183" spans="1:7" ht="15" customHeight="1" x14ac:dyDescent="0.25">
      <c r="A183" s="5" t="s">
        <v>2182</v>
      </c>
      <c r="B183" s="5" t="s">
        <v>2183</v>
      </c>
      <c r="C183" s="5">
        <v>0</v>
      </c>
      <c r="D183" s="6">
        <v>8702400</v>
      </c>
      <c r="E183" s="6">
        <v>8702400</v>
      </c>
      <c r="F183" s="5">
        <v>0</v>
      </c>
      <c r="G183" s="5">
        <v>4</v>
      </c>
    </row>
    <row r="184" spans="1:7" ht="15" customHeight="1" x14ac:dyDescent="0.25">
      <c r="A184" s="5" t="s">
        <v>1814</v>
      </c>
      <c r="B184" s="5" t="s">
        <v>1815</v>
      </c>
      <c r="C184" s="5">
        <v>0</v>
      </c>
      <c r="D184" s="6">
        <v>1528190.64</v>
      </c>
      <c r="E184" s="6">
        <v>1528190.64</v>
      </c>
      <c r="F184" s="5">
        <v>0</v>
      </c>
      <c r="G184" s="5">
        <v>4</v>
      </c>
    </row>
    <row r="185" spans="1:7" ht="15" customHeight="1" x14ac:dyDescent="0.25">
      <c r="A185" s="5" t="s">
        <v>1816</v>
      </c>
      <c r="B185" s="5" t="s">
        <v>1817</v>
      </c>
      <c r="C185" s="5">
        <v>0</v>
      </c>
      <c r="D185" s="6">
        <v>1766793.29</v>
      </c>
      <c r="E185" s="6">
        <v>1766793.29</v>
      </c>
      <c r="F185" s="5">
        <v>0</v>
      </c>
      <c r="G185" s="5">
        <v>4</v>
      </c>
    </row>
    <row r="186" spans="1:7" ht="15" customHeight="1" x14ac:dyDescent="0.25">
      <c r="A186" s="5" t="s">
        <v>2214</v>
      </c>
      <c r="B186" s="5" t="s">
        <v>2215</v>
      </c>
      <c r="C186" s="5">
        <v>0</v>
      </c>
      <c r="D186" s="6">
        <v>45500</v>
      </c>
      <c r="E186" s="6">
        <v>45500</v>
      </c>
      <c r="F186" s="5">
        <v>0</v>
      </c>
      <c r="G186" s="5">
        <v>4</v>
      </c>
    </row>
    <row r="187" spans="1:7" ht="15" customHeight="1" x14ac:dyDescent="0.25">
      <c r="A187" s="5" t="s">
        <v>96</v>
      </c>
      <c r="B187" s="5" t="s">
        <v>907</v>
      </c>
      <c r="C187" s="5">
        <v>0</v>
      </c>
      <c r="D187" s="6">
        <v>193779508.62</v>
      </c>
      <c r="E187" s="6">
        <v>193779508.62</v>
      </c>
      <c r="F187" s="5">
        <v>0</v>
      </c>
      <c r="G187" s="5">
        <v>4</v>
      </c>
    </row>
    <row r="188" spans="1:7" ht="15" customHeight="1" x14ac:dyDescent="0.25">
      <c r="A188" s="5" t="s">
        <v>97</v>
      </c>
      <c r="B188" s="5" t="s">
        <v>908</v>
      </c>
      <c r="C188" s="5">
        <v>0</v>
      </c>
      <c r="D188" s="6">
        <v>4667583</v>
      </c>
      <c r="E188" s="6">
        <v>4667583</v>
      </c>
      <c r="F188" s="5">
        <v>0</v>
      </c>
      <c r="G188" s="5">
        <v>4</v>
      </c>
    </row>
    <row r="189" spans="1:7" ht="15" customHeight="1" x14ac:dyDescent="0.25">
      <c r="A189" s="5" t="s">
        <v>98</v>
      </c>
      <c r="B189" s="5" t="s">
        <v>1278</v>
      </c>
      <c r="C189" s="5">
        <v>0</v>
      </c>
      <c r="D189" s="6">
        <v>1950866.63</v>
      </c>
      <c r="E189" s="6">
        <v>1950866.63</v>
      </c>
      <c r="F189" s="5">
        <v>0</v>
      </c>
      <c r="G189" s="5">
        <v>4</v>
      </c>
    </row>
    <row r="190" spans="1:7" ht="15" customHeight="1" x14ac:dyDescent="0.25">
      <c r="A190" s="5" t="s">
        <v>99</v>
      </c>
      <c r="B190" s="5" t="s">
        <v>909</v>
      </c>
      <c r="C190" s="5">
        <v>0</v>
      </c>
      <c r="D190" s="6">
        <v>16000</v>
      </c>
      <c r="E190" s="6">
        <v>16000</v>
      </c>
      <c r="F190" s="5">
        <v>0</v>
      </c>
      <c r="G190" s="5">
        <v>4</v>
      </c>
    </row>
    <row r="191" spans="1:7" ht="15" customHeight="1" x14ac:dyDescent="0.25">
      <c r="A191" s="5" t="s">
        <v>100</v>
      </c>
      <c r="B191" s="5" t="s">
        <v>910</v>
      </c>
      <c r="C191" s="5">
        <v>0</v>
      </c>
      <c r="D191" s="6">
        <v>35801</v>
      </c>
      <c r="E191" s="6">
        <v>35801</v>
      </c>
      <c r="F191" s="5">
        <v>0</v>
      </c>
      <c r="G191" s="5">
        <v>4</v>
      </c>
    </row>
    <row r="192" spans="1:7" ht="15" customHeight="1" x14ac:dyDescent="0.25">
      <c r="A192" s="5" t="s">
        <v>101</v>
      </c>
      <c r="B192" s="5" t="s">
        <v>911</v>
      </c>
      <c r="C192" s="5">
        <v>0</v>
      </c>
      <c r="D192" s="6">
        <v>2924079.05</v>
      </c>
      <c r="E192" s="6">
        <v>2924079.05</v>
      </c>
      <c r="F192" s="5">
        <v>0</v>
      </c>
      <c r="G192" s="5">
        <v>4</v>
      </c>
    </row>
    <row r="193" spans="1:7" ht="15" customHeight="1" x14ac:dyDescent="0.25">
      <c r="A193" s="5" t="s">
        <v>1471</v>
      </c>
      <c r="B193" s="5" t="s">
        <v>1953</v>
      </c>
      <c r="C193" s="5">
        <v>0</v>
      </c>
      <c r="D193" s="6">
        <v>23802.38</v>
      </c>
      <c r="E193" s="6">
        <v>23802.38</v>
      </c>
      <c r="F193" s="5">
        <v>0</v>
      </c>
      <c r="G193" s="5">
        <v>4</v>
      </c>
    </row>
    <row r="194" spans="1:7" ht="15" customHeight="1" x14ac:dyDescent="0.25">
      <c r="A194" s="5" t="s">
        <v>102</v>
      </c>
      <c r="B194" s="5" t="s">
        <v>912</v>
      </c>
      <c r="C194" s="5">
        <v>0</v>
      </c>
      <c r="D194" s="6">
        <v>903217.29</v>
      </c>
      <c r="E194" s="6">
        <v>903217.29</v>
      </c>
      <c r="F194" s="5">
        <v>0</v>
      </c>
      <c r="G194" s="5">
        <v>4</v>
      </c>
    </row>
    <row r="195" spans="1:7" ht="15" customHeight="1" x14ac:dyDescent="0.25">
      <c r="A195" s="5" t="s">
        <v>1658</v>
      </c>
      <c r="B195" s="5" t="s">
        <v>1659</v>
      </c>
      <c r="C195" s="5">
        <v>0</v>
      </c>
      <c r="D195" s="6">
        <v>98000</v>
      </c>
      <c r="E195" s="6">
        <v>98000</v>
      </c>
      <c r="F195" s="5">
        <v>0</v>
      </c>
      <c r="G195" s="5">
        <v>4</v>
      </c>
    </row>
    <row r="196" spans="1:7" ht="15" customHeight="1" x14ac:dyDescent="0.25">
      <c r="A196" s="5" t="s">
        <v>103</v>
      </c>
      <c r="B196" s="5" t="s">
        <v>913</v>
      </c>
      <c r="C196" s="5">
        <v>0</v>
      </c>
      <c r="D196" s="6">
        <v>803190.1</v>
      </c>
      <c r="E196" s="6">
        <v>803190.1</v>
      </c>
      <c r="F196" s="5">
        <v>0</v>
      </c>
      <c r="G196" s="5">
        <v>4</v>
      </c>
    </row>
    <row r="197" spans="1:7" ht="15" customHeight="1" x14ac:dyDescent="0.25">
      <c r="A197" s="5" t="s">
        <v>1476</v>
      </c>
      <c r="B197" s="5" t="s">
        <v>1477</v>
      </c>
      <c r="C197" s="5">
        <v>0</v>
      </c>
      <c r="D197" s="6">
        <v>9113360</v>
      </c>
      <c r="E197" s="6">
        <v>9113360</v>
      </c>
      <c r="F197" s="5">
        <v>0</v>
      </c>
      <c r="G197" s="5">
        <v>4</v>
      </c>
    </row>
    <row r="198" spans="1:7" ht="15" customHeight="1" x14ac:dyDescent="0.25">
      <c r="A198" s="5" t="s">
        <v>104</v>
      </c>
      <c r="B198" s="5" t="s">
        <v>914</v>
      </c>
      <c r="C198" s="5">
        <v>0</v>
      </c>
      <c r="D198" s="6">
        <v>587694.81999999995</v>
      </c>
      <c r="E198" s="6">
        <v>587694.81999999995</v>
      </c>
      <c r="F198" s="5">
        <v>0</v>
      </c>
      <c r="G198" s="5">
        <v>4</v>
      </c>
    </row>
    <row r="199" spans="1:7" ht="15" customHeight="1" x14ac:dyDescent="0.25">
      <c r="A199" s="5" t="s">
        <v>105</v>
      </c>
      <c r="B199" s="5" t="s">
        <v>915</v>
      </c>
      <c r="C199" s="5">
        <v>0</v>
      </c>
      <c r="D199" s="6">
        <v>1054249.72</v>
      </c>
      <c r="E199" s="6">
        <v>1054249.72</v>
      </c>
      <c r="F199" s="5">
        <v>0</v>
      </c>
      <c r="G199" s="5">
        <v>4</v>
      </c>
    </row>
    <row r="200" spans="1:7" ht="15" customHeight="1" x14ac:dyDescent="0.25">
      <c r="A200" s="5" t="s">
        <v>1491</v>
      </c>
      <c r="B200" s="5" t="s">
        <v>1505</v>
      </c>
      <c r="C200" s="5">
        <v>0</v>
      </c>
      <c r="D200" s="5">
        <v>935.29</v>
      </c>
      <c r="E200" s="5">
        <v>935.29</v>
      </c>
      <c r="F200" s="5">
        <v>0</v>
      </c>
      <c r="G200" s="5">
        <v>4</v>
      </c>
    </row>
    <row r="201" spans="1:7" ht="15" customHeight="1" x14ac:dyDescent="0.25">
      <c r="A201" s="5" t="s">
        <v>106</v>
      </c>
      <c r="B201" s="5" t="s">
        <v>916</v>
      </c>
      <c r="C201" s="5">
        <v>0</v>
      </c>
      <c r="D201" s="6">
        <v>90927.21</v>
      </c>
      <c r="E201" s="6">
        <v>90927.21</v>
      </c>
      <c r="F201" s="5">
        <v>0</v>
      </c>
      <c r="G201" s="5">
        <v>4</v>
      </c>
    </row>
    <row r="202" spans="1:7" ht="15" customHeight="1" x14ac:dyDescent="0.25">
      <c r="A202" s="5" t="s">
        <v>546</v>
      </c>
      <c r="B202" s="5" t="s">
        <v>917</v>
      </c>
      <c r="C202" s="5">
        <v>0</v>
      </c>
      <c r="D202" s="6">
        <v>19497.36</v>
      </c>
      <c r="E202" s="6">
        <v>19497.36</v>
      </c>
      <c r="F202" s="5">
        <v>0</v>
      </c>
      <c r="G202" s="5">
        <v>4</v>
      </c>
    </row>
    <row r="203" spans="1:7" ht="15" customHeight="1" x14ac:dyDescent="0.25">
      <c r="A203" s="5" t="s">
        <v>107</v>
      </c>
      <c r="B203" s="5" t="s">
        <v>918</v>
      </c>
      <c r="C203" s="5">
        <v>0</v>
      </c>
      <c r="D203" s="6">
        <v>1034738.35</v>
      </c>
      <c r="E203" s="6">
        <v>1034738.35</v>
      </c>
      <c r="F203" s="5">
        <v>0</v>
      </c>
      <c r="G203" s="5">
        <v>4</v>
      </c>
    </row>
    <row r="204" spans="1:7" ht="15" customHeight="1" x14ac:dyDescent="0.25">
      <c r="A204" s="5" t="s">
        <v>108</v>
      </c>
      <c r="B204" s="5" t="s">
        <v>919</v>
      </c>
      <c r="C204" s="5">
        <v>0</v>
      </c>
      <c r="D204" s="6">
        <v>9712534.75</v>
      </c>
      <c r="E204" s="6">
        <v>9712534.75</v>
      </c>
      <c r="F204" s="5">
        <v>0</v>
      </c>
      <c r="G204" s="5">
        <v>4</v>
      </c>
    </row>
    <row r="205" spans="1:7" ht="15" customHeight="1" x14ac:dyDescent="0.25">
      <c r="A205" s="5" t="s">
        <v>109</v>
      </c>
      <c r="B205" s="5" t="s">
        <v>920</v>
      </c>
      <c r="C205" s="5">
        <v>0</v>
      </c>
      <c r="D205" s="6">
        <v>12000</v>
      </c>
      <c r="E205" s="6">
        <v>12000</v>
      </c>
      <c r="F205" s="5">
        <v>0</v>
      </c>
      <c r="G205" s="5">
        <v>4</v>
      </c>
    </row>
    <row r="206" spans="1:7" ht="15" customHeight="1" x14ac:dyDescent="0.25">
      <c r="A206" s="5" t="s">
        <v>1660</v>
      </c>
      <c r="B206" s="5" t="s">
        <v>1722</v>
      </c>
      <c r="C206" s="5">
        <v>0</v>
      </c>
      <c r="D206" s="6">
        <v>1790418.29</v>
      </c>
      <c r="E206" s="6">
        <v>1790418.29</v>
      </c>
      <c r="F206" s="5">
        <v>0</v>
      </c>
      <c r="G206" s="5">
        <v>4</v>
      </c>
    </row>
    <row r="207" spans="1:7" ht="15" customHeight="1" x14ac:dyDescent="0.25">
      <c r="A207" s="5" t="s">
        <v>110</v>
      </c>
      <c r="B207" s="5" t="s">
        <v>921</v>
      </c>
      <c r="C207" s="5">
        <v>0</v>
      </c>
      <c r="D207" s="6">
        <v>2061718</v>
      </c>
      <c r="E207" s="6">
        <v>2061718</v>
      </c>
      <c r="F207" s="5">
        <v>0</v>
      </c>
      <c r="G207" s="5">
        <v>4</v>
      </c>
    </row>
    <row r="208" spans="1:7" ht="15" customHeight="1" x14ac:dyDescent="0.25">
      <c r="A208" s="5" t="s">
        <v>111</v>
      </c>
      <c r="B208" s="5" t="s">
        <v>922</v>
      </c>
      <c r="C208" s="5">
        <v>0</v>
      </c>
      <c r="D208" s="6">
        <v>3800000</v>
      </c>
      <c r="E208" s="6">
        <v>3800000</v>
      </c>
      <c r="F208" s="5">
        <v>0</v>
      </c>
      <c r="G208" s="5">
        <v>4</v>
      </c>
    </row>
    <row r="209" spans="1:7" ht="15" customHeight="1" x14ac:dyDescent="0.25">
      <c r="A209" s="5" t="s">
        <v>112</v>
      </c>
      <c r="B209" s="5" t="s">
        <v>923</v>
      </c>
      <c r="C209" s="5">
        <v>0</v>
      </c>
      <c r="D209" s="6">
        <v>4050000</v>
      </c>
      <c r="E209" s="6">
        <v>4050000</v>
      </c>
      <c r="F209" s="5">
        <v>0</v>
      </c>
      <c r="G209" s="5">
        <v>4</v>
      </c>
    </row>
    <row r="210" spans="1:7" ht="15" customHeight="1" x14ac:dyDescent="0.25">
      <c r="A210" s="5" t="s">
        <v>113</v>
      </c>
      <c r="B210" s="5" t="s">
        <v>924</v>
      </c>
      <c r="C210" s="5">
        <v>0</v>
      </c>
      <c r="D210" s="6">
        <v>1350000</v>
      </c>
      <c r="E210" s="6">
        <v>1350000</v>
      </c>
      <c r="F210" s="5">
        <v>0</v>
      </c>
      <c r="G210" s="5">
        <v>4</v>
      </c>
    </row>
    <row r="211" spans="1:7" ht="15" customHeight="1" x14ac:dyDescent="0.25">
      <c r="A211" s="5" t="s">
        <v>114</v>
      </c>
      <c r="B211" s="5" t="s">
        <v>925</v>
      </c>
      <c r="C211" s="5">
        <v>0</v>
      </c>
      <c r="D211" s="6">
        <v>499888.63</v>
      </c>
      <c r="E211" s="6">
        <v>499888.63</v>
      </c>
      <c r="F211" s="5">
        <v>0</v>
      </c>
      <c r="G211" s="5">
        <v>4</v>
      </c>
    </row>
    <row r="212" spans="1:7" ht="15" customHeight="1" x14ac:dyDescent="0.25">
      <c r="A212" s="5" t="s">
        <v>115</v>
      </c>
      <c r="B212" s="5" t="s">
        <v>1279</v>
      </c>
      <c r="C212" s="5">
        <v>0</v>
      </c>
      <c r="D212" s="6">
        <v>270000</v>
      </c>
      <c r="E212" s="6">
        <v>270000</v>
      </c>
      <c r="F212" s="5">
        <v>0</v>
      </c>
      <c r="G212" s="5">
        <v>4</v>
      </c>
    </row>
    <row r="213" spans="1:7" ht="15" customHeight="1" x14ac:dyDescent="0.25">
      <c r="A213" s="5" t="s">
        <v>116</v>
      </c>
      <c r="B213" s="5" t="s">
        <v>1280</v>
      </c>
      <c r="C213" s="5">
        <v>0</v>
      </c>
      <c r="D213" s="6">
        <v>270000</v>
      </c>
      <c r="E213" s="6">
        <v>270000</v>
      </c>
      <c r="F213" s="5">
        <v>0</v>
      </c>
      <c r="G213" s="5">
        <v>4</v>
      </c>
    </row>
    <row r="214" spans="1:7" ht="15" customHeight="1" x14ac:dyDescent="0.25">
      <c r="A214" s="5" t="s">
        <v>117</v>
      </c>
      <c r="B214" s="5" t="s">
        <v>932</v>
      </c>
      <c r="C214" s="5">
        <v>0</v>
      </c>
      <c r="D214" s="6">
        <v>75697.05</v>
      </c>
      <c r="E214" s="6">
        <v>75697.05</v>
      </c>
      <c r="F214" s="5">
        <v>0</v>
      </c>
      <c r="G214" s="5">
        <v>4</v>
      </c>
    </row>
    <row r="215" spans="1:7" ht="15" customHeight="1" x14ac:dyDescent="0.25">
      <c r="A215" s="5" t="s">
        <v>118</v>
      </c>
      <c r="B215" s="5" t="s">
        <v>933</v>
      </c>
      <c r="C215" s="5">
        <v>0</v>
      </c>
      <c r="D215" s="6">
        <v>14714.46</v>
      </c>
      <c r="E215" s="6">
        <v>14714.46</v>
      </c>
      <c r="F215" s="5">
        <v>0</v>
      </c>
      <c r="G215" s="5">
        <v>4</v>
      </c>
    </row>
    <row r="216" spans="1:7" ht="15" customHeight="1" x14ac:dyDescent="0.25">
      <c r="A216" s="5" t="s">
        <v>119</v>
      </c>
      <c r="B216" s="5" t="s">
        <v>934</v>
      </c>
      <c r="C216" s="5">
        <v>0</v>
      </c>
      <c r="D216" s="6">
        <v>56458.239999999998</v>
      </c>
      <c r="E216" s="6">
        <v>56458.239999999998</v>
      </c>
      <c r="F216" s="5">
        <v>0</v>
      </c>
      <c r="G216" s="5">
        <v>4</v>
      </c>
    </row>
    <row r="217" spans="1:7" ht="15" customHeight="1" x14ac:dyDescent="0.25">
      <c r="A217" s="5" t="s">
        <v>120</v>
      </c>
      <c r="B217" s="5" t="s">
        <v>935</v>
      </c>
      <c r="C217" s="5">
        <v>0</v>
      </c>
      <c r="D217" s="6">
        <v>1792421.49</v>
      </c>
      <c r="E217" s="6">
        <v>1792421.49</v>
      </c>
      <c r="F217" s="5">
        <v>0</v>
      </c>
      <c r="G217" s="5">
        <v>4</v>
      </c>
    </row>
    <row r="218" spans="1:7" ht="15" customHeight="1" x14ac:dyDescent="0.25">
      <c r="A218" s="5" t="s">
        <v>121</v>
      </c>
      <c r="B218" s="5" t="s">
        <v>936</v>
      </c>
      <c r="C218" s="5">
        <v>0</v>
      </c>
      <c r="D218" s="6">
        <v>130844.54</v>
      </c>
      <c r="E218" s="6">
        <v>130844.54</v>
      </c>
      <c r="F218" s="5">
        <v>0</v>
      </c>
      <c r="G218" s="5">
        <v>4</v>
      </c>
    </row>
    <row r="219" spans="1:7" ht="15" customHeight="1" x14ac:dyDescent="0.25">
      <c r="A219" s="5" t="s">
        <v>122</v>
      </c>
      <c r="B219" s="5" t="s">
        <v>937</v>
      </c>
      <c r="C219" s="5">
        <v>0</v>
      </c>
      <c r="D219" s="6">
        <v>4058126.81</v>
      </c>
      <c r="E219" s="6">
        <v>4058126.81</v>
      </c>
      <c r="F219" s="5">
        <v>0</v>
      </c>
      <c r="G219" s="5">
        <v>4</v>
      </c>
    </row>
    <row r="220" spans="1:7" ht="15" customHeight="1" x14ac:dyDescent="0.25">
      <c r="A220" s="5" t="s">
        <v>1741</v>
      </c>
      <c r="B220" s="5" t="s">
        <v>921</v>
      </c>
      <c r="C220" s="5">
        <v>0</v>
      </c>
      <c r="D220" s="6">
        <v>3617072.32</v>
      </c>
      <c r="E220" s="6">
        <v>3617072.32</v>
      </c>
      <c r="F220" s="5">
        <v>0</v>
      </c>
      <c r="G220" s="5">
        <v>4</v>
      </c>
    </row>
    <row r="221" spans="1:7" ht="15" customHeight="1" x14ac:dyDescent="0.25">
      <c r="A221" s="5" t="s">
        <v>1661</v>
      </c>
      <c r="B221" s="5" t="s">
        <v>922</v>
      </c>
      <c r="C221" s="5">
        <v>0</v>
      </c>
      <c r="D221" s="6">
        <v>6951893.5599999996</v>
      </c>
      <c r="E221" s="6">
        <v>6951893.5599999996</v>
      </c>
      <c r="F221" s="5">
        <v>0</v>
      </c>
      <c r="G221" s="5">
        <v>4</v>
      </c>
    </row>
    <row r="222" spans="1:7" ht="15" customHeight="1" x14ac:dyDescent="0.25">
      <c r="A222" s="5" t="s">
        <v>1662</v>
      </c>
      <c r="B222" s="5" t="s">
        <v>923</v>
      </c>
      <c r="C222" s="5">
        <v>0</v>
      </c>
      <c r="D222" s="6">
        <v>9869023.5899999999</v>
      </c>
      <c r="E222" s="6">
        <v>9869023.5899999999</v>
      </c>
      <c r="F222" s="5">
        <v>0</v>
      </c>
      <c r="G222" s="5">
        <v>4</v>
      </c>
    </row>
    <row r="223" spans="1:7" ht="15" customHeight="1" x14ac:dyDescent="0.25">
      <c r="A223" s="5" t="s">
        <v>1663</v>
      </c>
      <c r="B223" s="5" t="s">
        <v>1723</v>
      </c>
      <c r="C223" s="5">
        <v>0</v>
      </c>
      <c r="D223" s="6">
        <v>3241131.05</v>
      </c>
      <c r="E223" s="6">
        <v>3241131.05</v>
      </c>
      <c r="F223" s="5">
        <v>0</v>
      </c>
      <c r="G223" s="5">
        <v>4</v>
      </c>
    </row>
    <row r="224" spans="1:7" ht="15" customHeight="1" x14ac:dyDescent="0.25">
      <c r="A224" s="5" t="s">
        <v>1664</v>
      </c>
      <c r="B224" s="5" t="s">
        <v>925</v>
      </c>
      <c r="C224" s="5">
        <v>0</v>
      </c>
      <c r="D224" s="6">
        <v>630449.93999999994</v>
      </c>
      <c r="E224" s="6">
        <v>630449.93999999994</v>
      </c>
      <c r="F224" s="5">
        <v>0</v>
      </c>
      <c r="G224" s="5">
        <v>4</v>
      </c>
    </row>
    <row r="225" spans="1:7" ht="15" customHeight="1" x14ac:dyDescent="0.25">
      <c r="A225" s="5" t="s">
        <v>1665</v>
      </c>
      <c r="B225" s="5" t="s">
        <v>1279</v>
      </c>
      <c r="C225" s="5">
        <v>0</v>
      </c>
      <c r="D225" s="6">
        <v>419201.25</v>
      </c>
      <c r="E225" s="6">
        <v>419201.25</v>
      </c>
      <c r="F225" s="5">
        <v>0</v>
      </c>
      <c r="G225" s="5">
        <v>4</v>
      </c>
    </row>
    <row r="226" spans="1:7" ht="15" customHeight="1" x14ac:dyDescent="0.25">
      <c r="A226" s="5" t="s">
        <v>1666</v>
      </c>
      <c r="B226" s="5" t="s">
        <v>1724</v>
      </c>
      <c r="C226" s="5">
        <v>0</v>
      </c>
      <c r="D226" s="6">
        <v>586913.21</v>
      </c>
      <c r="E226" s="6">
        <v>586913.21</v>
      </c>
      <c r="F226" s="5">
        <v>0</v>
      </c>
      <c r="G226" s="5">
        <v>4</v>
      </c>
    </row>
    <row r="227" spans="1:7" ht="15" customHeight="1" x14ac:dyDescent="0.25">
      <c r="A227" s="5" t="s">
        <v>1667</v>
      </c>
      <c r="B227" s="5" t="s">
        <v>1784</v>
      </c>
      <c r="C227" s="5">
        <v>0</v>
      </c>
      <c r="D227" s="6">
        <v>132297.69</v>
      </c>
      <c r="E227" s="6">
        <v>132297.69</v>
      </c>
      <c r="F227" s="5">
        <v>0</v>
      </c>
      <c r="G227" s="5">
        <v>4</v>
      </c>
    </row>
    <row r="228" spans="1:7" ht="15" customHeight="1" x14ac:dyDescent="0.25">
      <c r="A228" s="5" t="s">
        <v>123</v>
      </c>
      <c r="B228" s="5" t="s">
        <v>952</v>
      </c>
      <c r="C228" s="5">
        <v>0</v>
      </c>
      <c r="D228" s="6">
        <v>30030395.859999999</v>
      </c>
      <c r="E228" s="6">
        <v>30030395.859999999</v>
      </c>
      <c r="F228" s="5">
        <v>0</v>
      </c>
      <c r="G228" s="5">
        <v>4</v>
      </c>
    </row>
    <row r="229" spans="1:7" ht="15" customHeight="1" x14ac:dyDescent="0.25">
      <c r="A229" s="5" t="s">
        <v>124</v>
      </c>
      <c r="B229" s="5" t="s">
        <v>953</v>
      </c>
      <c r="C229" s="5">
        <v>0</v>
      </c>
      <c r="D229" s="6">
        <v>653455.97</v>
      </c>
      <c r="E229" s="6">
        <v>653455.97</v>
      </c>
      <c r="F229" s="5">
        <v>0</v>
      </c>
      <c r="G229" s="5">
        <v>4</v>
      </c>
    </row>
    <row r="230" spans="1:7" ht="15" customHeight="1" x14ac:dyDescent="0.25">
      <c r="A230" s="5" t="s">
        <v>125</v>
      </c>
      <c r="B230" s="5" t="s">
        <v>954</v>
      </c>
      <c r="C230" s="5">
        <v>0</v>
      </c>
      <c r="D230" s="6">
        <v>936606.97</v>
      </c>
      <c r="E230" s="6">
        <v>936606.97</v>
      </c>
      <c r="F230" s="5">
        <v>0</v>
      </c>
      <c r="G230" s="5">
        <v>4</v>
      </c>
    </row>
    <row r="231" spans="1:7" ht="15" customHeight="1" x14ac:dyDescent="0.25">
      <c r="A231" s="5" t="s">
        <v>126</v>
      </c>
      <c r="B231" s="5" t="s">
        <v>955</v>
      </c>
      <c r="C231" s="5">
        <v>0</v>
      </c>
      <c r="D231" s="6">
        <v>973236.23</v>
      </c>
      <c r="E231" s="6">
        <v>973236.23</v>
      </c>
      <c r="F231" s="5">
        <v>0</v>
      </c>
      <c r="G231" s="5">
        <v>4</v>
      </c>
    </row>
    <row r="232" spans="1:7" ht="15" customHeight="1" x14ac:dyDescent="0.25">
      <c r="A232" s="5" t="s">
        <v>127</v>
      </c>
      <c r="B232" s="5" t="s">
        <v>956</v>
      </c>
      <c r="C232" s="5">
        <v>0</v>
      </c>
      <c r="D232" s="6">
        <v>64192.47</v>
      </c>
      <c r="E232" s="6">
        <v>64192.47</v>
      </c>
      <c r="F232" s="5">
        <v>0</v>
      </c>
      <c r="G232" s="5">
        <v>4</v>
      </c>
    </row>
    <row r="233" spans="1:7" ht="15" customHeight="1" x14ac:dyDescent="0.25">
      <c r="A233" s="5" t="s">
        <v>128</v>
      </c>
      <c r="B233" s="5" t="s">
        <v>957</v>
      </c>
      <c r="C233" s="5">
        <v>0</v>
      </c>
      <c r="D233" s="6">
        <v>1558310.3</v>
      </c>
      <c r="E233" s="6">
        <v>1558310.3</v>
      </c>
      <c r="F233" s="5">
        <v>0</v>
      </c>
      <c r="G233" s="5">
        <v>4</v>
      </c>
    </row>
    <row r="234" spans="1:7" ht="15" customHeight="1" x14ac:dyDescent="0.25">
      <c r="A234" s="5" t="s">
        <v>129</v>
      </c>
      <c r="B234" s="5" t="s">
        <v>958</v>
      </c>
      <c r="C234" s="5">
        <v>0</v>
      </c>
      <c r="D234" s="6">
        <v>261767.75</v>
      </c>
      <c r="E234" s="6">
        <v>261767.75</v>
      </c>
      <c r="F234" s="5">
        <v>0</v>
      </c>
      <c r="G234" s="5">
        <v>4</v>
      </c>
    </row>
    <row r="235" spans="1:7" ht="15" customHeight="1" x14ac:dyDescent="0.25">
      <c r="A235" s="5" t="s">
        <v>130</v>
      </c>
      <c r="B235" s="5" t="s">
        <v>1197</v>
      </c>
      <c r="C235" s="5">
        <v>0</v>
      </c>
      <c r="D235" s="6">
        <v>13730.77</v>
      </c>
      <c r="E235" s="6">
        <v>13730.77</v>
      </c>
      <c r="F235" s="5">
        <v>0</v>
      </c>
      <c r="G235" s="5">
        <v>4</v>
      </c>
    </row>
    <row r="236" spans="1:7" ht="15" customHeight="1" x14ac:dyDescent="0.25">
      <c r="A236" s="5" t="s">
        <v>131</v>
      </c>
      <c r="B236" s="5" t="s">
        <v>959</v>
      </c>
      <c r="C236" s="5">
        <v>0</v>
      </c>
      <c r="D236" s="6">
        <v>160145.28</v>
      </c>
      <c r="E236" s="6">
        <v>160145.28</v>
      </c>
      <c r="F236" s="5">
        <v>0</v>
      </c>
      <c r="G236" s="5">
        <v>4</v>
      </c>
    </row>
    <row r="237" spans="1:7" ht="15" customHeight="1" x14ac:dyDescent="0.25">
      <c r="A237" s="5" t="s">
        <v>132</v>
      </c>
      <c r="B237" s="5" t="s">
        <v>960</v>
      </c>
      <c r="C237" s="5">
        <v>0</v>
      </c>
      <c r="D237" s="6">
        <v>1751477.52</v>
      </c>
      <c r="E237" s="6">
        <v>1751477.52</v>
      </c>
      <c r="F237" s="5">
        <v>0</v>
      </c>
      <c r="G237" s="5">
        <v>4</v>
      </c>
    </row>
    <row r="238" spans="1:7" ht="15" customHeight="1" x14ac:dyDescent="0.25">
      <c r="A238" s="5" t="s">
        <v>133</v>
      </c>
      <c r="B238" s="5" t="s">
        <v>1198</v>
      </c>
      <c r="C238" s="5">
        <v>0</v>
      </c>
      <c r="D238" s="6">
        <v>10725605.27</v>
      </c>
      <c r="E238" s="6">
        <v>10725605.27</v>
      </c>
      <c r="F238" s="5">
        <v>0</v>
      </c>
      <c r="G238" s="5">
        <v>4</v>
      </c>
    </row>
    <row r="239" spans="1:7" ht="15" customHeight="1" x14ac:dyDescent="0.25">
      <c r="A239" s="5" t="s">
        <v>134</v>
      </c>
      <c r="B239" s="5" t="s">
        <v>1199</v>
      </c>
      <c r="C239" s="5">
        <v>0</v>
      </c>
      <c r="D239" s="6">
        <v>14079191.99</v>
      </c>
      <c r="E239" s="6">
        <v>14079191.99</v>
      </c>
      <c r="F239" s="5">
        <v>0</v>
      </c>
      <c r="G239" s="5">
        <v>4</v>
      </c>
    </row>
    <row r="240" spans="1:7" ht="15" customHeight="1" x14ac:dyDescent="0.25">
      <c r="A240" s="5" t="s">
        <v>135</v>
      </c>
      <c r="B240" s="5" t="s">
        <v>1200</v>
      </c>
      <c r="C240" s="5">
        <v>0</v>
      </c>
      <c r="D240" s="6">
        <v>350844.43</v>
      </c>
      <c r="E240" s="6">
        <v>350844.43</v>
      </c>
      <c r="F240" s="5">
        <v>0</v>
      </c>
      <c r="G240" s="5">
        <v>4</v>
      </c>
    </row>
    <row r="241" spans="1:7" ht="15" customHeight="1" x14ac:dyDescent="0.25">
      <c r="A241" s="5" t="s">
        <v>136</v>
      </c>
      <c r="B241" s="5" t="s">
        <v>961</v>
      </c>
      <c r="C241" s="5">
        <v>0</v>
      </c>
      <c r="D241" s="6">
        <v>274102262.67000002</v>
      </c>
      <c r="E241" s="6">
        <v>274102262.67000002</v>
      </c>
      <c r="F241" s="5">
        <v>0</v>
      </c>
      <c r="G241" s="5">
        <v>4</v>
      </c>
    </row>
    <row r="242" spans="1:7" ht="15" customHeight="1" x14ac:dyDescent="0.25">
      <c r="A242" s="5" t="s">
        <v>137</v>
      </c>
      <c r="B242" s="5" t="s">
        <v>962</v>
      </c>
      <c r="C242" s="5">
        <v>0</v>
      </c>
      <c r="D242" s="6">
        <v>1509135.13</v>
      </c>
      <c r="E242" s="6">
        <v>1509135.13</v>
      </c>
      <c r="F242" s="5">
        <v>0</v>
      </c>
      <c r="G242" s="5">
        <v>4</v>
      </c>
    </row>
    <row r="243" spans="1:7" ht="15" customHeight="1" x14ac:dyDescent="0.25">
      <c r="A243" s="5" t="s">
        <v>138</v>
      </c>
      <c r="B243" s="5" t="s">
        <v>963</v>
      </c>
      <c r="C243" s="5">
        <v>0</v>
      </c>
      <c r="D243" s="6">
        <v>545118.4</v>
      </c>
      <c r="E243" s="6">
        <v>545118.4</v>
      </c>
      <c r="F243" s="5">
        <v>0</v>
      </c>
      <c r="G243" s="5">
        <v>4</v>
      </c>
    </row>
    <row r="244" spans="1:7" ht="15" customHeight="1" x14ac:dyDescent="0.25">
      <c r="A244" s="5" t="s">
        <v>139</v>
      </c>
      <c r="B244" s="5" t="s">
        <v>964</v>
      </c>
      <c r="C244" s="5">
        <v>0</v>
      </c>
      <c r="D244" s="6">
        <v>512342.69</v>
      </c>
      <c r="E244" s="6">
        <v>512342.69</v>
      </c>
      <c r="F244" s="5">
        <v>0</v>
      </c>
      <c r="G244" s="5">
        <v>4</v>
      </c>
    </row>
    <row r="245" spans="1:7" ht="15" customHeight="1" x14ac:dyDescent="0.25">
      <c r="A245" s="5" t="s">
        <v>140</v>
      </c>
      <c r="B245" s="5" t="s">
        <v>965</v>
      </c>
      <c r="C245" s="5">
        <v>0</v>
      </c>
      <c r="D245" s="6">
        <v>3471351.47</v>
      </c>
      <c r="E245" s="6">
        <v>3471351.47</v>
      </c>
      <c r="F245" s="5">
        <v>0</v>
      </c>
      <c r="G245" s="5">
        <v>4</v>
      </c>
    </row>
    <row r="246" spans="1:7" ht="15" customHeight="1" x14ac:dyDescent="0.25">
      <c r="A246" s="5" t="s">
        <v>1513</v>
      </c>
      <c r="B246" s="5" t="s">
        <v>1514</v>
      </c>
      <c r="C246" s="5">
        <v>0</v>
      </c>
      <c r="D246" s="6">
        <v>2780</v>
      </c>
      <c r="E246" s="6">
        <v>2780</v>
      </c>
      <c r="F246" s="5">
        <v>0</v>
      </c>
      <c r="G246" s="5">
        <v>4</v>
      </c>
    </row>
    <row r="247" spans="1:7" ht="15" customHeight="1" x14ac:dyDescent="0.25">
      <c r="A247" s="5" t="s">
        <v>141</v>
      </c>
      <c r="B247" s="5" t="s">
        <v>966</v>
      </c>
      <c r="C247" s="5">
        <v>0</v>
      </c>
      <c r="D247" s="6">
        <v>13662276.76</v>
      </c>
      <c r="E247" s="6">
        <v>13662276.76</v>
      </c>
      <c r="F247" s="5">
        <v>0</v>
      </c>
      <c r="G247" s="5">
        <v>4</v>
      </c>
    </row>
    <row r="248" spans="1:7" ht="15" customHeight="1" x14ac:dyDescent="0.25">
      <c r="A248" s="5" t="s">
        <v>142</v>
      </c>
      <c r="B248" s="5" t="s">
        <v>967</v>
      </c>
      <c r="C248" s="5">
        <v>0</v>
      </c>
      <c r="D248" s="6">
        <v>2933603.11</v>
      </c>
      <c r="E248" s="6">
        <v>2933603.11</v>
      </c>
      <c r="F248" s="5">
        <v>0</v>
      </c>
      <c r="G248" s="5">
        <v>4</v>
      </c>
    </row>
    <row r="249" spans="1:7" ht="15" customHeight="1" x14ac:dyDescent="0.25">
      <c r="A249" s="5" t="s">
        <v>143</v>
      </c>
      <c r="B249" s="5" t="s">
        <v>968</v>
      </c>
      <c r="C249" s="5">
        <v>0</v>
      </c>
      <c r="D249" s="6">
        <v>2327660</v>
      </c>
      <c r="E249" s="6">
        <v>2327660</v>
      </c>
      <c r="F249" s="5">
        <v>0</v>
      </c>
      <c r="G249" s="5">
        <v>4</v>
      </c>
    </row>
    <row r="250" spans="1:7" ht="15" customHeight="1" x14ac:dyDescent="0.25">
      <c r="A250" s="5" t="s">
        <v>2145</v>
      </c>
      <c r="B250" s="5" t="s">
        <v>2146</v>
      </c>
      <c r="C250" s="5">
        <v>0</v>
      </c>
      <c r="D250" s="6">
        <v>4025</v>
      </c>
      <c r="E250" s="6">
        <v>4025</v>
      </c>
      <c r="F250" s="5">
        <v>0</v>
      </c>
      <c r="G250" s="5">
        <v>4</v>
      </c>
    </row>
    <row r="251" spans="1:7" ht="15" customHeight="1" x14ac:dyDescent="0.25">
      <c r="A251" s="5" t="s">
        <v>144</v>
      </c>
      <c r="B251" s="5" t="s">
        <v>1420</v>
      </c>
      <c r="C251" s="5">
        <v>0</v>
      </c>
      <c r="D251" s="6">
        <v>295888.18</v>
      </c>
      <c r="E251" s="6">
        <v>295888.18</v>
      </c>
      <c r="F251" s="5">
        <v>0</v>
      </c>
      <c r="G251" s="5">
        <v>4</v>
      </c>
    </row>
    <row r="252" spans="1:7" ht="15" customHeight="1" x14ac:dyDescent="0.25">
      <c r="A252" s="5" t="s">
        <v>145</v>
      </c>
      <c r="B252" s="5" t="s">
        <v>1201</v>
      </c>
      <c r="C252" s="5">
        <v>0</v>
      </c>
      <c r="D252" s="6">
        <v>61715.12</v>
      </c>
      <c r="E252" s="6">
        <v>61715.12</v>
      </c>
      <c r="F252" s="5">
        <v>0</v>
      </c>
      <c r="G252" s="5">
        <v>4</v>
      </c>
    </row>
    <row r="253" spans="1:7" ht="15" customHeight="1" x14ac:dyDescent="0.25">
      <c r="A253" s="5" t="s">
        <v>146</v>
      </c>
      <c r="B253" s="5" t="s">
        <v>969</v>
      </c>
      <c r="C253" s="5">
        <v>0</v>
      </c>
      <c r="D253" s="6">
        <v>3650000</v>
      </c>
      <c r="E253" s="6">
        <v>3650000</v>
      </c>
      <c r="F253" s="5">
        <v>0</v>
      </c>
      <c r="G253" s="5">
        <v>4</v>
      </c>
    </row>
    <row r="254" spans="1:7" ht="15" customHeight="1" x14ac:dyDescent="0.25">
      <c r="A254" s="5" t="s">
        <v>147</v>
      </c>
      <c r="B254" s="5" t="s">
        <v>1202</v>
      </c>
      <c r="C254" s="5">
        <v>0</v>
      </c>
      <c r="D254" s="6">
        <v>3465667.89</v>
      </c>
      <c r="E254" s="6">
        <v>3465667.89</v>
      </c>
      <c r="F254" s="5">
        <v>0</v>
      </c>
      <c r="G254" s="5">
        <v>4</v>
      </c>
    </row>
    <row r="255" spans="1:7" ht="15" customHeight="1" x14ac:dyDescent="0.25">
      <c r="A255" s="5" t="s">
        <v>1478</v>
      </c>
      <c r="B255" s="5" t="s">
        <v>1487</v>
      </c>
      <c r="C255" s="5">
        <v>0</v>
      </c>
      <c r="D255" s="6">
        <v>30000</v>
      </c>
      <c r="E255" s="6">
        <v>30000</v>
      </c>
      <c r="F255" s="5">
        <v>0</v>
      </c>
      <c r="G255" s="5">
        <v>4</v>
      </c>
    </row>
    <row r="256" spans="1:7" ht="15" customHeight="1" x14ac:dyDescent="0.25">
      <c r="A256" s="5" t="s">
        <v>148</v>
      </c>
      <c r="B256" s="5" t="s">
        <v>1203</v>
      </c>
      <c r="C256" s="5">
        <v>0</v>
      </c>
      <c r="D256" s="6">
        <v>248805.18</v>
      </c>
      <c r="E256" s="6">
        <v>248805.18</v>
      </c>
      <c r="F256" s="5">
        <v>0</v>
      </c>
      <c r="G256" s="5">
        <v>4</v>
      </c>
    </row>
    <row r="257" spans="1:7" ht="15" customHeight="1" x14ac:dyDescent="0.25">
      <c r="A257" s="5" t="s">
        <v>149</v>
      </c>
      <c r="B257" s="5" t="s">
        <v>1204</v>
      </c>
      <c r="C257" s="5">
        <v>0</v>
      </c>
      <c r="D257" s="6">
        <v>3477012.04</v>
      </c>
      <c r="E257" s="6">
        <v>3477012.04</v>
      </c>
      <c r="F257" s="5">
        <v>0</v>
      </c>
      <c r="G257" s="5">
        <v>4</v>
      </c>
    </row>
    <row r="258" spans="1:7" ht="15" customHeight="1" x14ac:dyDescent="0.25">
      <c r="A258" s="5" t="s">
        <v>150</v>
      </c>
      <c r="B258" s="5" t="s">
        <v>970</v>
      </c>
      <c r="C258" s="5">
        <v>0</v>
      </c>
      <c r="D258" s="6">
        <v>261450.45</v>
      </c>
      <c r="E258" s="6">
        <v>261450.45</v>
      </c>
      <c r="F258" s="5">
        <v>0</v>
      </c>
      <c r="G258" s="5">
        <v>4</v>
      </c>
    </row>
    <row r="259" spans="1:7" ht="15" customHeight="1" x14ac:dyDescent="0.25">
      <c r="A259" s="5" t="s">
        <v>151</v>
      </c>
      <c r="B259" s="5" t="s">
        <v>971</v>
      </c>
      <c r="C259" s="5">
        <v>0</v>
      </c>
      <c r="D259" s="6">
        <v>2871580.39</v>
      </c>
      <c r="E259" s="6">
        <v>2871580.39</v>
      </c>
      <c r="F259" s="5">
        <v>0</v>
      </c>
      <c r="G259" s="5">
        <v>4</v>
      </c>
    </row>
    <row r="260" spans="1:7" ht="15" customHeight="1" x14ac:dyDescent="0.25">
      <c r="A260" s="5" t="s">
        <v>152</v>
      </c>
      <c r="B260" s="5" t="s">
        <v>972</v>
      </c>
      <c r="C260" s="5">
        <v>0</v>
      </c>
      <c r="D260" s="6">
        <v>690574.46</v>
      </c>
      <c r="E260" s="6">
        <v>690574.46</v>
      </c>
      <c r="F260" s="5">
        <v>0</v>
      </c>
      <c r="G260" s="5">
        <v>4</v>
      </c>
    </row>
    <row r="261" spans="1:7" ht="15" customHeight="1" x14ac:dyDescent="0.25">
      <c r="A261" s="5" t="s">
        <v>153</v>
      </c>
      <c r="B261" s="5" t="s">
        <v>973</v>
      </c>
      <c r="C261" s="5">
        <v>0</v>
      </c>
      <c r="D261" s="6">
        <v>2337118.2999999998</v>
      </c>
      <c r="E261" s="6">
        <v>2337118.2999999998</v>
      </c>
      <c r="F261" s="5">
        <v>0</v>
      </c>
      <c r="G261" s="5">
        <v>4</v>
      </c>
    </row>
    <row r="262" spans="1:7" ht="15" customHeight="1" x14ac:dyDescent="0.25">
      <c r="A262" s="5" t="s">
        <v>1742</v>
      </c>
      <c r="B262" s="5" t="s">
        <v>1785</v>
      </c>
      <c r="C262" s="5">
        <v>0</v>
      </c>
      <c r="D262" s="6">
        <v>8780</v>
      </c>
      <c r="E262" s="6">
        <v>8780</v>
      </c>
      <c r="F262" s="5">
        <v>0</v>
      </c>
      <c r="G262" s="5">
        <v>4</v>
      </c>
    </row>
    <row r="263" spans="1:7" ht="15" customHeight="1" x14ac:dyDescent="0.25">
      <c r="A263" s="5" t="s">
        <v>154</v>
      </c>
      <c r="B263" s="5" t="s">
        <v>974</v>
      </c>
      <c r="C263" s="5">
        <v>0</v>
      </c>
      <c r="D263" s="6">
        <v>3203407.36</v>
      </c>
      <c r="E263" s="6">
        <v>3203407.36</v>
      </c>
      <c r="F263" s="5">
        <v>0</v>
      </c>
      <c r="G263" s="5">
        <v>4</v>
      </c>
    </row>
    <row r="264" spans="1:7" ht="15" customHeight="1" x14ac:dyDescent="0.25">
      <c r="A264" s="5" t="s">
        <v>155</v>
      </c>
      <c r="B264" s="5" t="s">
        <v>1205</v>
      </c>
      <c r="C264" s="5">
        <v>0</v>
      </c>
      <c r="D264" s="6">
        <v>901251.35</v>
      </c>
      <c r="E264" s="6">
        <v>901251.35</v>
      </c>
      <c r="F264" s="5">
        <v>0</v>
      </c>
      <c r="G264" s="5">
        <v>4</v>
      </c>
    </row>
    <row r="265" spans="1:7" ht="15" customHeight="1" x14ac:dyDescent="0.25">
      <c r="A265" s="5" t="s">
        <v>156</v>
      </c>
      <c r="B265" s="5" t="s">
        <v>1206</v>
      </c>
      <c r="C265" s="5">
        <v>0</v>
      </c>
      <c r="D265" s="6">
        <v>276307.87</v>
      </c>
      <c r="E265" s="6">
        <v>276307.87</v>
      </c>
      <c r="F265" s="5">
        <v>0</v>
      </c>
      <c r="G265" s="5">
        <v>4</v>
      </c>
    </row>
    <row r="266" spans="1:7" ht="15" customHeight="1" x14ac:dyDescent="0.25">
      <c r="A266" s="5" t="s">
        <v>157</v>
      </c>
      <c r="B266" s="5" t="s">
        <v>1207</v>
      </c>
      <c r="C266" s="5">
        <v>0</v>
      </c>
      <c r="D266" s="6">
        <v>189437.88</v>
      </c>
      <c r="E266" s="6">
        <v>189437.88</v>
      </c>
      <c r="F266" s="5">
        <v>0</v>
      </c>
      <c r="G266" s="5">
        <v>4</v>
      </c>
    </row>
    <row r="267" spans="1:7" ht="15" customHeight="1" x14ac:dyDescent="0.25">
      <c r="A267" s="5" t="s">
        <v>158</v>
      </c>
      <c r="B267" s="5" t="s">
        <v>1208</v>
      </c>
      <c r="C267" s="5">
        <v>0</v>
      </c>
      <c r="D267" s="6">
        <v>2081497.12</v>
      </c>
      <c r="E267" s="6">
        <v>2081497.12</v>
      </c>
      <c r="F267" s="5">
        <v>0</v>
      </c>
      <c r="G267" s="5">
        <v>4</v>
      </c>
    </row>
    <row r="268" spans="1:7" ht="15" customHeight="1" x14ac:dyDescent="0.25">
      <c r="A268" s="5" t="s">
        <v>159</v>
      </c>
      <c r="B268" s="5" t="s">
        <v>1209</v>
      </c>
      <c r="C268" s="5">
        <v>0</v>
      </c>
      <c r="D268" s="6">
        <v>14096496.939999999</v>
      </c>
      <c r="E268" s="6">
        <v>14096496.939999999</v>
      </c>
      <c r="F268" s="5">
        <v>0</v>
      </c>
      <c r="G268" s="5">
        <v>4</v>
      </c>
    </row>
    <row r="269" spans="1:7" ht="15" customHeight="1" x14ac:dyDescent="0.25">
      <c r="A269" s="5" t="s">
        <v>160</v>
      </c>
      <c r="B269" s="5" t="s">
        <v>1210</v>
      </c>
      <c r="C269" s="5">
        <v>0</v>
      </c>
      <c r="D269" s="6">
        <v>843686.07</v>
      </c>
      <c r="E269" s="6">
        <v>843686.07</v>
      </c>
      <c r="F269" s="5">
        <v>0</v>
      </c>
      <c r="G269" s="5">
        <v>4</v>
      </c>
    </row>
    <row r="270" spans="1:7" ht="15" customHeight="1" x14ac:dyDescent="0.25">
      <c r="A270" s="5" t="s">
        <v>161</v>
      </c>
      <c r="B270" s="5" t="s">
        <v>1211</v>
      </c>
      <c r="C270" s="5">
        <v>0</v>
      </c>
      <c r="D270" s="6">
        <v>19314529.41</v>
      </c>
      <c r="E270" s="6">
        <v>19314529.41</v>
      </c>
      <c r="F270" s="5">
        <v>0</v>
      </c>
      <c r="G270" s="5">
        <v>4</v>
      </c>
    </row>
    <row r="271" spans="1:7" ht="15" customHeight="1" x14ac:dyDescent="0.25">
      <c r="A271" s="5" t="s">
        <v>162</v>
      </c>
      <c r="B271" s="5" t="s">
        <v>1212</v>
      </c>
      <c r="C271" s="5">
        <v>0</v>
      </c>
      <c r="D271" s="6">
        <v>9500</v>
      </c>
      <c r="E271" s="6">
        <v>9500</v>
      </c>
      <c r="F271" s="5">
        <v>0</v>
      </c>
      <c r="G271" s="5">
        <v>4</v>
      </c>
    </row>
    <row r="272" spans="1:7" ht="15" customHeight="1" x14ac:dyDescent="0.25">
      <c r="A272" s="5" t="s">
        <v>1818</v>
      </c>
      <c r="B272" s="5" t="s">
        <v>1819</v>
      </c>
      <c r="C272" s="5">
        <v>0</v>
      </c>
      <c r="D272" s="6">
        <v>355248.95</v>
      </c>
      <c r="E272" s="6">
        <v>355248.95</v>
      </c>
      <c r="F272" s="5">
        <v>0</v>
      </c>
      <c r="G272" s="5">
        <v>4</v>
      </c>
    </row>
    <row r="273" spans="1:7" ht="15" customHeight="1" x14ac:dyDescent="0.25">
      <c r="A273" s="5" t="s">
        <v>163</v>
      </c>
      <c r="B273" s="5" t="s">
        <v>1213</v>
      </c>
      <c r="C273" s="5">
        <v>0</v>
      </c>
      <c r="D273" s="6">
        <v>137887.56</v>
      </c>
      <c r="E273" s="6">
        <v>137887.56</v>
      </c>
      <c r="F273" s="5">
        <v>0</v>
      </c>
      <c r="G273" s="5">
        <v>4</v>
      </c>
    </row>
    <row r="274" spans="1:7" ht="15" customHeight="1" x14ac:dyDescent="0.25">
      <c r="A274" s="5" t="s">
        <v>164</v>
      </c>
      <c r="B274" s="5" t="s">
        <v>1214</v>
      </c>
      <c r="C274" s="5">
        <v>0</v>
      </c>
      <c r="D274" s="6">
        <v>321279.98</v>
      </c>
      <c r="E274" s="6">
        <v>321279.98</v>
      </c>
      <c r="F274" s="5">
        <v>0</v>
      </c>
      <c r="G274" s="5">
        <v>4</v>
      </c>
    </row>
    <row r="275" spans="1:7" ht="15" customHeight="1" x14ac:dyDescent="0.25">
      <c r="A275" s="5" t="s">
        <v>2053</v>
      </c>
      <c r="B275" s="5" t="s">
        <v>2054</v>
      </c>
      <c r="C275" s="5">
        <v>0</v>
      </c>
      <c r="D275" s="6">
        <v>230940</v>
      </c>
      <c r="E275" s="6">
        <v>230940</v>
      </c>
      <c r="F275" s="5">
        <v>0</v>
      </c>
      <c r="G275" s="5">
        <v>4</v>
      </c>
    </row>
    <row r="276" spans="1:7" ht="15" customHeight="1" x14ac:dyDescent="0.25">
      <c r="A276" s="5" t="s">
        <v>1668</v>
      </c>
      <c r="B276" s="5" t="s">
        <v>1669</v>
      </c>
      <c r="C276" s="5">
        <v>0</v>
      </c>
      <c r="D276" s="6">
        <v>3318572.19</v>
      </c>
      <c r="E276" s="6">
        <v>3318572.19</v>
      </c>
      <c r="F276" s="5">
        <v>0</v>
      </c>
      <c r="G276" s="5">
        <v>4</v>
      </c>
    </row>
    <row r="277" spans="1:7" ht="15" customHeight="1" x14ac:dyDescent="0.25">
      <c r="A277" s="5" t="s">
        <v>2055</v>
      </c>
      <c r="B277" s="5" t="s">
        <v>2056</v>
      </c>
      <c r="C277" s="5">
        <v>0</v>
      </c>
      <c r="D277" s="6">
        <v>12204.66</v>
      </c>
      <c r="E277" s="6">
        <v>12204.66</v>
      </c>
      <c r="F277" s="5">
        <v>0</v>
      </c>
      <c r="G277" s="5">
        <v>4</v>
      </c>
    </row>
    <row r="278" spans="1:7" ht="15" customHeight="1" x14ac:dyDescent="0.25">
      <c r="A278" s="5" t="s">
        <v>165</v>
      </c>
      <c r="B278" s="5" t="s">
        <v>975</v>
      </c>
      <c r="C278" s="5">
        <v>0</v>
      </c>
      <c r="D278" s="6">
        <v>2250000</v>
      </c>
      <c r="E278" s="6">
        <v>2250000</v>
      </c>
      <c r="F278" s="5">
        <v>0</v>
      </c>
      <c r="G278" s="5">
        <v>4</v>
      </c>
    </row>
    <row r="279" spans="1:7" ht="15" customHeight="1" x14ac:dyDescent="0.25">
      <c r="A279" s="5" t="s">
        <v>1968</v>
      </c>
      <c r="B279" s="5" t="s">
        <v>2006</v>
      </c>
      <c r="C279" s="5">
        <v>0</v>
      </c>
      <c r="D279" s="6">
        <v>13000</v>
      </c>
      <c r="E279" s="6">
        <v>13000</v>
      </c>
      <c r="F279" s="5">
        <v>0</v>
      </c>
      <c r="G279" s="5">
        <v>4</v>
      </c>
    </row>
    <row r="280" spans="1:7" ht="15" customHeight="1" x14ac:dyDescent="0.25">
      <c r="A280" s="5" t="s">
        <v>1310</v>
      </c>
      <c r="B280" s="5" t="s">
        <v>1472</v>
      </c>
      <c r="C280" s="5">
        <v>0</v>
      </c>
      <c r="D280" s="6">
        <v>535647.36</v>
      </c>
      <c r="E280" s="6">
        <v>535647.36</v>
      </c>
      <c r="F280" s="5">
        <v>0</v>
      </c>
      <c r="G280" s="5">
        <v>4</v>
      </c>
    </row>
    <row r="281" spans="1:7" ht="15" customHeight="1" x14ac:dyDescent="0.25">
      <c r="A281" s="5" t="s">
        <v>1311</v>
      </c>
      <c r="B281" s="5" t="s">
        <v>1473</v>
      </c>
      <c r="C281" s="5">
        <v>0</v>
      </c>
      <c r="D281" s="6">
        <v>1590000</v>
      </c>
      <c r="E281" s="6">
        <v>1590000</v>
      </c>
      <c r="F281" s="5">
        <v>0</v>
      </c>
      <c r="G281" s="5">
        <v>4</v>
      </c>
    </row>
    <row r="282" spans="1:7" ht="15" customHeight="1" x14ac:dyDescent="0.25">
      <c r="A282" s="5" t="s">
        <v>166</v>
      </c>
      <c r="B282" s="5" t="s">
        <v>976</v>
      </c>
      <c r="C282" s="5">
        <v>0</v>
      </c>
      <c r="D282" s="6">
        <v>47100</v>
      </c>
      <c r="E282" s="6">
        <v>47100</v>
      </c>
      <c r="F282" s="5">
        <v>0</v>
      </c>
      <c r="G282" s="5">
        <v>4</v>
      </c>
    </row>
    <row r="283" spans="1:7" ht="15" customHeight="1" x14ac:dyDescent="0.25">
      <c r="A283" s="5" t="s">
        <v>1377</v>
      </c>
      <c r="B283" s="5" t="s">
        <v>1743</v>
      </c>
      <c r="C283" s="5">
        <v>0</v>
      </c>
      <c r="D283" s="6">
        <v>1378158.93</v>
      </c>
      <c r="E283" s="6">
        <v>1378158.93</v>
      </c>
      <c r="F283" s="5">
        <v>0</v>
      </c>
      <c r="G283" s="5">
        <v>4</v>
      </c>
    </row>
    <row r="284" spans="1:7" ht="15" customHeight="1" x14ac:dyDescent="0.25">
      <c r="A284" s="5" t="s">
        <v>167</v>
      </c>
      <c r="B284" s="5" t="s">
        <v>977</v>
      </c>
      <c r="C284" s="5">
        <v>0</v>
      </c>
      <c r="D284" s="6">
        <v>2346910.59</v>
      </c>
      <c r="E284" s="6">
        <v>2346910.59</v>
      </c>
      <c r="F284" s="5">
        <v>0</v>
      </c>
      <c r="G284" s="5">
        <v>4</v>
      </c>
    </row>
    <row r="285" spans="1:7" ht="15" customHeight="1" x14ac:dyDescent="0.25">
      <c r="A285" s="5" t="s">
        <v>1378</v>
      </c>
      <c r="B285" s="5" t="s">
        <v>1486</v>
      </c>
      <c r="C285" s="5">
        <v>0</v>
      </c>
      <c r="D285" s="6">
        <v>62678.44</v>
      </c>
      <c r="E285" s="6">
        <v>62678.44</v>
      </c>
      <c r="F285" s="5">
        <v>0</v>
      </c>
      <c r="G285" s="5">
        <v>4</v>
      </c>
    </row>
    <row r="286" spans="1:7" ht="15" customHeight="1" x14ac:dyDescent="0.25">
      <c r="A286" s="5" t="s">
        <v>1379</v>
      </c>
      <c r="B286" s="5" t="s">
        <v>1799</v>
      </c>
      <c r="C286" s="5">
        <v>0</v>
      </c>
      <c r="D286" s="6">
        <v>111513.94</v>
      </c>
      <c r="E286" s="6">
        <v>111513.94</v>
      </c>
      <c r="F286" s="5">
        <v>0</v>
      </c>
      <c r="G286" s="5">
        <v>4</v>
      </c>
    </row>
    <row r="287" spans="1:7" ht="15" customHeight="1" x14ac:dyDescent="0.25">
      <c r="A287" s="5" t="s">
        <v>1380</v>
      </c>
      <c r="B287" s="5" t="s">
        <v>1421</v>
      </c>
      <c r="C287" s="5">
        <v>0</v>
      </c>
      <c r="D287" s="6">
        <v>97602.18</v>
      </c>
      <c r="E287" s="6">
        <v>97602.18</v>
      </c>
      <c r="F287" s="5">
        <v>0</v>
      </c>
      <c r="G287" s="5">
        <v>4</v>
      </c>
    </row>
    <row r="288" spans="1:7" ht="15" customHeight="1" x14ac:dyDescent="0.25">
      <c r="A288" s="5" t="s">
        <v>1744</v>
      </c>
      <c r="B288" s="5" t="s">
        <v>1803</v>
      </c>
      <c r="C288" s="5">
        <v>0</v>
      </c>
      <c r="D288" s="5">
        <v>380</v>
      </c>
      <c r="E288" s="5">
        <v>380</v>
      </c>
      <c r="F288" s="5">
        <v>0</v>
      </c>
      <c r="G288" s="5">
        <v>4</v>
      </c>
    </row>
    <row r="289" spans="1:7" ht="15" customHeight="1" x14ac:dyDescent="0.25">
      <c r="A289" s="5" t="s">
        <v>168</v>
      </c>
      <c r="B289" s="5" t="s">
        <v>978</v>
      </c>
      <c r="C289" s="5">
        <v>0</v>
      </c>
      <c r="D289" s="6">
        <v>546520.53</v>
      </c>
      <c r="E289" s="6">
        <v>546520.53</v>
      </c>
      <c r="F289" s="5">
        <v>0</v>
      </c>
      <c r="G289" s="5">
        <v>4</v>
      </c>
    </row>
    <row r="290" spans="1:7" ht="15" customHeight="1" x14ac:dyDescent="0.25">
      <c r="A290" s="5" t="s">
        <v>169</v>
      </c>
      <c r="B290" s="5" t="s">
        <v>1786</v>
      </c>
      <c r="C290" s="5">
        <v>0</v>
      </c>
      <c r="D290" s="6">
        <v>208622.48</v>
      </c>
      <c r="E290" s="6">
        <v>208622.48</v>
      </c>
      <c r="F290" s="5">
        <v>0</v>
      </c>
      <c r="G290" s="5">
        <v>4</v>
      </c>
    </row>
    <row r="291" spans="1:7" ht="15" customHeight="1" x14ac:dyDescent="0.25">
      <c r="A291" s="5" t="s">
        <v>1381</v>
      </c>
      <c r="B291" s="5" t="s">
        <v>1433</v>
      </c>
      <c r="C291" s="5">
        <v>0</v>
      </c>
      <c r="D291" s="6">
        <v>705839.4</v>
      </c>
      <c r="E291" s="6">
        <v>705839.4</v>
      </c>
      <c r="F291" s="5">
        <v>0</v>
      </c>
      <c r="G291" s="5">
        <v>4</v>
      </c>
    </row>
    <row r="292" spans="1:7" ht="15" customHeight="1" x14ac:dyDescent="0.25">
      <c r="A292" s="5" t="s">
        <v>1382</v>
      </c>
      <c r="B292" s="5" t="s">
        <v>1427</v>
      </c>
      <c r="C292" s="5">
        <v>0</v>
      </c>
      <c r="D292" s="6">
        <v>2325.08</v>
      </c>
      <c r="E292" s="6">
        <v>2325.08</v>
      </c>
      <c r="F292" s="5">
        <v>0</v>
      </c>
      <c r="G292" s="5">
        <v>4</v>
      </c>
    </row>
    <row r="293" spans="1:7" ht="15" customHeight="1" x14ac:dyDescent="0.25">
      <c r="A293" s="5" t="s">
        <v>1479</v>
      </c>
      <c r="B293" s="5" t="s">
        <v>1480</v>
      </c>
      <c r="C293" s="5">
        <v>0</v>
      </c>
      <c r="D293" s="6">
        <v>1943374.48</v>
      </c>
      <c r="E293" s="6">
        <v>1943374.48</v>
      </c>
      <c r="F293" s="5">
        <v>0</v>
      </c>
      <c r="G293" s="5">
        <v>4</v>
      </c>
    </row>
    <row r="294" spans="1:7" ht="15" customHeight="1" x14ac:dyDescent="0.25">
      <c r="A294" s="5" t="s">
        <v>170</v>
      </c>
      <c r="B294" s="5" t="s">
        <v>1215</v>
      </c>
      <c r="C294" s="5">
        <v>0</v>
      </c>
      <c r="D294" s="6">
        <v>32275128.02</v>
      </c>
      <c r="E294" s="6">
        <v>32275128.02</v>
      </c>
      <c r="F294" s="5">
        <v>0</v>
      </c>
      <c r="G294" s="5">
        <v>4</v>
      </c>
    </row>
    <row r="295" spans="1:7" ht="15" customHeight="1" x14ac:dyDescent="0.25">
      <c r="A295" s="5" t="s">
        <v>1745</v>
      </c>
      <c r="B295" s="5" t="s">
        <v>1746</v>
      </c>
      <c r="C295" s="5">
        <v>0</v>
      </c>
      <c r="D295" s="6">
        <v>5500000</v>
      </c>
      <c r="E295" s="6">
        <v>5500000</v>
      </c>
      <c r="F295" s="5">
        <v>0</v>
      </c>
      <c r="G295" s="5">
        <v>4</v>
      </c>
    </row>
    <row r="296" spans="1:7" ht="15" customHeight="1" x14ac:dyDescent="0.25">
      <c r="A296" s="5" t="s">
        <v>1820</v>
      </c>
      <c r="B296" s="5" t="s">
        <v>1821</v>
      </c>
      <c r="C296" s="5">
        <v>0</v>
      </c>
      <c r="D296" s="6">
        <v>5900000</v>
      </c>
      <c r="E296" s="6">
        <v>5900000</v>
      </c>
      <c r="F296" s="5">
        <v>0</v>
      </c>
      <c r="G296" s="5">
        <v>4</v>
      </c>
    </row>
    <row r="297" spans="1:7" ht="15" customHeight="1" x14ac:dyDescent="0.25">
      <c r="A297" s="5" t="s">
        <v>1312</v>
      </c>
      <c r="B297" s="5" t="s">
        <v>1439</v>
      </c>
      <c r="C297" s="5">
        <v>0</v>
      </c>
      <c r="D297" s="6">
        <v>300000</v>
      </c>
      <c r="E297" s="6">
        <v>300000</v>
      </c>
      <c r="F297" s="5">
        <v>0</v>
      </c>
      <c r="G297" s="5">
        <v>4</v>
      </c>
    </row>
    <row r="298" spans="1:7" ht="15" customHeight="1" x14ac:dyDescent="0.25">
      <c r="A298" s="5" t="s">
        <v>1747</v>
      </c>
      <c r="B298" s="5" t="s">
        <v>1748</v>
      </c>
      <c r="C298" s="5">
        <v>0</v>
      </c>
      <c r="D298" s="6">
        <v>85000</v>
      </c>
      <c r="E298" s="6">
        <v>85000</v>
      </c>
      <c r="F298" s="5">
        <v>0</v>
      </c>
      <c r="G298" s="5">
        <v>4</v>
      </c>
    </row>
    <row r="299" spans="1:7" ht="15" customHeight="1" x14ac:dyDescent="0.25">
      <c r="A299" s="5" t="s">
        <v>171</v>
      </c>
      <c r="B299" s="5" t="s">
        <v>1216</v>
      </c>
      <c r="C299" s="5">
        <v>0</v>
      </c>
      <c r="D299" s="6">
        <v>5744344.8200000003</v>
      </c>
      <c r="E299" s="6">
        <v>5744344.8200000003</v>
      </c>
      <c r="F299" s="5">
        <v>0</v>
      </c>
      <c r="G299" s="5">
        <v>4</v>
      </c>
    </row>
    <row r="300" spans="1:7" ht="15" customHeight="1" x14ac:dyDescent="0.25">
      <c r="A300" s="5" t="s">
        <v>172</v>
      </c>
      <c r="B300" s="5" t="s">
        <v>979</v>
      </c>
      <c r="C300" s="5">
        <v>0</v>
      </c>
      <c r="D300" s="6">
        <v>55236459.770000003</v>
      </c>
      <c r="E300" s="6">
        <v>55236459.770000003</v>
      </c>
      <c r="F300" s="5">
        <v>0</v>
      </c>
      <c r="G300" s="5">
        <v>4</v>
      </c>
    </row>
    <row r="301" spans="1:7" ht="15" customHeight="1" x14ac:dyDescent="0.25">
      <c r="A301" s="5" t="s">
        <v>173</v>
      </c>
      <c r="B301" s="5" t="s">
        <v>980</v>
      </c>
      <c r="C301" s="5">
        <v>0</v>
      </c>
      <c r="D301" s="6">
        <v>46049860.909999996</v>
      </c>
      <c r="E301" s="6">
        <v>46049860.909999996</v>
      </c>
      <c r="F301" s="5">
        <v>0</v>
      </c>
      <c r="G301" s="5">
        <v>4</v>
      </c>
    </row>
    <row r="302" spans="1:7" ht="15" customHeight="1" x14ac:dyDescent="0.25">
      <c r="A302" s="5" t="s">
        <v>174</v>
      </c>
      <c r="B302" s="5" t="s">
        <v>1217</v>
      </c>
      <c r="C302" s="5">
        <v>0</v>
      </c>
      <c r="D302" s="6">
        <v>1842636.91</v>
      </c>
      <c r="E302" s="6">
        <v>1842636.91</v>
      </c>
      <c r="F302" s="5">
        <v>0</v>
      </c>
      <c r="G302" s="5">
        <v>4</v>
      </c>
    </row>
    <row r="303" spans="1:7" ht="15" customHeight="1" x14ac:dyDescent="0.25">
      <c r="A303" s="5" t="s">
        <v>175</v>
      </c>
      <c r="B303" s="5" t="s">
        <v>981</v>
      </c>
      <c r="C303" s="5">
        <v>0</v>
      </c>
      <c r="D303" s="6">
        <v>1614557.06</v>
      </c>
      <c r="E303" s="6">
        <v>1614557.06</v>
      </c>
      <c r="F303" s="5">
        <v>0</v>
      </c>
      <c r="G303" s="5">
        <v>4</v>
      </c>
    </row>
    <row r="304" spans="1:7" ht="15" customHeight="1" x14ac:dyDescent="0.25">
      <c r="A304" s="5" t="s">
        <v>176</v>
      </c>
      <c r="B304" s="5" t="s">
        <v>982</v>
      </c>
      <c r="C304" s="5">
        <v>0</v>
      </c>
      <c r="D304" s="6">
        <v>1614774.08</v>
      </c>
      <c r="E304" s="6">
        <v>1614774.08</v>
      </c>
      <c r="F304" s="5">
        <v>0</v>
      </c>
      <c r="G304" s="5">
        <v>4</v>
      </c>
    </row>
    <row r="305" spans="1:7" ht="15" customHeight="1" x14ac:dyDescent="0.25">
      <c r="A305" s="5" t="s">
        <v>177</v>
      </c>
      <c r="B305" s="5" t="s">
        <v>983</v>
      </c>
      <c r="C305" s="5">
        <v>0</v>
      </c>
      <c r="D305" s="6">
        <v>10617502.720000001</v>
      </c>
      <c r="E305" s="6">
        <v>10617502.720000001</v>
      </c>
      <c r="F305" s="5">
        <v>0</v>
      </c>
      <c r="G305" s="5">
        <v>4</v>
      </c>
    </row>
    <row r="306" spans="1:7" ht="15" customHeight="1" x14ac:dyDescent="0.25">
      <c r="A306" s="5" t="s">
        <v>178</v>
      </c>
      <c r="B306" s="5" t="s">
        <v>984</v>
      </c>
      <c r="C306" s="5">
        <v>0</v>
      </c>
      <c r="D306" s="6">
        <v>1612372.96</v>
      </c>
      <c r="E306" s="6">
        <v>1612372.96</v>
      </c>
      <c r="F306" s="5">
        <v>0</v>
      </c>
      <c r="G306" s="5">
        <v>4</v>
      </c>
    </row>
    <row r="307" spans="1:7" ht="15" customHeight="1" x14ac:dyDescent="0.25">
      <c r="A307" s="5" t="s">
        <v>1515</v>
      </c>
      <c r="B307" s="5" t="s">
        <v>1525</v>
      </c>
      <c r="C307" s="5">
        <v>0</v>
      </c>
      <c r="D307" s="6">
        <v>324171.59999999998</v>
      </c>
      <c r="E307" s="6">
        <v>324171.59999999998</v>
      </c>
      <c r="F307" s="5">
        <v>0</v>
      </c>
      <c r="G307" s="5">
        <v>4</v>
      </c>
    </row>
    <row r="308" spans="1:7" ht="15" customHeight="1" x14ac:dyDescent="0.25">
      <c r="A308" s="5" t="s">
        <v>2147</v>
      </c>
      <c r="B308" s="5" t="s">
        <v>2174</v>
      </c>
      <c r="C308" s="5">
        <v>0</v>
      </c>
      <c r="D308" s="6">
        <v>64466.02</v>
      </c>
      <c r="E308" s="6">
        <v>64466.02</v>
      </c>
      <c r="F308" s="5">
        <v>0</v>
      </c>
      <c r="G308" s="5">
        <v>4</v>
      </c>
    </row>
    <row r="309" spans="1:7" ht="15" customHeight="1" x14ac:dyDescent="0.25">
      <c r="A309" s="5" t="s">
        <v>179</v>
      </c>
      <c r="B309" s="5" t="s">
        <v>985</v>
      </c>
      <c r="C309" s="5">
        <v>0</v>
      </c>
      <c r="D309" s="6">
        <v>789240</v>
      </c>
      <c r="E309" s="6">
        <v>789240</v>
      </c>
      <c r="F309" s="5">
        <v>0</v>
      </c>
      <c r="G309" s="5">
        <v>4</v>
      </c>
    </row>
    <row r="310" spans="1:7" ht="15" customHeight="1" x14ac:dyDescent="0.25">
      <c r="A310" s="5" t="s">
        <v>580</v>
      </c>
      <c r="B310" s="5" t="s">
        <v>1218</v>
      </c>
      <c r="C310" s="5">
        <v>0</v>
      </c>
      <c r="D310" s="6">
        <v>104128.75</v>
      </c>
      <c r="E310" s="6">
        <v>104128.75</v>
      </c>
      <c r="F310" s="5">
        <v>0</v>
      </c>
      <c r="G310" s="5">
        <v>4</v>
      </c>
    </row>
    <row r="311" spans="1:7" ht="15" customHeight="1" x14ac:dyDescent="0.25">
      <c r="A311" s="5" t="s">
        <v>1670</v>
      </c>
      <c r="B311" s="5" t="s">
        <v>1671</v>
      </c>
      <c r="C311" s="5">
        <v>0</v>
      </c>
      <c r="D311" s="6">
        <v>3278200.28</v>
      </c>
      <c r="E311" s="6">
        <v>3278200.28</v>
      </c>
      <c r="F311" s="5">
        <v>0</v>
      </c>
      <c r="G311" s="5">
        <v>4</v>
      </c>
    </row>
    <row r="312" spans="1:7" ht="15" customHeight="1" x14ac:dyDescent="0.25">
      <c r="A312" s="5" t="s">
        <v>1822</v>
      </c>
      <c r="B312" s="5" t="s">
        <v>1823</v>
      </c>
      <c r="C312" s="5">
        <v>0</v>
      </c>
      <c r="D312" s="6">
        <v>347873.6</v>
      </c>
      <c r="E312" s="6">
        <v>347873.6</v>
      </c>
      <c r="F312" s="5">
        <v>0</v>
      </c>
      <c r="G312" s="5">
        <v>4</v>
      </c>
    </row>
    <row r="313" spans="1:7" ht="15" customHeight="1" x14ac:dyDescent="0.25">
      <c r="A313" s="5" t="s">
        <v>180</v>
      </c>
      <c r="B313" s="5" t="s">
        <v>986</v>
      </c>
      <c r="C313" s="5">
        <v>0</v>
      </c>
      <c r="D313" s="6">
        <v>5504127.6399999997</v>
      </c>
      <c r="E313" s="6">
        <v>5504127.6399999997</v>
      </c>
      <c r="F313" s="5">
        <v>0</v>
      </c>
      <c r="G313" s="5">
        <v>4</v>
      </c>
    </row>
    <row r="314" spans="1:7" ht="15" customHeight="1" x14ac:dyDescent="0.25">
      <c r="A314" s="5" t="s">
        <v>1672</v>
      </c>
      <c r="B314" s="5" t="s">
        <v>1673</v>
      </c>
      <c r="C314" s="5">
        <v>0</v>
      </c>
      <c r="D314" s="6">
        <v>1158151.3600000001</v>
      </c>
      <c r="E314" s="6">
        <v>1158151.3600000001</v>
      </c>
      <c r="F314" s="5">
        <v>0</v>
      </c>
      <c r="G314" s="5">
        <v>4</v>
      </c>
    </row>
    <row r="315" spans="1:7" ht="15" customHeight="1" x14ac:dyDescent="0.25">
      <c r="A315" s="5" t="s">
        <v>181</v>
      </c>
      <c r="B315" s="5" t="s">
        <v>987</v>
      </c>
      <c r="C315" s="5">
        <v>0</v>
      </c>
      <c r="D315" s="6">
        <v>138000</v>
      </c>
      <c r="E315" s="6">
        <v>138000</v>
      </c>
      <c r="F315" s="5">
        <v>0</v>
      </c>
      <c r="G315" s="5">
        <v>4</v>
      </c>
    </row>
    <row r="316" spans="1:7" ht="15" customHeight="1" x14ac:dyDescent="0.25">
      <c r="A316" s="5" t="s">
        <v>1516</v>
      </c>
      <c r="B316" s="5" t="s">
        <v>1533</v>
      </c>
      <c r="C316" s="5">
        <v>0</v>
      </c>
      <c r="D316" s="6">
        <v>89400</v>
      </c>
      <c r="E316" s="6">
        <v>89400</v>
      </c>
      <c r="F316" s="5">
        <v>0</v>
      </c>
      <c r="G316" s="5">
        <v>4</v>
      </c>
    </row>
    <row r="317" spans="1:7" ht="15" customHeight="1" x14ac:dyDescent="0.25">
      <c r="A317" s="5" t="s">
        <v>1749</v>
      </c>
      <c r="B317" s="5" t="s">
        <v>1750</v>
      </c>
      <c r="C317" s="5">
        <v>0</v>
      </c>
      <c r="D317" s="6">
        <v>21956896.559999999</v>
      </c>
      <c r="E317" s="6">
        <v>21956896.559999999</v>
      </c>
      <c r="F317" s="5">
        <v>0</v>
      </c>
      <c r="G317" s="5">
        <v>4</v>
      </c>
    </row>
    <row r="318" spans="1:7" ht="15" customHeight="1" x14ac:dyDescent="0.25">
      <c r="A318" s="5" t="s">
        <v>182</v>
      </c>
      <c r="B318" s="5" t="s">
        <v>988</v>
      </c>
      <c r="C318" s="5">
        <v>0</v>
      </c>
      <c r="D318" s="6">
        <v>2155178.2400000002</v>
      </c>
      <c r="E318" s="6">
        <v>2155178.2400000002</v>
      </c>
      <c r="F318" s="5">
        <v>0</v>
      </c>
      <c r="G318" s="5">
        <v>4</v>
      </c>
    </row>
    <row r="319" spans="1:7" ht="15" customHeight="1" x14ac:dyDescent="0.25">
      <c r="A319" s="5" t="s">
        <v>1969</v>
      </c>
      <c r="B319" s="5" t="s">
        <v>2007</v>
      </c>
      <c r="C319" s="5">
        <v>0</v>
      </c>
      <c r="D319" s="6">
        <v>50000</v>
      </c>
      <c r="E319" s="6">
        <v>50000</v>
      </c>
      <c r="F319" s="5">
        <v>0</v>
      </c>
      <c r="G319" s="5">
        <v>4</v>
      </c>
    </row>
    <row r="320" spans="1:7" ht="15" customHeight="1" x14ac:dyDescent="0.25">
      <c r="A320" s="5" t="s">
        <v>183</v>
      </c>
      <c r="B320" s="5" t="s">
        <v>1219</v>
      </c>
      <c r="C320" s="5">
        <v>0</v>
      </c>
      <c r="D320" s="6">
        <v>336801.74</v>
      </c>
      <c r="E320" s="6">
        <v>336801.74</v>
      </c>
      <c r="F320" s="5">
        <v>0</v>
      </c>
      <c r="G320" s="5">
        <v>4</v>
      </c>
    </row>
    <row r="321" spans="1:7" ht="15" customHeight="1" x14ac:dyDescent="0.25">
      <c r="A321" s="5" t="s">
        <v>1824</v>
      </c>
      <c r="B321" s="5" t="s">
        <v>1825</v>
      </c>
      <c r="C321" s="5">
        <v>0</v>
      </c>
      <c r="D321" s="6">
        <v>19240.509999999998</v>
      </c>
      <c r="E321" s="6">
        <v>19240.509999999998</v>
      </c>
      <c r="F321" s="5">
        <v>0</v>
      </c>
      <c r="G321" s="5">
        <v>4</v>
      </c>
    </row>
    <row r="322" spans="1:7" ht="15" customHeight="1" x14ac:dyDescent="0.25">
      <c r="A322" s="5" t="s">
        <v>1492</v>
      </c>
      <c r="B322" s="5" t="s">
        <v>1526</v>
      </c>
      <c r="C322" s="5">
        <v>0</v>
      </c>
      <c r="D322" s="6">
        <v>322961.32</v>
      </c>
      <c r="E322" s="6">
        <v>322961.32</v>
      </c>
      <c r="F322" s="5">
        <v>0</v>
      </c>
      <c r="G322" s="5">
        <v>4</v>
      </c>
    </row>
    <row r="323" spans="1:7" ht="15" customHeight="1" x14ac:dyDescent="0.25">
      <c r="A323" s="5" t="s">
        <v>1536</v>
      </c>
      <c r="B323" s="5" t="s">
        <v>1537</v>
      </c>
      <c r="C323" s="5">
        <v>0</v>
      </c>
      <c r="D323" s="6">
        <v>12000</v>
      </c>
      <c r="E323" s="6">
        <v>12000</v>
      </c>
      <c r="F323" s="5">
        <v>0</v>
      </c>
      <c r="G323" s="5">
        <v>4</v>
      </c>
    </row>
    <row r="324" spans="1:7" ht="15" customHeight="1" x14ac:dyDescent="0.25">
      <c r="A324" s="5" t="s">
        <v>476</v>
      </c>
      <c r="B324" s="5" t="s">
        <v>989</v>
      </c>
      <c r="C324" s="5">
        <v>0</v>
      </c>
      <c r="D324" s="6">
        <v>9615881.0700000003</v>
      </c>
      <c r="E324" s="6">
        <v>9615881.0700000003</v>
      </c>
      <c r="F324" s="5">
        <v>0</v>
      </c>
      <c r="G324" s="5">
        <v>4</v>
      </c>
    </row>
    <row r="325" spans="1:7" ht="15" customHeight="1" x14ac:dyDescent="0.25">
      <c r="A325" s="5" t="s">
        <v>1826</v>
      </c>
      <c r="B325" s="5" t="s">
        <v>2002</v>
      </c>
      <c r="C325" s="5">
        <v>0</v>
      </c>
      <c r="D325" s="6">
        <v>7000</v>
      </c>
      <c r="E325" s="6">
        <v>7000</v>
      </c>
      <c r="F325" s="5">
        <v>0</v>
      </c>
      <c r="G325" s="5">
        <v>4</v>
      </c>
    </row>
    <row r="326" spans="1:7" ht="15" customHeight="1" x14ac:dyDescent="0.25">
      <c r="A326" s="5" t="s">
        <v>1313</v>
      </c>
      <c r="B326" s="5" t="s">
        <v>1440</v>
      </c>
      <c r="C326" s="5">
        <v>0</v>
      </c>
      <c r="D326" s="6">
        <v>19825491.379999999</v>
      </c>
      <c r="E326" s="6">
        <v>19825491.379999999</v>
      </c>
      <c r="F326" s="5">
        <v>0</v>
      </c>
      <c r="G326" s="5">
        <v>4</v>
      </c>
    </row>
    <row r="327" spans="1:7" ht="15" customHeight="1" x14ac:dyDescent="0.25">
      <c r="A327" s="5" t="s">
        <v>184</v>
      </c>
      <c r="B327" s="5" t="s">
        <v>990</v>
      </c>
      <c r="C327" s="5">
        <v>0</v>
      </c>
      <c r="D327" s="6">
        <v>23300506.739999998</v>
      </c>
      <c r="E327" s="6">
        <v>23300506.739999998</v>
      </c>
      <c r="F327" s="5">
        <v>0</v>
      </c>
      <c r="G327" s="5">
        <v>4</v>
      </c>
    </row>
    <row r="328" spans="1:7" ht="15" customHeight="1" x14ac:dyDescent="0.25">
      <c r="A328" s="5" t="s">
        <v>185</v>
      </c>
      <c r="B328" s="5" t="s">
        <v>991</v>
      </c>
      <c r="C328" s="5">
        <v>0</v>
      </c>
      <c r="D328" s="6">
        <v>6818043</v>
      </c>
      <c r="E328" s="6">
        <v>6818043</v>
      </c>
      <c r="F328" s="5">
        <v>0</v>
      </c>
      <c r="G328" s="5">
        <v>4</v>
      </c>
    </row>
    <row r="329" spans="1:7" ht="15" customHeight="1" x14ac:dyDescent="0.25">
      <c r="A329" s="5" t="s">
        <v>1314</v>
      </c>
      <c r="B329" s="5" t="s">
        <v>1442</v>
      </c>
      <c r="C329" s="5">
        <v>0</v>
      </c>
      <c r="D329" s="6">
        <v>1085245.05</v>
      </c>
      <c r="E329" s="6">
        <v>1085245.05</v>
      </c>
      <c r="F329" s="5">
        <v>0</v>
      </c>
      <c r="G329" s="5">
        <v>4</v>
      </c>
    </row>
    <row r="330" spans="1:7" ht="15" customHeight="1" x14ac:dyDescent="0.25">
      <c r="A330" s="5" t="s">
        <v>186</v>
      </c>
      <c r="B330" s="5" t="s">
        <v>992</v>
      </c>
      <c r="C330" s="5">
        <v>0</v>
      </c>
      <c r="D330" s="6">
        <v>25683585.609999999</v>
      </c>
      <c r="E330" s="6">
        <v>25683585.609999999</v>
      </c>
      <c r="F330" s="5">
        <v>0</v>
      </c>
      <c r="G330" s="5">
        <v>4</v>
      </c>
    </row>
    <row r="331" spans="1:7" ht="15" customHeight="1" x14ac:dyDescent="0.25">
      <c r="A331" s="5" t="s">
        <v>1315</v>
      </c>
      <c r="B331" s="5" t="s">
        <v>1448</v>
      </c>
      <c r="C331" s="5">
        <v>0</v>
      </c>
      <c r="D331" s="6">
        <v>13929785</v>
      </c>
      <c r="E331" s="6">
        <v>13929785</v>
      </c>
      <c r="F331" s="5">
        <v>0</v>
      </c>
      <c r="G331" s="5">
        <v>4</v>
      </c>
    </row>
    <row r="332" spans="1:7" ht="15" customHeight="1" x14ac:dyDescent="0.25">
      <c r="A332" s="5" t="s">
        <v>560</v>
      </c>
      <c r="B332" s="5" t="s">
        <v>1220</v>
      </c>
      <c r="C332" s="5">
        <v>0</v>
      </c>
      <c r="D332" s="6">
        <v>893191</v>
      </c>
      <c r="E332" s="6">
        <v>893191</v>
      </c>
      <c r="F332" s="5">
        <v>0</v>
      </c>
      <c r="G332" s="5">
        <v>4</v>
      </c>
    </row>
    <row r="333" spans="1:7" ht="15" customHeight="1" x14ac:dyDescent="0.25">
      <c r="A333" s="5" t="s">
        <v>617</v>
      </c>
      <c r="B333" s="5" t="s">
        <v>993</v>
      </c>
      <c r="C333" s="5">
        <v>0</v>
      </c>
      <c r="D333" s="6">
        <v>70254065.349999994</v>
      </c>
      <c r="E333" s="6">
        <v>70254065.349999994</v>
      </c>
      <c r="F333" s="5">
        <v>0</v>
      </c>
      <c r="G333" s="5">
        <v>4</v>
      </c>
    </row>
    <row r="334" spans="1:7" ht="15" customHeight="1" x14ac:dyDescent="0.25">
      <c r="A334" s="5" t="s">
        <v>1751</v>
      </c>
      <c r="B334" s="5" t="s">
        <v>1752</v>
      </c>
      <c r="C334" s="5">
        <v>0</v>
      </c>
      <c r="D334" s="6">
        <v>269704.39</v>
      </c>
      <c r="E334" s="6">
        <v>269704.39</v>
      </c>
      <c r="F334" s="5">
        <v>0</v>
      </c>
      <c r="G334" s="5">
        <v>4</v>
      </c>
    </row>
    <row r="335" spans="1:7" ht="15" customHeight="1" x14ac:dyDescent="0.25">
      <c r="A335" s="5" t="s">
        <v>1316</v>
      </c>
      <c r="B335" s="5" t="s">
        <v>1462</v>
      </c>
      <c r="C335" s="5">
        <v>0</v>
      </c>
      <c r="D335" s="6">
        <v>174417.58</v>
      </c>
      <c r="E335" s="6">
        <v>174417.58</v>
      </c>
      <c r="F335" s="5">
        <v>0</v>
      </c>
      <c r="G335" s="5">
        <v>4</v>
      </c>
    </row>
    <row r="336" spans="1:7" ht="15" customHeight="1" x14ac:dyDescent="0.25">
      <c r="A336" s="5" t="s">
        <v>1827</v>
      </c>
      <c r="B336" s="5" t="s">
        <v>1957</v>
      </c>
      <c r="C336" s="5">
        <v>0</v>
      </c>
      <c r="D336" s="6">
        <v>156960</v>
      </c>
      <c r="E336" s="6">
        <v>156960</v>
      </c>
      <c r="F336" s="5">
        <v>0</v>
      </c>
      <c r="G336" s="5">
        <v>4</v>
      </c>
    </row>
    <row r="337" spans="1:11" ht="26.25" x14ac:dyDescent="0.25">
      <c r="A337" s="5" t="s">
        <v>1317</v>
      </c>
      <c r="B337" s="5" t="s">
        <v>1409</v>
      </c>
      <c r="C337" s="5">
        <v>0</v>
      </c>
      <c r="D337" s="6">
        <v>814495332.26999998</v>
      </c>
      <c r="E337" s="6">
        <v>677126220.41999996</v>
      </c>
      <c r="F337" s="6">
        <v>137369111.84999999</v>
      </c>
      <c r="G337" s="5">
        <v>3</v>
      </c>
      <c r="H337" s="2">
        <v>814495332.2700001</v>
      </c>
      <c r="I337" s="2">
        <v>677126220.42000008</v>
      </c>
      <c r="J337" s="2">
        <v>137369111.85000002</v>
      </c>
      <c r="K337" s="7">
        <f>+F337-J337</f>
        <v>0</v>
      </c>
    </row>
    <row r="338" spans="1:11" ht="26.25" x14ac:dyDescent="0.25">
      <c r="A338" s="5" t="s">
        <v>187</v>
      </c>
      <c r="B338" s="5" t="s">
        <v>670</v>
      </c>
      <c r="C338" s="5">
        <v>0</v>
      </c>
      <c r="D338" s="6">
        <v>9480388.8800000008</v>
      </c>
      <c r="E338" s="6">
        <v>7569835.2800000003</v>
      </c>
      <c r="F338" s="6">
        <v>1910553.6000000001</v>
      </c>
      <c r="G338" s="5">
        <v>4</v>
      </c>
      <c r="H338" s="7">
        <f>+D337-H337</f>
        <v>0</v>
      </c>
      <c r="I338" s="7">
        <f t="shared" ref="I338:J338" si="0">+E337-I337</f>
        <v>0</v>
      </c>
      <c r="J338" s="7">
        <f t="shared" si="0"/>
        <v>0</v>
      </c>
    </row>
    <row r="339" spans="1:11" ht="26.25" x14ac:dyDescent="0.25">
      <c r="A339" s="5" t="s">
        <v>188</v>
      </c>
      <c r="B339" s="5" t="s">
        <v>671</v>
      </c>
      <c r="C339" s="5">
        <v>0</v>
      </c>
      <c r="D339" s="6">
        <v>13774837.09</v>
      </c>
      <c r="E339" s="6">
        <v>9840656.9700000007</v>
      </c>
      <c r="F339" s="6">
        <v>3934180.12</v>
      </c>
      <c r="G339" s="5">
        <v>4</v>
      </c>
    </row>
    <row r="340" spans="1:11" ht="26.25" x14ac:dyDescent="0.25">
      <c r="A340" s="5" t="s">
        <v>189</v>
      </c>
      <c r="B340" s="5" t="s">
        <v>672</v>
      </c>
      <c r="C340" s="5">
        <v>0</v>
      </c>
      <c r="D340" s="6">
        <v>1925656.73</v>
      </c>
      <c r="E340" s="6">
        <v>2323609.52</v>
      </c>
      <c r="F340" s="6">
        <v>-397952.79</v>
      </c>
      <c r="G340" s="5">
        <v>4</v>
      </c>
    </row>
    <row r="341" spans="1:11" ht="26.25" x14ac:dyDescent="0.25">
      <c r="A341" s="5" t="s">
        <v>190</v>
      </c>
      <c r="B341" s="5" t="s">
        <v>673</v>
      </c>
      <c r="C341" s="5">
        <v>0</v>
      </c>
      <c r="D341" s="6">
        <v>12679229.68</v>
      </c>
      <c r="E341" s="6">
        <v>10291021.689999999</v>
      </c>
      <c r="F341" s="6">
        <v>2388207.9900000002</v>
      </c>
      <c r="G341" s="5">
        <v>4</v>
      </c>
    </row>
    <row r="342" spans="1:11" ht="26.25" x14ac:dyDescent="0.25">
      <c r="A342" s="5" t="s">
        <v>191</v>
      </c>
      <c r="B342" s="5" t="s">
        <v>674</v>
      </c>
      <c r="C342" s="5">
        <v>0</v>
      </c>
      <c r="D342" s="6">
        <v>280995.32</v>
      </c>
      <c r="E342" s="6">
        <v>368595.32</v>
      </c>
      <c r="F342" s="6">
        <v>-87600</v>
      </c>
      <c r="G342" s="5">
        <v>4</v>
      </c>
    </row>
    <row r="343" spans="1:11" ht="26.25" x14ac:dyDescent="0.25">
      <c r="A343" s="5" t="s">
        <v>522</v>
      </c>
      <c r="B343" s="5" t="s">
        <v>675</v>
      </c>
      <c r="C343" s="5">
        <v>0</v>
      </c>
      <c r="D343" s="6">
        <v>413778.67</v>
      </c>
      <c r="E343" s="6">
        <v>343690.12</v>
      </c>
      <c r="F343" s="6">
        <v>70088.55</v>
      </c>
      <c r="G343" s="5">
        <v>4</v>
      </c>
    </row>
    <row r="344" spans="1:11" ht="26.25" x14ac:dyDescent="0.25">
      <c r="A344" s="5" t="s">
        <v>192</v>
      </c>
      <c r="B344" s="5" t="s">
        <v>676</v>
      </c>
      <c r="C344" s="5">
        <v>0</v>
      </c>
      <c r="D344" s="6">
        <v>379471.18</v>
      </c>
      <c r="E344" s="6">
        <v>377558.64</v>
      </c>
      <c r="F344" s="6">
        <v>1912.54</v>
      </c>
      <c r="G344" s="5">
        <v>4</v>
      </c>
    </row>
    <row r="345" spans="1:11" ht="26.25" x14ac:dyDescent="0.25">
      <c r="A345" s="5" t="s">
        <v>523</v>
      </c>
      <c r="B345" s="5" t="s">
        <v>677</v>
      </c>
      <c r="C345" s="5">
        <v>0</v>
      </c>
      <c r="D345" s="6">
        <v>3296.77</v>
      </c>
      <c r="E345" s="6">
        <v>179525.97</v>
      </c>
      <c r="F345" s="6">
        <v>-176229.2</v>
      </c>
      <c r="G345" s="5">
        <v>4</v>
      </c>
    </row>
    <row r="346" spans="1:11" ht="26.25" x14ac:dyDescent="0.25">
      <c r="A346" s="5" t="s">
        <v>193</v>
      </c>
      <c r="B346" s="5" t="s">
        <v>678</v>
      </c>
      <c r="C346" s="5">
        <v>0</v>
      </c>
      <c r="D346" s="6">
        <v>4476425.1100000003</v>
      </c>
      <c r="E346" s="6">
        <v>3045060.01</v>
      </c>
      <c r="F346" s="6">
        <v>1431365.1</v>
      </c>
      <c r="G346" s="5">
        <v>4</v>
      </c>
    </row>
    <row r="347" spans="1:11" ht="26.25" x14ac:dyDescent="0.25">
      <c r="A347" s="5" t="s">
        <v>194</v>
      </c>
      <c r="B347" s="5" t="s">
        <v>679</v>
      </c>
      <c r="C347" s="5">
        <v>0</v>
      </c>
      <c r="D347" s="6">
        <v>2195478.7599999998</v>
      </c>
      <c r="E347" s="6">
        <v>2635761.04</v>
      </c>
      <c r="F347" s="6">
        <v>-440282.28</v>
      </c>
      <c r="G347" s="5">
        <v>4</v>
      </c>
    </row>
    <row r="348" spans="1:11" ht="26.25" x14ac:dyDescent="0.25">
      <c r="A348" s="5" t="s">
        <v>195</v>
      </c>
      <c r="B348" s="5" t="s">
        <v>680</v>
      </c>
      <c r="C348" s="5">
        <v>0</v>
      </c>
      <c r="D348" s="6">
        <v>1448368.47</v>
      </c>
      <c r="E348" s="6">
        <v>1289026.26</v>
      </c>
      <c r="F348" s="6">
        <v>159342.21</v>
      </c>
      <c r="G348" s="5">
        <v>4</v>
      </c>
    </row>
    <row r="349" spans="1:11" ht="26.25" x14ac:dyDescent="0.25">
      <c r="A349" s="5" t="s">
        <v>196</v>
      </c>
      <c r="B349" s="5" t="s">
        <v>681</v>
      </c>
      <c r="C349" s="5">
        <v>0</v>
      </c>
      <c r="D349" s="6">
        <v>3587119.39</v>
      </c>
      <c r="E349" s="6">
        <v>4023538.39</v>
      </c>
      <c r="F349" s="6">
        <v>-436419</v>
      </c>
      <c r="G349" s="5">
        <v>4</v>
      </c>
    </row>
    <row r="350" spans="1:11" ht="26.25" x14ac:dyDescent="0.25">
      <c r="A350" s="5" t="s">
        <v>197</v>
      </c>
      <c r="B350" s="5" t="s">
        <v>682</v>
      </c>
      <c r="C350" s="5">
        <v>0</v>
      </c>
      <c r="D350" s="6">
        <v>851948.98</v>
      </c>
      <c r="E350" s="6">
        <v>1868210.66</v>
      </c>
      <c r="F350" s="6">
        <v>-1016261.68</v>
      </c>
      <c r="G350" s="5">
        <v>4</v>
      </c>
    </row>
    <row r="351" spans="1:11" ht="26.25" x14ac:dyDescent="0.25">
      <c r="A351" s="5" t="s">
        <v>198</v>
      </c>
      <c r="B351" s="5" t="s">
        <v>683</v>
      </c>
      <c r="C351" s="5">
        <v>0</v>
      </c>
      <c r="D351" s="6">
        <v>1077925</v>
      </c>
      <c r="E351" s="6">
        <v>1717650</v>
      </c>
      <c r="F351" s="6">
        <v>-639725</v>
      </c>
      <c r="G351" s="5">
        <v>4</v>
      </c>
    </row>
    <row r="352" spans="1:11" ht="26.25" x14ac:dyDescent="0.25">
      <c r="A352" s="5" t="s">
        <v>199</v>
      </c>
      <c r="B352" s="5" t="s">
        <v>684</v>
      </c>
      <c r="C352" s="5">
        <v>0</v>
      </c>
      <c r="D352" s="6">
        <v>3612916.87</v>
      </c>
      <c r="E352" s="6">
        <v>5088956.1500000004</v>
      </c>
      <c r="F352" s="6">
        <v>-1476039.28</v>
      </c>
      <c r="G352" s="5">
        <v>4</v>
      </c>
    </row>
    <row r="353" spans="1:7" ht="26.25" x14ac:dyDescent="0.25">
      <c r="A353" s="5" t="s">
        <v>2184</v>
      </c>
      <c r="B353" s="5" t="s">
        <v>2185</v>
      </c>
      <c r="C353" s="5">
        <v>0</v>
      </c>
      <c r="D353" s="5">
        <v>0</v>
      </c>
      <c r="E353" s="6">
        <v>6013.89</v>
      </c>
      <c r="F353" s="6">
        <v>-6013.89</v>
      </c>
      <c r="G353" s="5">
        <v>4</v>
      </c>
    </row>
    <row r="354" spans="1:7" ht="26.25" x14ac:dyDescent="0.25">
      <c r="A354" s="5" t="s">
        <v>200</v>
      </c>
      <c r="B354" s="5" t="s">
        <v>685</v>
      </c>
      <c r="C354" s="5">
        <v>0</v>
      </c>
      <c r="D354" s="6">
        <v>1943476.87</v>
      </c>
      <c r="E354" s="6">
        <v>1776040.66</v>
      </c>
      <c r="F354" s="6">
        <v>167436.21</v>
      </c>
      <c r="G354" s="5">
        <v>4</v>
      </c>
    </row>
    <row r="355" spans="1:7" ht="26.25" x14ac:dyDescent="0.25">
      <c r="A355" s="5" t="s">
        <v>201</v>
      </c>
      <c r="B355" s="5" t="s">
        <v>686</v>
      </c>
      <c r="C355" s="5">
        <v>0</v>
      </c>
      <c r="D355" s="6">
        <v>770956.49</v>
      </c>
      <c r="E355" s="6">
        <v>697600.39</v>
      </c>
      <c r="F355" s="6">
        <v>73356.100000000006</v>
      </c>
      <c r="G355" s="5">
        <v>4</v>
      </c>
    </row>
    <row r="356" spans="1:7" ht="26.25" x14ac:dyDescent="0.25">
      <c r="A356" s="5" t="s">
        <v>524</v>
      </c>
      <c r="B356" s="5" t="s">
        <v>687</v>
      </c>
      <c r="C356" s="5">
        <v>0</v>
      </c>
      <c r="D356" s="6">
        <v>29281361.68</v>
      </c>
      <c r="E356" s="6">
        <v>25478935.370000001</v>
      </c>
      <c r="F356" s="6">
        <v>3802426.31</v>
      </c>
      <c r="G356" s="5">
        <v>4</v>
      </c>
    </row>
    <row r="357" spans="1:7" ht="26.25" x14ac:dyDescent="0.25">
      <c r="A357" s="5" t="s">
        <v>202</v>
      </c>
      <c r="B357" s="5" t="s">
        <v>688</v>
      </c>
      <c r="C357" s="5">
        <v>0</v>
      </c>
      <c r="D357" s="6">
        <v>293900.19</v>
      </c>
      <c r="E357" s="6">
        <v>283169.78999999998</v>
      </c>
      <c r="F357" s="6">
        <v>10730.4</v>
      </c>
      <c r="G357" s="5">
        <v>4</v>
      </c>
    </row>
    <row r="358" spans="1:7" ht="26.25" x14ac:dyDescent="0.25">
      <c r="A358" s="5" t="s">
        <v>689</v>
      </c>
      <c r="B358" s="5" t="s">
        <v>1239</v>
      </c>
      <c r="C358" s="5">
        <v>0</v>
      </c>
      <c r="D358" s="6">
        <v>60910</v>
      </c>
      <c r="E358" s="6">
        <v>47710</v>
      </c>
      <c r="F358" s="6">
        <v>13200</v>
      </c>
      <c r="G358" s="5">
        <v>4</v>
      </c>
    </row>
    <row r="359" spans="1:7" ht="26.25" x14ac:dyDescent="0.25">
      <c r="A359" s="5" t="s">
        <v>1674</v>
      </c>
      <c r="B359" s="5" t="s">
        <v>1675</v>
      </c>
      <c r="C359" s="5">
        <v>0</v>
      </c>
      <c r="D359" s="6">
        <v>390838.96</v>
      </c>
      <c r="E359" s="6">
        <v>379512.16</v>
      </c>
      <c r="F359" s="6">
        <v>11326.8</v>
      </c>
      <c r="G359" s="5">
        <v>4</v>
      </c>
    </row>
    <row r="360" spans="1:7" ht="26.25" x14ac:dyDescent="0.25">
      <c r="A360" s="5" t="s">
        <v>203</v>
      </c>
      <c r="B360" s="5" t="s">
        <v>690</v>
      </c>
      <c r="C360" s="5">
        <v>0</v>
      </c>
      <c r="D360" s="6">
        <v>1031300</v>
      </c>
      <c r="E360" s="6">
        <v>911530</v>
      </c>
      <c r="F360" s="6">
        <v>119770</v>
      </c>
      <c r="G360" s="5">
        <v>4</v>
      </c>
    </row>
    <row r="361" spans="1:7" ht="26.25" x14ac:dyDescent="0.25">
      <c r="A361" s="5" t="s">
        <v>2186</v>
      </c>
      <c r="B361" s="5" t="s">
        <v>2187</v>
      </c>
      <c r="C361" s="5">
        <v>0</v>
      </c>
      <c r="D361" s="6">
        <v>8702400</v>
      </c>
      <c r="E361" s="6">
        <v>4351200</v>
      </c>
      <c r="F361" s="6">
        <v>4351200</v>
      </c>
      <c r="G361" s="5">
        <v>4</v>
      </c>
    </row>
    <row r="362" spans="1:7" ht="26.25" x14ac:dyDescent="0.25">
      <c r="A362" s="5" t="s">
        <v>1828</v>
      </c>
      <c r="B362" s="5" t="s">
        <v>1829</v>
      </c>
      <c r="C362" s="5">
        <v>0</v>
      </c>
      <c r="D362" s="6">
        <v>59990</v>
      </c>
      <c r="E362" s="6">
        <v>128240</v>
      </c>
      <c r="F362" s="6">
        <v>-68250</v>
      </c>
      <c r="G362" s="5">
        <v>4</v>
      </c>
    </row>
    <row r="363" spans="1:7" ht="26.25" x14ac:dyDescent="0.25">
      <c r="A363" s="5" t="s">
        <v>1830</v>
      </c>
      <c r="B363" s="5" t="s">
        <v>1831</v>
      </c>
      <c r="C363" s="5">
        <v>0</v>
      </c>
      <c r="D363" s="6">
        <v>168000</v>
      </c>
      <c r="E363" s="6">
        <v>198700</v>
      </c>
      <c r="F363" s="6">
        <v>-30700</v>
      </c>
      <c r="G363" s="5">
        <v>4</v>
      </c>
    </row>
    <row r="364" spans="1:7" ht="26.25" x14ac:dyDescent="0.25">
      <c r="A364" s="5" t="s">
        <v>2216</v>
      </c>
      <c r="B364" s="5" t="s">
        <v>2217</v>
      </c>
      <c r="C364" s="5">
        <v>0</v>
      </c>
      <c r="D364" s="6">
        <v>45500</v>
      </c>
      <c r="E364" s="6">
        <v>45500</v>
      </c>
      <c r="F364" s="5">
        <v>0</v>
      </c>
      <c r="G364" s="5">
        <v>4</v>
      </c>
    </row>
    <row r="365" spans="1:7" ht="26.25" x14ac:dyDescent="0.25">
      <c r="A365" s="5" t="s">
        <v>204</v>
      </c>
      <c r="B365" s="5" t="s">
        <v>691</v>
      </c>
      <c r="C365" s="5">
        <v>0</v>
      </c>
      <c r="D365" s="6">
        <v>193778855.94</v>
      </c>
      <c r="E365" s="6">
        <v>158126113.47</v>
      </c>
      <c r="F365" s="6">
        <v>35652742.469999999</v>
      </c>
      <c r="G365" s="5">
        <v>4</v>
      </c>
    </row>
    <row r="366" spans="1:7" ht="26.25" x14ac:dyDescent="0.25">
      <c r="A366" s="5" t="s">
        <v>205</v>
      </c>
      <c r="B366" s="5" t="s">
        <v>692</v>
      </c>
      <c r="C366" s="5">
        <v>0</v>
      </c>
      <c r="D366" s="6">
        <v>3513655.4</v>
      </c>
      <c r="E366" s="6">
        <v>3225011.79</v>
      </c>
      <c r="F366" s="6">
        <v>288643.61</v>
      </c>
      <c r="G366" s="5">
        <v>4</v>
      </c>
    </row>
    <row r="367" spans="1:7" ht="26.25" x14ac:dyDescent="0.25">
      <c r="A367" s="5" t="s">
        <v>206</v>
      </c>
      <c r="B367" s="5" t="s">
        <v>1281</v>
      </c>
      <c r="C367" s="5">
        <v>0</v>
      </c>
      <c r="D367" s="6">
        <v>1583377.75</v>
      </c>
      <c r="E367" s="6">
        <v>1229078.6200000001</v>
      </c>
      <c r="F367" s="6">
        <v>354299.13</v>
      </c>
      <c r="G367" s="5">
        <v>4</v>
      </c>
    </row>
    <row r="368" spans="1:7" ht="26.25" x14ac:dyDescent="0.25">
      <c r="A368" s="5" t="s">
        <v>581</v>
      </c>
      <c r="B368" s="5" t="s">
        <v>693</v>
      </c>
      <c r="C368" s="5">
        <v>0</v>
      </c>
      <c r="D368" s="6">
        <v>16000</v>
      </c>
      <c r="E368" s="6">
        <v>14000</v>
      </c>
      <c r="F368" s="6">
        <v>2000</v>
      </c>
      <c r="G368" s="5">
        <v>4</v>
      </c>
    </row>
    <row r="369" spans="1:7" ht="15" customHeight="1" x14ac:dyDescent="0.25">
      <c r="A369" s="5" t="s">
        <v>207</v>
      </c>
      <c r="B369" s="5" t="s">
        <v>694</v>
      </c>
      <c r="C369" s="5">
        <v>0</v>
      </c>
      <c r="D369" s="5">
        <v>0</v>
      </c>
      <c r="E369" s="6">
        <v>35801</v>
      </c>
      <c r="F369" s="6">
        <v>-35801</v>
      </c>
      <c r="G369" s="5">
        <v>4</v>
      </c>
    </row>
    <row r="370" spans="1:7" ht="15" customHeight="1" x14ac:dyDescent="0.25">
      <c r="A370" s="5" t="s">
        <v>208</v>
      </c>
      <c r="B370" s="5" t="s">
        <v>695</v>
      </c>
      <c r="C370" s="5">
        <v>0</v>
      </c>
      <c r="D370" s="6">
        <v>2600186.75</v>
      </c>
      <c r="E370" s="6">
        <v>2146659.04</v>
      </c>
      <c r="F370" s="6">
        <v>453527.71</v>
      </c>
      <c r="G370" s="5">
        <v>4</v>
      </c>
    </row>
    <row r="371" spans="1:7" ht="15" customHeight="1" x14ac:dyDescent="0.25">
      <c r="A371" s="5" t="s">
        <v>1318</v>
      </c>
      <c r="B371" s="5" t="s">
        <v>1463</v>
      </c>
      <c r="C371" s="5">
        <v>0</v>
      </c>
      <c r="D371" s="6">
        <v>19100</v>
      </c>
      <c r="E371" s="6">
        <v>17802.38</v>
      </c>
      <c r="F371" s="6">
        <v>1297.6199999999999</v>
      </c>
      <c r="G371" s="5">
        <v>4</v>
      </c>
    </row>
    <row r="372" spans="1:7" ht="15" customHeight="1" x14ac:dyDescent="0.25">
      <c r="A372" s="5" t="s">
        <v>209</v>
      </c>
      <c r="B372" s="5" t="s">
        <v>696</v>
      </c>
      <c r="C372" s="5">
        <v>0</v>
      </c>
      <c r="D372" s="6">
        <v>234036.22</v>
      </c>
      <c r="E372" s="6">
        <v>628936.26</v>
      </c>
      <c r="F372" s="6">
        <v>-394900.04</v>
      </c>
      <c r="G372" s="5">
        <v>4</v>
      </c>
    </row>
    <row r="373" spans="1:7" ht="15" customHeight="1" x14ac:dyDescent="0.25">
      <c r="A373" s="5" t="s">
        <v>1676</v>
      </c>
      <c r="B373" s="5" t="s">
        <v>1677</v>
      </c>
      <c r="C373" s="5">
        <v>0</v>
      </c>
      <c r="D373" s="6">
        <v>59000</v>
      </c>
      <c r="E373" s="6">
        <v>78000</v>
      </c>
      <c r="F373" s="6">
        <v>-19000</v>
      </c>
      <c r="G373" s="5">
        <v>4</v>
      </c>
    </row>
    <row r="374" spans="1:7" ht="15" customHeight="1" x14ac:dyDescent="0.25">
      <c r="A374" s="5" t="s">
        <v>477</v>
      </c>
      <c r="B374" s="5" t="s">
        <v>697</v>
      </c>
      <c r="C374" s="5">
        <v>0</v>
      </c>
      <c r="D374" s="6">
        <v>604810.62</v>
      </c>
      <c r="E374" s="6">
        <v>466963.73</v>
      </c>
      <c r="F374" s="6">
        <v>137846.89000000001</v>
      </c>
      <c r="G374" s="5">
        <v>4</v>
      </c>
    </row>
    <row r="375" spans="1:7" ht="15" customHeight="1" x14ac:dyDescent="0.25">
      <c r="A375" s="5" t="s">
        <v>1481</v>
      </c>
      <c r="B375" s="5" t="s">
        <v>1482</v>
      </c>
      <c r="C375" s="5">
        <v>0</v>
      </c>
      <c r="D375" s="6">
        <v>8999790</v>
      </c>
      <c r="E375" s="6">
        <v>7113360</v>
      </c>
      <c r="F375" s="6">
        <v>1886430</v>
      </c>
      <c r="G375" s="5">
        <v>4</v>
      </c>
    </row>
    <row r="376" spans="1:7" ht="15" customHeight="1" x14ac:dyDescent="0.25">
      <c r="A376" s="5" t="s">
        <v>513</v>
      </c>
      <c r="B376" s="5" t="s">
        <v>698</v>
      </c>
      <c r="C376" s="5">
        <v>0</v>
      </c>
      <c r="D376" s="6">
        <v>323607.53999999998</v>
      </c>
      <c r="E376" s="6">
        <v>303944.82</v>
      </c>
      <c r="F376" s="6">
        <v>19662.72</v>
      </c>
      <c r="G376" s="5">
        <v>4</v>
      </c>
    </row>
    <row r="377" spans="1:7" ht="15" customHeight="1" x14ac:dyDescent="0.25">
      <c r="A377" s="5" t="s">
        <v>210</v>
      </c>
      <c r="B377" s="5" t="s">
        <v>699</v>
      </c>
      <c r="C377" s="5">
        <v>0</v>
      </c>
      <c r="D377" s="6">
        <v>418363.71</v>
      </c>
      <c r="E377" s="6">
        <v>458749.72</v>
      </c>
      <c r="F377" s="6">
        <v>-40386.01</v>
      </c>
      <c r="G377" s="5">
        <v>4</v>
      </c>
    </row>
    <row r="378" spans="1:7" ht="15" customHeight="1" x14ac:dyDescent="0.25">
      <c r="A378" s="5" t="s">
        <v>1493</v>
      </c>
      <c r="B378" s="5" t="s">
        <v>1506</v>
      </c>
      <c r="C378" s="5">
        <v>0</v>
      </c>
      <c r="D378" s="5">
        <v>0</v>
      </c>
      <c r="E378" s="5">
        <v>935.29</v>
      </c>
      <c r="F378" s="5">
        <v>-935.29</v>
      </c>
      <c r="G378" s="5">
        <v>4</v>
      </c>
    </row>
    <row r="379" spans="1:7" ht="15" customHeight="1" x14ac:dyDescent="0.25">
      <c r="A379" s="5" t="s">
        <v>211</v>
      </c>
      <c r="B379" s="5" t="s">
        <v>700</v>
      </c>
      <c r="C379" s="5">
        <v>0</v>
      </c>
      <c r="D379" s="6">
        <v>72765.19</v>
      </c>
      <c r="E379" s="6">
        <v>75427.210000000006</v>
      </c>
      <c r="F379" s="6">
        <v>-2662.02</v>
      </c>
      <c r="G379" s="5">
        <v>4</v>
      </c>
    </row>
    <row r="380" spans="1:7" ht="15" customHeight="1" x14ac:dyDescent="0.25">
      <c r="A380" s="5" t="s">
        <v>547</v>
      </c>
      <c r="B380" s="5" t="s">
        <v>701</v>
      </c>
      <c r="C380" s="5">
        <v>0</v>
      </c>
      <c r="D380" s="6">
        <v>18708.560000000001</v>
      </c>
      <c r="E380" s="6">
        <v>15997.36</v>
      </c>
      <c r="F380" s="6">
        <v>2711.2</v>
      </c>
      <c r="G380" s="5">
        <v>4</v>
      </c>
    </row>
    <row r="381" spans="1:7" ht="15" customHeight="1" x14ac:dyDescent="0.25">
      <c r="A381" s="5" t="s">
        <v>212</v>
      </c>
      <c r="B381" s="5" t="s">
        <v>702</v>
      </c>
      <c r="C381" s="5">
        <v>0</v>
      </c>
      <c r="D381" s="6">
        <v>669132.15</v>
      </c>
      <c r="E381" s="6">
        <v>551988.35</v>
      </c>
      <c r="F381" s="6">
        <v>117143.8</v>
      </c>
      <c r="G381" s="5">
        <v>4</v>
      </c>
    </row>
    <row r="382" spans="1:7" ht="15" customHeight="1" x14ac:dyDescent="0.25">
      <c r="A382" s="5" t="s">
        <v>213</v>
      </c>
      <c r="B382" s="5" t="s">
        <v>703</v>
      </c>
      <c r="C382" s="5">
        <v>0</v>
      </c>
      <c r="D382" s="6">
        <v>4765513.0599999996</v>
      </c>
      <c r="E382" s="6">
        <v>4653374.8600000003</v>
      </c>
      <c r="F382" s="6">
        <v>112138.2</v>
      </c>
      <c r="G382" s="5">
        <v>4</v>
      </c>
    </row>
    <row r="383" spans="1:7" ht="15" customHeight="1" x14ac:dyDescent="0.25">
      <c r="A383" s="5" t="s">
        <v>214</v>
      </c>
      <c r="B383" s="5" t="s">
        <v>704</v>
      </c>
      <c r="C383" s="5">
        <v>0</v>
      </c>
      <c r="D383" s="6">
        <v>12000</v>
      </c>
      <c r="E383" s="6">
        <v>12000</v>
      </c>
      <c r="F383" s="5">
        <v>0</v>
      </c>
      <c r="G383" s="5">
        <v>4</v>
      </c>
    </row>
    <row r="384" spans="1:7" ht="15" customHeight="1" x14ac:dyDescent="0.25">
      <c r="A384" s="5" t="s">
        <v>1678</v>
      </c>
      <c r="B384" s="5" t="s">
        <v>1800</v>
      </c>
      <c r="C384" s="5">
        <v>0</v>
      </c>
      <c r="D384" s="6">
        <v>1511708.02</v>
      </c>
      <c r="E384" s="6">
        <v>1316768.29</v>
      </c>
      <c r="F384" s="6">
        <v>194939.73</v>
      </c>
      <c r="G384" s="5">
        <v>4</v>
      </c>
    </row>
    <row r="385" spans="1:7" ht="15" customHeight="1" x14ac:dyDescent="0.25">
      <c r="A385" s="5" t="s">
        <v>215</v>
      </c>
      <c r="B385" s="5" t="s">
        <v>705</v>
      </c>
      <c r="C385" s="5">
        <v>0</v>
      </c>
      <c r="D385" s="6">
        <v>1830859</v>
      </c>
      <c r="E385" s="6">
        <v>261718</v>
      </c>
      <c r="F385" s="6">
        <v>1569141</v>
      </c>
      <c r="G385" s="5">
        <v>4</v>
      </c>
    </row>
    <row r="386" spans="1:7" ht="15" customHeight="1" x14ac:dyDescent="0.25">
      <c r="A386" s="5" t="s">
        <v>216</v>
      </c>
      <c r="B386" s="5" t="s">
        <v>706</v>
      </c>
      <c r="C386" s="5">
        <v>0</v>
      </c>
      <c r="D386" s="6">
        <v>3554632.5</v>
      </c>
      <c r="E386" s="5">
        <v>0</v>
      </c>
      <c r="F386" s="6">
        <v>3554632.5</v>
      </c>
      <c r="G386" s="5">
        <v>4</v>
      </c>
    </row>
    <row r="387" spans="1:7" ht="15" customHeight="1" x14ac:dyDescent="0.25">
      <c r="A387" s="5" t="s">
        <v>525</v>
      </c>
      <c r="B387" s="5" t="s">
        <v>707</v>
      </c>
      <c r="C387" s="5">
        <v>0</v>
      </c>
      <c r="D387" s="6">
        <v>3932058.16</v>
      </c>
      <c r="E387" s="5">
        <v>0</v>
      </c>
      <c r="F387" s="6">
        <v>3932058.16</v>
      </c>
      <c r="G387" s="5">
        <v>4</v>
      </c>
    </row>
    <row r="388" spans="1:7" ht="15" customHeight="1" x14ac:dyDescent="0.25">
      <c r="A388" s="5" t="s">
        <v>478</v>
      </c>
      <c r="B388" s="5" t="s">
        <v>708</v>
      </c>
      <c r="C388" s="5">
        <v>0</v>
      </c>
      <c r="D388" s="6">
        <v>1350000</v>
      </c>
      <c r="E388" s="5">
        <v>0</v>
      </c>
      <c r="F388" s="6">
        <v>1350000</v>
      </c>
      <c r="G388" s="5">
        <v>4</v>
      </c>
    </row>
    <row r="389" spans="1:7" ht="15" customHeight="1" x14ac:dyDescent="0.25">
      <c r="A389" s="5" t="s">
        <v>217</v>
      </c>
      <c r="B389" s="5" t="s">
        <v>709</v>
      </c>
      <c r="C389" s="5">
        <v>0</v>
      </c>
      <c r="D389" s="6">
        <v>430080.16</v>
      </c>
      <c r="E389" s="6">
        <v>19888.63</v>
      </c>
      <c r="F389" s="6">
        <v>410191.53</v>
      </c>
      <c r="G389" s="5">
        <v>4</v>
      </c>
    </row>
    <row r="390" spans="1:7" ht="15" customHeight="1" x14ac:dyDescent="0.25">
      <c r="A390" s="5" t="s">
        <v>526</v>
      </c>
      <c r="B390" s="5" t="s">
        <v>710</v>
      </c>
      <c r="C390" s="5">
        <v>0</v>
      </c>
      <c r="D390" s="6">
        <v>270000</v>
      </c>
      <c r="E390" s="5">
        <v>0</v>
      </c>
      <c r="F390" s="6">
        <v>270000</v>
      </c>
      <c r="G390" s="5">
        <v>4</v>
      </c>
    </row>
    <row r="391" spans="1:7" ht="15" customHeight="1" x14ac:dyDescent="0.25">
      <c r="A391" s="5" t="s">
        <v>527</v>
      </c>
      <c r="B391" s="5" t="s">
        <v>711</v>
      </c>
      <c r="C391" s="5">
        <v>0</v>
      </c>
      <c r="D391" s="6">
        <v>270000</v>
      </c>
      <c r="E391" s="5">
        <v>0</v>
      </c>
      <c r="F391" s="6">
        <v>270000</v>
      </c>
      <c r="G391" s="5">
        <v>4</v>
      </c>
    </row>
    <row r="392" spans="1:7" ht="15" customHeight="1" x14ac:dyDescent="0.25">
      <c r="A392" s="5" t="s">
        <v>218</v>
      </c>
      <c r="B392" s="5" t="s">
        <v>712</v>
      </c>
      <c r="C392" s="5">
        <v>0</v>
      </c>
      <c r="D392" s="6">
        <v>58399.8</v>
      </c>
      <c r="E392" s="6">
        <v>8169.05</v>
      </c>
      <c r="F392" s="6">
        <v>50230.75</v>
      </c>
      <c r="G392" s="5">
        <v>4</v>
      </c>
    </row>
    <row r="393" spans="1:7" ht="15" customHeight="1" x14ac:dyDescent="0.25">
      <c r="A393" s="5" t="s">
        <v>219</v>
      </c>
      <c r="B393" s="5" t="s">
        <v>713</v>
      </c>
      <c r="C393" s="5">
        <v>0</v>
      </c>
      <c r="D393" s="6">
        <v>13582.24</v>
      </c>
      <c r="E393" s="6">
        <v>12314.46</v>
      </c>
      <c r="F393" s="6">
        <v>1267.78</v>
      </c>
      <c r="G393" s="5">
        <v>4</v>
      </c>
    </row>
    <row r="394" spans="1:7" ht="15" customHeight="1" x14ac:dyDescent="0.25">
      <c r="A394" s="5" t="s">
        <v>528</v>
      </c>
      <c r="B394" s="5" t="s">
        <v>714</v>
      </c>
      <c r="C394" s="5">
        <v>0</v>
      </c>
      <c r="D394" s="6">
        <v>41677.129999999997</v>
      </c>
      <c r="E394" s="6">
        <v>39958.239999999998</v>
      </c>
      <c r="F394" s="6">
        <v>1718.89</v>
      </c>
      <c r="G394" s="5">
        <v>4</v>
      </c>
    </row>
    <row r="395" spans="1:7" ht="15" customHeight="1" x14ac:dyDescent="0.25">
      <c r="A395" s="5" t="s">
        <v>582</v>
      </c>
      <c r="B395" s="5" t="s">
        <v>715</v>
      </c>
      <c r="C395" s="5">
        <v>0</v>
      </c>
      <c r="D395" s="6">
        <v>26908.639999999999</v>
      </c>
      <c r="E395" s="6">
        <v>1726535.23</v>
      </c>
      <c r="F395" s="6">
        <v>-1699626.59</v>
      </c>
      <c r="G395" s="5">
        <v>4</v>
      </c>
    </row>
    <row r="396" spans="1:7" ht="15" customHeight="1" x14ac:dyDescent="0.25">
      <c r="A396" s="5" t="s">
        <v>1359</v>
      </c>
      <c r="B396" s="5" t="s">
        <v>1360</v>
      </c>
      <c r="C396" s="5">
        <v>0</v>
      </c>
      <c r="D396" s="6">
        <v>66507.16</v>
      </c>
      <c r="E396" s="6">
        <v>104844.54</v>
      </c>
      <c r="F396" s="6">
        <v>-38337.379999999997</v>
      </c>
      <c r="G396" s="5">
        <v>4</v>
      </c>
    </row>
    <row r="397" spans="1:7" ht="15" customHeight="1" x14ac:dyDescent="0.25">
      <c r="A397" s="5" t="s">
        <v>220</v>
      </c>
      <c r="B397" s="5" t="s">
        <v>716</v>
      </c>
      <c r="C397" s="5">
        <v>0</v>
      </c>
      <c r="D397" s="6">
        <v>2229982.5299999998</v>
      </c>
      <c r="E397" s="6">
        <v>2521839.29</v>
      </c>
      <c r="F397" s="6">
        <v>-291856.76</v>
      </c>
      <c r="G397" s="5">
        <v>4</v>
      </c>
    </row>
    <row r="398" spans="1:7" ht="15" customHeight="1" x14ac:dyDescent="0.25">
      <c r="A398" s="5" t="s">
        <v>1753</v>
      </c>
      <c r="B398" s="5" t="s">
        <v>705</v>
      </c>
      <c r="C398" s="5">
        <v>0</v>
      </c>
      <c r="D398" s="6">
        <v>2462777.2799999998</v>
      </c>
      <c r="E398" s="6">
        <v>3617072.28</v>
      </c>
      <c r="F398" s="6">
        <v>-1154295</v>
      </c>
      <c r="G398" s="5">
        <v>4</v>
      </c>
    </row>
    <row r="399" spans="1:7" ht="15" customHeight="1" x14ac:dyDescent="0.25">
      <c r="A399" s="5" t="s">
        <v>1679</v>
      </c>
      <c r="B399" s="5" t="s">
        <v>706</v>
      </c>
      <c r="C399" s="5">
        <v>0</v>
      </c>
      <c r="D399" s="6">
        <v>6227952.04</v>
      </c>
      <c r="E399" s="6">
        <v>6951893.5599999996</v>
      </c>
      <c r="F399" s="6">
        <v>-723941.52</v>
      </c>
      <c r="G399" s="5">
        <v>4</v>
      </c>
    </row>
    <row r="400" spans="1:7" ht="15" customHeight="1" x14ac:dyDescent="0.25">
      <c r="A400" s="5" t="s">
        <v>1680</v>
      </c>
      <c r="B400" s="5" t="s">
        <v>707</v>
      </c>
      <c r="C400" s="5">
        <v>0</v>
      </c>
      <c r="D400" s="6">
        <v>7404927.2300000004</v>
      </c>
      <c r="E400" s="6">
        <v>9869023.5899999999</v>
      </c>
      <c r="F400" s="6">
        <v>-2464096.36</v>
      </c>
      <c r="G400" s="5">
        <v>4</v>
      </c>
    </row>
    <row r="401" spans="1:7" ht="15" customHeight="1" x14ac:dyDescent="0.25">
      <c r="A401" s="5" t="s">
        <v>1681</v>
      </c>
      <c r="B401" s="5" t="s">
        <v>708</v>
      </c>
      <c r="C401" s="5">
        <v>0</v>
      </c>
      <c r="D401" s="6">
        <v>1981818.63</v>
      </c>
      <c r="E401" s="6">
        <v>3241131.03</v>
      </c>
      <c r="F401" s="6">
        <v>-1259312.3999999999</v>
      </c>
      <c r="G401" s="5">
        <v>4</v>
      </c>
    </row>
    <row r="402" spans="1:7" ht="15" customHeight="1" x14ac:dyDescent="0.25">
      <c r="A402" s="5" t="s">
        <v>1682</v>
      </c>
      <c r="B402" s="5" t="s">
        <v>709</v>
      </c>
      <c r="C402" s="5">
        <v>0</v>
      </c>
      <c r="D402" s="6">
        <v>627062.63</v>
      </c>
      <c r="E402" s="6">
        <v>630449.93999999994</v>
      </c>
      <c r="F402" s="6">
        <v>-3387.31</v>
      </c>
      <c r="G402" s="5">
        <v>4</v>
      </c>
    </row>
    <row r="403" spans="1:7" ht="15" customHeight="1" x14ac:dyDescent="0.25">
      <c r="A403" s="5" t="s">
        <v>1683</v>
      </c>
      <c r="B403" s="5" t="s">
        <v>710</v>
      </c>
      <c r="C403" s="5">
        <v>0</v>
      </c>
      <c r="D403" s="6">
        <v>419201.25</v>
      </c>
      <c r="E403" s="6">
        <v>419201.25</v>
      </c>
      <c r="F403" s="5">
        <v>0</v>
      </c>
      <c r="G403" s="5">
        <v>4</v>
      </c>
    </row>
    <row r="404" spans="1:7" ht="15" customHeight="1" x14ac:dyDescent="0.25">
      <c r="A404" s="5" t="s">
        <v>1684</v>
      </c>
      <c r="B404" s="5" t="s">
        <v>1725</v>
      </c>
      <c r="C404" s="5">
        <v>0</v>
      </c>
      <c r="D404" s="6">
        <v>586913.21</v>
      </c>
      <c r="E404" s="6">
        <v>586913.21</v>
      </c>
      <c r="F404" s="5">
        <v>0</v>
      </c>
      <c r="G404" s="5">
        <v>4</v>
      </c>
    </row>
    <row r="405" spans="1:7" ht="15" customHeight="1" x14ac:dyDescent="0.25">
      <c r="A405" s="5" t="s">
        <v>1685</v>
      </c>
      <c r="B405" s="5" t="s">
        <v>1726</v>
      </c>
      <c r="C405" s="5">
        <v>0</v>
      </c>
      <c r="D405" s="6">
        <v>110860.29</v>
      </c>
      <c r="E405" s="6">
        <v>132297.69</v>
      </c>
      <c r="F405" s="6">
        <v>-21437.4</v>
      </c>
      <c r="G405" s="5">
        <v>4</v>
      </c>
    </row>
    <row r="406" spans="1:7" ht="15" customHeight="1" x14ac:dyDescent="0.25">
      <c r="A406" s="5" t="s">
        <v>221</v>
      </c>
      <c r="B406" s="5" t="s">
        <v>717</v>
      </c>
      <c r="C406" s="5">
        <v>0</v>
      </c>
      <c r="D406" s="6">
        <v>25238131.620000001</v>
      </c>
      <c r="E406" s="6">
        <v>16951626.91</v>
      </c>
      <c r="F406" s="6">
        <v>8286504.71</v>
      </c>
      <c r="G406" s="5">
        <v>4</v>
      </c>
    </row>
    <row r="407" spans="1:7" ht="15" customHeight="1" x14ac:dyDescent="0.25">
      <c r="A407" s="5" t="s">
        <v>222</v>
      </c>
      <c r="B407" s="5" t="s">
        <v>718</v>
      </c>
      <c r="C407" s="5">
        <v>0</v>
      </c>
      <c r="D407" s="6">
        <v>232828.34</v>
      </c>
      <c r="E407" s="6">
        <v>468655.96</v>
      </c>
      <c r="F407" s="6">
        <v>-235827.62</v>
      </c>
      <c r="G407" s="5">
        <v>4</v>
      </c>
    </row>
    <row r="408" spans="1:7" ht="15" customHeight="1" x14ac:dyDescent="0.25">
      <c r="A408" s="5" t="s">
        <v>223</v>
      </c>
      <c r="B408" s="5" t="s">
        <v>719</v>
      </c>
      <c r="C408" s="5">
        <v>0</v>
      </c>
      <c r="D408" s="6">
        <v>885841.24</v>
      </c>
      <c r="E408" s="6">
        <v>786256.97</v>
      </c>
      <c r="F408" s="6">
        <v>99584.27</v>
      </c>
      <c r="G408" s="5">
        <v>4</v>
      </c>
    </row>
    <row r="409" spans="1:7" ht="15" customHeight="1" x14ac:dyDescent="0.25">
      <c r="A409" s="5" t="s">
        <v>479</v>
      </c>
      <c r="B409" s="5" t="s">
        <v>720</v>
      </c>
      <c r="C409" s="5">
        <v>0</v>
      </c>
      <c r="D409" s="6">
        <v>862963.76</v>
      </c>
      <c r="E409" s="6">
        <v>713185.24</v>
      </c>
      <c r="F409" s="6">
        <v>149778.51999999999</v>
      </c>
      <c r="G409" s="5">
        <v>4</v>
      </c>
    </row>
    <row r="410" spans="1:7" ht="15" customHeight="1" x14ac:dyDescent="0.25">
      <c r="A410" s="5" t="s">
        <v>224</v>
      </c>
      <c r="B410" s="5" t="s">
        <v>721</v>
      </c>
      <c r="C410" s="5">
        <v>0</v>
      </c>
      <c r="D410" s="6">
        <v>23000</v>
      </c>
      <c r="E410" s="6">
        <v>59192.47</v>
      </c>
      <c r="F410" s="6">
        <v>-36192.47</v>
      </c>
      <c r="G410" s="5">
        <v>4</v>
      </c>
    </row>
    <row r="411" spans="1:7" ht="15" customHeight="1" x14ac:dyDescent="0.25">
      <c r="A411" s="5" t="s">
        <v>225</v>
      </c>
      <c r="B411" s="5" t="s">
        <v>722</v>
      </c>
      <c r="C411" s="5">
        <v>0</v>
      </c>
      <c r="D411" s="6">
        <v>1212604.8500000001</v>
      </c>
      <c r="E411" s="6">
        <v>1240415.3</v>
      </c>
      <c r="F411" s="6">
        <v>-27810.45</v>
      </c>
      <c r="G411" s="5">
        <v>4</v>
      </c>
    </row>
    <row r="412" spans="1:7" ht="15" customHeight="1" x14ac:dyDescent="0.25">
      <c r="A412" s="5" t="s">
        <v>226</v>
      </c>
      <c r="B412" s="5" t="s">
        <v>723</v>
      </c>
      <c r="C412" s="5">
        <v>0</v>
      </c>
      <c r="D412" s="6">
        <v>247930.96</v>
      </c>
      <c r="E412" s="6">
        <v>193467.75</v>
      </c>
      <c r="F412" s="6">
        <v>54463.21</v>
      </c>
      <c r="G412" s="5">
        <v>4</v>
      </c>
    </row>
    <row r="413" spans="1:7" ht="15" customHeight="1" x14ac:dyDescent="0.25">
      <c r="A413" s="5" t="s">
        <v>1361</v>
      </c>
      <c r="B413" s="5" t="s">
        <v>1362</v>
      </c>
      <c r="C413" s="5">
        <v>0</v>
      </c>
      <c r="D413" s="6">
        <v>13500</v>
      </c>
      <c r="E413" s="6">
        <v>12230.77</v>
      </c>
      <c r="F413" s="6">
        <v>1269.23</v>
      </c>
      <c r="G413" s="5">
        <v>4</v>
      </c>
    </row>
    <row r="414" spans="1:7" ht="15" customHeight="1" x14ac:dyDescent="0.25">
      <c r="A414" s="5" t="s">
        <v>480</v>
      </c>
      <c r="B414" s="5" t="s">
        <v>724</v>
      </c>
      <c r="C414" s="5">
        <v>0</v>
      </c>
      <c r="D414" s="6">
        <v>121098.55</v>
      </c>
      <c r="E414" s="6">
        <v>120164.24</v>
      </c>
      <c r="F414" s="5">
        <v>934.31</v>
      </c>
      <c r="G414" s="5">
        <v>4</v>
      </c>
    </row>
    <row r="415" spans="1:7" ht="15" customHeight="1" x14ac:dyDescent="0.25">
      <c r="A415" s="5" t="s">
        <v>519</v>
      </c>
      <c r="B415" s="5" t="s">
        <v>725</v>
      </c>
      <c r="C415" s="5">
        <v>0</v>
      </c>
      <c r="D415" s="6">
        <v>1580147.43</v>
      </c>
      <c r="E415" s="6">
        <v>1378177.52</v>
      </c>
      <c r="F415" s="6">
        <v>201969.91</v>
      </c>
      <c r="G415" s="5">
        <v>4</v>
      </c>
    </row>
    <row r="416" spans="1:7" ht="15" customHeight="1" x14ac:dyDescent="0.25">
      <c r="A416" s="5" t="s">
        <v>227</v>
      </c>
      <c r="B416" s="5" t="s">
        <v>726</v>
      </c>
      <c r="C416" s="5">
        <v>0</v>
      </c>
      <c r="D416" s="6">
        <v>10306269.1</v>
      </c>
      <c r="E416" s="6">
        <v>6508725.25</v>
      </c>
      <c r="F416" s="6">
        <v>3797543.85</v>
      </c>
      <c r="G416" s="5">
        <v>4</v>
      </c>
    </row>
    <row r="417" spans="1:7" ht="15" customHeight="1" x14ac:dyDescent="0.25">
      <c r="A417" s="5" t="s">
        <v>228</v>
      </c>
      <c r="B417" s="5" t="s">
        <v>727</v>
      </c>
      <c r="C417" s="5">
        <v>0</v>
      </c>
      <c r="D417" s="6">
        <v>12044492.390000001</v>
      </c>
      <c r="E417" s="6">
        <v>9638431.9700000007</v>
      </c>
      <c r="F417" s="6">
        <v>2406060.42</v>
      </c>
      <c r="G417" s="5">
        <v>4</v>
      </c>
    </row>
    <row r="418" spans="1:7" ht="15" customHeight="1" x14ac:dyDescent="0.25">
      <c r="A418" s="5" t="s">
        <v>481</v>
      </c>
      <c r="B418" s="5" t="s">
        <v>728</v>
      </c>
      <c r="C418" s="5">
        <v>0</v>
      </c>
      <c r="D418" s="6">
        <v>331160.08</v>
      </c>
      <c r="E418" s="6">
        <v>304344.43</v>
      </c>
      <c r="F418" s="6">
        <v>26815.65</v>
      </c>
      <c r="G418" s="5">
        <v>4</v>
      </c>
    </row>
    <row r="419" spans="1:7" ht="15" customHeight="1" x14ac:dyDescent="0.25">
      <c r="A419" s="5" t="s">
        <v>229</v>
      </c>
      <c r="B419" s="5" t="s">
        <v>729</v>
      </c>
      <c r="C419" s="5">
        <v>0</v>
      </c>
      <c r="D419" s="6">
        <v>122885156.27</v>
      </c>
      <c r="E419" s="6">
        <v>81425284.640000001</v>
      </c>
      <c r="F419" s="6">
        <v>41459871.630000003</v>
      </c>
      <c r="G419" s="5">
        <v>4</v>
      </c>
    </row>
    <row r="420" spans="1:7" ht="15" customHeight="1" x14ac:dyDescent="0.25">
      <c r="A420" s="5" t="s">
        <v>230</v>
      </c>
      <c r="B420" s="5" t="s">
        <v>730</v>
      </c>
      <c r="C420" s="5">
        <v>0</v>
      </c>
      <c r="D420" s="6">
        <v>542934.69999999995</v>
      </c>
      <c r="E420" s="6">
        <v>496561.96</v>
      </c>
      <c r="F420" s="6">
        <v>46372.74</v>
      </c>
      <c r="G420" s="5">
        <v>4</v>
      </c>
    </row>
    <row r="421" spans="1:7" ht="15" customHeight="1" x14ac:dyDescent="0.25">
      <c r="A421" s="5" t="s">
        <v>583</v>
      </c>
      <c r="B421" s="5" t="s">
        <v>731</v>
      </c>
      <c r="C421" s="5">
        <v>0</v>
      </c>
      <c r="D421" s="6">
        <v>194781.71</v>
      </c>
      <c r="E421" s="6">
        <v>185118.4</v>
      </c>
      <c r="F421" s="6">
        <v>9663.31</v>
      </c>
      <c r="G421" s="5">
        <v>4</v>
      </c>
    </row>
    <row r="422" spans="1:7" ht="15" customHeight="1" x14ac:dyDescent="0.25">
      <c r="A422" s="5" t="s">
        <v>529</v>
      </c>
      <c r="B422" s="5" t="s">
        <v>732</v>
      </c>
      <c r="C422" s="5">
        <v>0</v>
      </c>
      <c r="D422" s="6">
        <v>507921.38</v>
      </c>
      <c r="E422" s="6">
        <v>401189.69</v>
      </c>
      <c r="F422" s="6">
        <v>106731.69</v>
      </c>
      <c r="G422" s="5">
        <v>4</v>
      </c>
    </row>
    <row r="423" spans="1:7" ht="15" customHeight="1" x14ac:dyDescent="0.25">
      <c r="A423" s="5" t="s">
        <v>231</v>
      </c>
      <c r="B423" s="5" t="s">
        <v>733</v>
      </c>
      <c r="C423" s="5">
        <v>0</v>
      </c>
      <c r="D423" s="6">
        <v>3214502.87</v>
      </c>
      <c r="E423" s="6">
        <v>2559379.02</v>
      </c>
      <c r="F423" s="6">
        <v>655123.85</v>
      </c>
      <c r="G423" s="5">
        <v>4</v>
      </c>
    </row>
    <row r="424" spans="1:7" ht="15" customHeight="1" x14ac:dyDescent="0.25">
      <c r="A424" s="5" t="s">
        <v>1517</v>
      </c>
      <c r="B424" s="5" t="s">
        <v>1518</v>
      </c>
      <c r="C424" s="5">
        <v>0</v>
      </c>
      <c r="D424" s="6">
        <v>2780</v>
      </c>
      <c r="E424" s="6">
        <v>2780</v>
      </c>
      <c r="F424" s="5">
        <v>0</v>
      </c>
      <c r="G424" s="5">
        <v>4</v>
      </c>
    </row>
    <row r="425" spans="1:7" ht="15" customHeight="1" x14ac:dyDescent="0.25">
      <c r="A425" s="5" t="s">
        <v>232</v>
      </c>
      <c r="B425" s="5" t="s">
        <v>734</v>
      </c>
      <c r="C425" s="5">
        <v>0</v>
      </c>
      <c r="D425" s="6">
        <v>4849489.21</v>
      </c>
      <c r="E425" s="6">
        <v>9387276.7100000009</v>
      </c>
      <c r="F425" s="6">
        <v>-4537787.5</v>
      </c>
      <c r="G425" s="5">
        <v>4</v>
      </c>
    </row>
    <row r="426" spans="1:7" ht="15" customHeight="1" x14ac:dyDescent="0.25">
      <c r="A426" s="5" t="s">
        <v>1363</v>
      </c>
      <c r="B426" s="5" t="s">
        <v>1364</v>
      </c>
      <c r="C426" s="5">
        <v>0</v>
      </c>
      <c r="D426" s="6">
        <v>1385358.43</v>
      </c>
      <c r="E426" s="6">
        <v>1433603.07</v>
      </c>
      <c r="F426" s="6">
        <v>-48244.639999999999</v>
      </c>
      <c r="G426" s="5">
        <v>4</v>
      </c>
    </row>
    <row r="427" spans="1:7" ht="15" customHeight="1" x14ac:dyDescent="0.25">
      <c r="A427" s="5" t="s">
        <v>482</v>
      </c>
      <c r="B427" s="5" t="s">
        <v>735</v>
      </c>
      <c r="C427" s="5">
        <v>0</v>
      </c>
      <c r="D427" s="6">
        <v>1273140</v>
      </c>
      <c r="E427" s="6">
        <v>1054520</v>
      </c>
      <c r="F427" s="6">
        <v>218620</v>
      </c>
      <c r="G427" s="5">
        <v>4</v>
      </c>
    </row>
    <row r="428" spans="1:7" ht="15" customHeight="1" x14ac:dyDescent="0.25">
      <c r="A428" s="5" t="s">
        <v>2148</v>
      </c>
      <c r="B428" s="5" t="s">
        <v>2149</v>
      </c>
      <c r="C428" s="5">
        <v>0</v>
      </c>
      <c r="D428" s="5">
        <v>0</v>
      </c>
      <c r="E428" s="6">
        <v>4025</v>
      </c>
      <c r="F428" s="6">
        <v>-4025</v>
      </c>
      <c r="G428" s="5">
        <v>4</v>
      </c>
    </row>
    <row r="429" spans="1:7" ht="15" customHeight="1" x14ac:dyDescent="0.25">
      <c r="A429" s="5" t="s">
        <v>530</v>
      </c>
      <c r="B429" s="5" t="s">
        <v>736</v>
      </c>
      <c r="C429" s="5">
        <v>0</v>
      </c>
      <c r="D429" s="6">
        <v>295888.18</v>
      </c>
      <c r="E429" s="6">
        <v>216388.18</v>
      </c>
      <c r="F429" s="6">
        <v>79500</v>
      </c>
      <c r="G429" s="5">
        <v>4</v>
      </c>
    </row>
    <row r="430" spans="1:7" ht="15" customHeight="1" x14ac:dyDescent="0.25">
      <c r="A430" s="5" t="s">
        <v>233</v>
      </c>
      <c r="B430" s="5" t="s">
        <v>737</v>
      </c>
      <c r="C430" s="5">
        <v>0</v>
      </c>
      <c r="D430" s="6">
        <v>15018.86</v>
      </c>
      <c r="E430" s="6">
        <v>48215.12</v>
      </c>
      <c r="F430" s="6">
        <v>-33196.26</v>
      </c>
      <c r="G430" s="5">
        <v>4</v>
      </c>
    </row>
    <row r="431" spans="1:7" ht="15" customHeight="1" x14ac:dyDescent="0.25">
      <c r="A431" s="5" t="s">
        <v>584</v>
      </c>
      <c r="B431" s="5" t="s">
        <v>738</v>
      </c>
      <c r="C431" s="5">
        <v>0</v>
      </c>
      <c r="D431" s="6">
        <v>3610000</v>
      </c>
      <c r="E431" s="6">
        <v>2900000</v>
      </c>
      <c r="F431" s="6">
        <v>710000</v>
      </c>
      <c r="G431" s="5">
        <v>4</v>
      </c>
    </row>
    <row r="432" spans="1:7" ht="15" customHeight="1" x14ac:dyDescent="0.25">
      <c r="A432" s="5" t="s">
        <v>531</v>
      </c>
      <c r="B432" s="5" t="s">
        <v>739</v>
      </c>
      <c r="C432" s="5">
        <v>0</v>
      </c>
      <c r="D432" s="6">
        <v>2428258</v>
      </c>
      <c r="E432" s="6">
        <v>2025323</v>
      </c>
      <c r="F432" s="6">
        <v>402935</v>
      </c>
      <c r="G432" s="5">
        <v>4</v>
      </c>
    </row>
    <row r="433" spans="1:7" ht="15" customHeight="1" x14ac:dyDescent="0.25">
      <c r="A433" s="5" t="s">
        <v>1483</v>
      </c>
      <c r="B433" s="5" t="s">
        <v>1488</v>
      </c>
      <c r="C433" s="5">
        <v>0</v>
      </c>
      <c r="D433" s="6">
        <v>30000</v>
      </c>
      <c r="E433" s="6">
        <v>25000</v>
      </c>
      <c r="F433" s="6">
        <v>5000</v>
      </c>
      <c r="G433" s="5">
        <v>4</v>
      </c>
    </row>
    <row r="434" spans="1:7" ht="15" customHeight="1" x14ac:dyDescent="0.25">
      <c r="A434" s="5" t="s">
        <v>585</v>
      </c>
      <c r="B434" s="5" t="s">
        <v>740</v>
      </c>
      <c r="C434" s="5">
        <v>0</v>
      </c>
      <c r="D434" s="6">
        <v>211571.88</v>
      </c>
      <c r="E434" s="6">
        <v>183805.18</v>
      </c>
      <c r="F434" s="6">
        <v>27766.7</v>
      </c>
      <c r="G434" s="5">
        <v>4</v>
      </c>
    </row>
    <row r="435" spans="1:7" ht="15" customHeight="1" x14ac:dyDescent="0.25">
      <c r="A435" s="5" t="s">
        <v>234</v>
      </c>
      <c r="B435" s="5" t="s">
        <v>741</v>
      </c>
      <c r="C435" s="5">
        <v>0</v>
      </c>
      <c r="D435" s="6">
        <v>2706438.94</v>
      </c>
      <c r="E435" s="6">
        <v>2291540.04</v>
      </c>
      <c r="F435" s="6">
        <v>414898.9</v>
      </c>
      <c r="G435" s="5">
        <v>4</v>
      </c>
    </row>
    <row r="436" spans="1:7" ht="15" customHeight="1" x14ac:dyDescent="0.25">
      <c r="A436" s="5" t="s">
        <v>235</v>
      </c>
      <c r="B436" s="5" t="s">
        <v>742</v>
      </c>
      <c r="C436" s="5">
        <v>0</v>
      </c>
      <c r="D436" s="6">
        <v>179500</v>
      </c>
      <c r="E436" s="6">
        <v>224450.46</v>
      </c>
      <c r="F436" s="6">
        <v>-44950.46</v>
      </c>
      <c r="G436" s="5">
        <v>4</v>
      </c>
    </row>
    <row r="437" spans="1:7" ht="15" customHeight="1" x14ac:dyDescent="0.25">
      <c r="A437" s="5" t="s">
        <v>236</v>
      </c>
      <c r="B437" s="5" t="s">
        <v>743</v>
      </c>
      <c r="C437" s="5">
        <v>0</v>
      </c>
      <c r="D437" s="6">
        <v>746778.72</v>
      </c>
      <c r="E437" s="6">
        <v>833249.16</v>
      </c>
      <c r="F437" s="6">
        <v>-86470.44</v>
      </c>
      <c r="G437" s="5">
        <v>4</v>
      </c>
    </row>
    <row r="438" spans="1:7" ht="15" customHeight="1" x14ac:dyDescent="0.25">
      <c r="A438" s="5" t="s">
        <v>237</v>
      </c>
      <c r="B438" s="5" t="s">
        <v>744</v>
      </c>
      <c r="C438" s="5">
        <v>0</v>
      </c>
      <c r="D438" s="6">
        <v>583652.35</v>
      </c>
      <c r="E438" s="6">
        <v>481373.96</v>
      </c>
      <c r="F438" s="6">
        <v>102278.39</v>
      </c>
      <c r="G438" s="5">
        <v>4</v>
      </c>
    </row>
    <row r="439" spans="1:7" ht="15" customHeight="1" x14ac:dyDescent="0.25">
      <c r="A439" s="5" t="s">
        <v>238</v>
      </c>
      <c r="B439" s="5" t="s">
        <v>745</v>
      </c>
      <c r="C439" s="5">
        <v>0</v>
      </c>
      <c r="D439" s="6">
        <v>809015.98</v>
      </c>
      <c r="E439" s="6">
        <v>762118.3</v>
      </c>
      <c r="F439" s="6">
        <v>46897.68</v>
      </c>
      <c r="G439" s="5">
        <v>4</v>
      </c>
    </row>
    <row r="440" spans="1:7" ht="15" customHeight="1" x14ac:dyDescent="0.25">
      <c r="A440" s="5" t="s">
        <v>1754</v>
      </c>
      <c r="B440" s="5" t="s">
        <v>1787</v>
      </c>
      <c r="C440" s="5">
        <v>0</v>
      </c>
      <c r="D440" s="5">
        <v>0</v>
      </c>
      <c r="E440" s="6">
        <v>8780</v>
      </c>
      <c r="F440" s="6">
        <v>-8780</v>
      </c>
      <c r="G440" s="5">
        <v>4</v>
      </c>
    </row>
    <row r="441" spans="1:7" ht="15" customHeight="1" x14ac:dyDescent="0.25">
      <c r="A441" s="5" t="s">
        <v>239</v>
      </c>
      <c r="B441" s="5" t="s">
        <v>746</v>
      </c>
      <c r="C441" s="5">
        <v>0</v>
      </c>
      <c r="D441" s="6">
        <v>970240</v>
      </c>
      <c r="E441" s="6">
        <v>777019.66</v>
      </c>
      <c r="F441" s="6">
        <v>193220.34</v>
      </c>
      <c r="G441" s="5">
        <v>4</v>
      </c>
    </row>
    <row r="442" spans="1:7" ht="15" customHeight="1" x14ac:dyDescent="0.25">
      <c r="A442" s="5" t="s">
        <v>240</v>
      </c>
      <c r="B442" s="5" t="s">
        <v>747</v>
      </c>
      <c r="C442" s="5">
        <v>0</v>
      </c>
      <c r="D442" s="6">
        <v>630656.37</v>
      </c>
      <c r="E442" s="6">
        <v>701251.36</v>
      </c>
      <c r="F442" s="6">
        <v>-70594.990000000005</v>
      </c>
      <c r="G442" s="5">
        <v>4</v>
      </c>
    </row>
    <row r="443" spans="1:7" ht="15" customHeight="1" x14ac:dyDescent="0.25">
      <c r="A443" s="5" t="s">
        <v>586</v>
      </c>
      <c r="B443" s="5" t="s">
        <v>748</v>
      </c>
      <c r="C443" s="5">
        <v>0</v>
      </c>
      <c r="D443" s="6">
        <v>276307.87</v>
      </c>
      <c r="E443" s="6">
        <v>241307.87</v>
      </c>
      <c r="F443" s="6">
        <v>35000</v>
      </c>
      <c r="G443" s="5">
        <v>4</v>
      </c>
    </row>
    <row r="444" spans="1:7" ht="15" customHeight="1" x14ac:dyDescent="0.25">
      <c r="A444" s="5" t="s">
        <v>483</v>
      </c>
      <c r="B444" s="5" t="s">
        <v>749</v>
      </c>
      <c r="C444" s="5">
        <v>0</v>
      </c>
      <c r="D444" s="6">
        <v>189179.26</v>
      </c>
      <c r="E444" s="6">
        <v>146237.88</v>
      </c>
      <c r="F444" s="6">
        <v>42941.38</v>
      </c>
      <c r="G444" s="5">
        <v>4</v>
      </c>
    </row>
    <row r="445" spans="1:7" ht="15" customHeight="1" x14ac:dyDescent="0.25">
      <c r="A445" s="5" t="s">
        <v>241</v>
      </c>
      <c r="B445" s="5" t="s">
        <v>750</v>
      </c>
      <c r="C445" s="5">
        <v>0</v>
      </c>
      <c r="D445" s="6">
        <v>1829772</v>
      </c>
      <c r="E445" s="6">
        <v>1496238</v>
      </c>
      <c r="F445" s="6">
        <v>333534</v>
      </c>
      <c r="G445" s="5">
        <v>4</v>
      </c>
    </row>
    <row r="446" spans="1:7" ht="15" customHeight="1" x14ac:dyDescent="0.25">
      <c r="A446" s="5" t="s">
        <v>242</v>
      </c>
      <c r="B446" s="5" t="s">
        <v>751</v>
      </c>
      <c r="C446" s="5">
        <v>0</v>
      </c>
      <c r="D446" s="6">
        <v>13194492.359999999</v>
      </c>
      <c r="E446" s="6">
        <v>7866496.9400000004</v>
      </c>
      <c r="F446" s="6">
        <v>5327995.42</v>
      </c>
      <c r="G446" s="5">
        <v>4</v>
      </c>
    </row>
    <row r="447" spans="1:7" ht="15" customHeight="1" x14ac:dyDescent="0.25">
      <c r="A447" s="5" t="s">
        <v>587</v>
      </c>
      <c r="B447" s="5" t="s">
        <v>752</v>
      </c>
      <c r="C447" s="5">
        <v>0</v>
      </c>
      <c r="D447" s="6">
        <v>120000</v>
      </c>
      <c r="E447" s="6">
        <v>823686.07</v>
      </c>
      <c r="F447" s="6">
        <v>-703686.07</v>
      </c>
      <c r="G447" s="5">
        <v>4</v>
      </c>
    </row>
    <row r="448" spans="1:7" ht="15" customHeight="1" x14ac:dyDescent="0.25">
      <c r="A448" s="5" t="s">
        <v>243</v>
      </c>
      <c r="B448" s="5" t="s">
        <v>753</v>
      </c>
      <c r="C448" s="5">
        <v>0</v>
      </c>
      <c r="D448" s="6">
        <v>17869006.760000002</v>
      </c>
      <c r="E448" s="6">
        <v>12507563.140000001</v>
      </c>
      <c r="F448" s="6">
        <v>5361443.62</v>
      </c>
      <c r="G448" s="5">
        <v>4</v>
      </c>
    </row>
    <row r="449" spans="1:7" ht="15" customHeight="1" x14ac:dyDescent="0.25">
      <c r="A449" s="5" t="s">
        <v>532</v>
      </c>
      <c r="B449" s="5" t="s">
        <v>754</v>
      </c>
      <c r="C449" s="5">
        <v>0</v>
      </c>
      <c r="D449" s="6">
        <v>8000</v>
      </c>
      <c r="E449" s="6">
        <v>7500</v>
      </c>
      <c r="F449" s="5">
        <v>500</v>
      </c>
      <c r="G449" s="5">
        <v>4</v>
      </c>
    </row>
    <row r="450" spans="1:7" ht="15" customHeight="1" x14ac:dyDescent="0.25">
      <c r="A450" s="5" t="s">
        <v>1832</v>
      </c>
      <c r="B450" s="5" t="s">
        <v>1833</v>
      </c>
      <c r="C450" s="5">
        <v>0</v>
      </c>
      <c r="D450" s="6">
        <v>92300</v>
      </c>
      <c r="E450" s="6">
        <v>355248.95</v>
      </c>
      <c r="F450" s="6">
        <v>-262948.95</v>
      </c>
      <c r="G450" s="5">
        <v>4</v>
      </c>
    </row>
    <row r="451" spans="1:7" ht="15" customHeight="1" x14ac:dyDescent="0.25">
      <c r="A451" s="5" t="s">
        <v>244</v>
      </c>
      <c r="B451" s="5" t="s">
        <v>755</v>
      </c>
      <c r="C451" s="5">
        <v>0</v>
      </c>
      <c r="D451" s="6">
        <v>137887.56</v>
      </c>
      <c r="E451" s="6">
        <v>80062.559999999998</v>
      </c>
      <c r="F451" s="6">
        <v>57825</v>
      </c>
      <c r="G451" s="5">
        <v>4</v>
      </c>
    </row>
    <row r="452" spans="1:7" ht="15" customHeight="1" x14ac:dyDescent="0.25">
      <c r="A452" s="5" t="s">
        <v>514</v>
      </c>
      <c r="B452" s="5" t="s">
        <v>756</v>
      </c>
      <c r="C452" s="5">
        <v>0</v>
      </c>
      <c r="D452" s="6">
        <v>189523.09</v>
      </c>
      <c r="E452" s="6">
        <v>192279.98</v>
      </c>
      <c r="F452" s="6">
        <v>-2756.89</v>
      </c>
      <c r="G452" s="5">
        <v>4</v>
      </c>
    </row>
    <row r="453" spans="1:7" ht="15" customHeight="1" x14ac:dyDescent="0.25">
      <c r="A453" s="5" t="s">
        <v>2057</v>
      </c>
      <c r="B453" s="5" t="s">
        <v>2058</v>
      </c>
      <c r="C453" s="5">
        <v>0</v>
      </c>
      <c r="D453" s="5">
        <v>0</v>
      </c>
      <c r="E453" s="6">
        <v>230940</v>
      </c>
      <c r="F453" s="6">
        <v>-230940</v>
      </c>
      <c r="G453" s="5">
        <v>4</v>
      </c>
    </row>
    <row r="454" spans="1:7" ht="15" customHeight="1" x14ac:dyDescent="0.25">
      <c r="A454" s="5" t="s">
        <v>1686</v>
      </c>
      <c r="B454" s="5" t="s">
        <v>1687</v>
      </c>
      <c r="C454" s="5">
        <v>0</v>
      </c>
      <c r="D454" s="5">
        <v>0</v>
      </c>
      <c r="E454" s="6">
        <v>3318572.19</v>
      </c>
      <c r="F454" s="6">
        <v>-3318572.19</v>
      </c>
      <c r="G454" s="5">
        <v>4</v>
      </c>
    </row>
    <row r="455" spans="1:7" ht="15" customHeight="1" x14ac:dyDescent="0.25">
      <c r="A455" s="5" t="s">
        <v>2059</v>
      </c>
      <c r="B455" s="5" t="s">
        <v>2060</v>
      </c>
      <c r="C455" s="5">
        <v>0</v>
      </c>
      <c r="D455" s="5">
        <v>0</v>
      </c>
      <c r="E455" s="6">
        <v>12204.66</v>
      </c>
      <c r="F455" s="6">
        <v>-12204.66</v>
      </c>
      <c r="G455" s="5">
        <v>4</v>
      </c>
    </row>
    <row r="456" spans="1:7" ht="15" customHeight="1" x14ac:dyDescent="0.25">
      <c r="A456" s="5" t="s">
        <v>245</v>
      </c>
      <c r="B456" s="5" t="s">
        <v>757</v>
      </c>
      <c r="C456" s="5">
        <v>0</v>
      </c>
      <c r="D456" s="6">
        <v>2250000</v>
      </c>
      <c r="E456" s="6">
        <v>1800000</v>
      </c>
      <c r="F456" s="6">
        <v>450000</v>
      </c>
      <c r="G456" s="5">
        <v>4</v>
      </c>
    </row>
    <row r="457" spans="1:7" ht="15" customHeight="1" x14ac:dyDescent="0.25">
      <c r="A457" s="5" t="s">
        <v>1970</v>
      </c>
      <c r="B457" s="5" t="s">
        <v>2008</v>
      </c>
      <c r="C457" s="5">
        <v>0</v>
      </c>
      <c r="D457" s="5">
        <v>0</v>
      </c>
      <c r="E457" s="6">
        <v>6500</v>
      </c>
      <c r="F457" s="6">
        <v>-6500</v>
      </c>
      <c r="G457" s="5">
        <v>4</v>
      </c>
    </row>
    <row r="458" spans="1:7" ht="15" customHeight="1" x14ac:dyDescent="0.25">
      <c r="A458" s="5" t="s">
        <v>1319</v>
      </c>
      <c r="B458" s="5" t="s">
        <v>1449</v>
      </c>
      <c r="C458" s="5">
        <v>0</v>
      </c>
      <c r="D458" s="6">
        <v>490367.36</v>
      </c>
      <c r="E458" s="6">
        <v>402647.36</v>
      </c>
      <c r="F458" s="6">
        <v>87720</v>
      </c>
      <c r="G458" s="5">
        <v>4</v>
      </c>
    </row>
    <row r="459" spans="1:7" ht="15" customHeight="1" x14ac:dyDescent="0.25">
      <c r="A459" s="5" t="s">
        <v>1320</v>
      </c>
      <c r="B459" s="5" t="s">
        <v>1450</v>
      </c>
      <c r="C459" s="5">
        <v>0</v>
      </c>
      <c r="D459" s="6">
        <v>1590000</v>
      </c>
      <c r="E459" s="6">
        <v>1150000</v>
      </c>
      <c r="F459" s="6">
        <v>440000</v>
      </c>
      <c r="G459" s="5">
        <v>4</v>
      </c>
    </row>
    <row r="460" spans="1:7" ht="15" customHeight="1" x14ac:dyDescent="0.25">
      <c r="A460" s="5" t="s">
        <v>588</v>
      </c>
      <c r="B460" s="5" t="s">
        <v>758</v>
      </c>
      <c r="C460" s="5">
        <v>0</v>
      </c>
      <c r="D460" s="6">
        <v>38544.79</v>
      </c>
      <c r="E460" s="6">
        <v>36300</v>
      </c>
      <c r="F460" s="6">
        <v>2244.79</v>
      </c>
      <c r="G460" s="5">
        <v>4</v>
      </c>
    </row>
    <row r="461" spans="1:7" ht="15" customHeight="1" x14ac:dyDescent="0.25">
      <c r="A461" s="5" t="s">
        <v>1383</v>
      </c>
      <c r="B461" s="5" t="s">
        <v>1755</v>
      </c>
      <c r="C461" s="5">
        <v>0</v>
      </c>
      <c r="D461" s="6">
        <v>1378158.93</v>
      </c>
      <c r="E461" s="6">
        <v>1347158.93</v>
      </c>
      <c r="F461" s="6">
        <v>31000</v>
      </c>
      <c r="G461" s="5">
        <v>4</v>
      </c>
    </row>
    <row r="462" spans="1:7" ht="15" customHeight="1" x14ac:dyDescent="0.25">
      <c r="A462" s="5" t="s">
        <v>246</v>
      </c>
      <c r="B462" s="5" t="s">
        <v>759</v>
      </c>
      <c r="C462" s="5">
        <v>0</v>
      </c>
      <c r="D462" s="6">
        <v>1790869.53</v>
      </c>
      <c r="E462" s="6">
        <v>1397370.59</v>
      </c>
      <c r="F462" s="6">
        <v>393498.94</v>
      </c>
      <c r="G462" s="5">
        <v>4</v>
      </c>
    </row>
    <row r="463" spans="1:7" ht="15" customHeight="1" x14ac:dyDescent="0.25">
      <c r="A463" s="5" t="s">
        <v>1384</v>
      </c>
      <c r="B463" s="5" t="s">
        <v>1414</v>
      </c>
      <c r="C463" s="5">
        <v>0</v>
      </c>
      <c r="D463" s="6">
        <v>60639.54</v>
      </c>
      <c r="E463" s="6">
        <v>51059.88</v>
      </c>
      <c r="F463" s="6">
        <v>9579.66</v>
      </c>
      <c r="G463" s="5">
        <v>4</v>
      </c>
    </row>
    <row r="464" spans="1:7" ht="15" customHeight="1" x14ac:dyDescent="0.25">
      <c r="A464" s="5" t="s">
        <v>1385</v>
      </c>
      <c r="B464" s="5" t="s">
        <v>1410</v>
      </c>
      <c r="C464" s="5">
        <v>0</v>
      </c>
      <c r="D464" s="6">
        <v>94562.08</v>
      </c>
      <c r="E464" s="6">
        <v>81725.13</v>
      </c>
      <c r="F464" s="6">
        <v>12836.95</v>
      </c>
      <c r="G464" s="5">
        <v>4</v>
      </c>
    </row>
    <row r="465" spans="1:7" ht="15" customHeight="1" x14ac:dyDescent="0.25">
      <c r="A465" s="5" t="s">
        <v>1386</v>
      </c>
      <c r="B465" s="5" t="s">
        <v>1422</v>
      </c>
      <c r="C465" s="5">
        <v>0</v>
      </c>
      <c r="D465" s="6">
        <v>66786.45</v>
      </c>
      <c r="E465" s="6">
        <v>66422.48</v>
      </c>
      <c r="F465" s="5">
        <v>363.97</v>
      </c>
      <c r="G465" s="5">
        <v>4</v>
      </c>
    </row>
    <row r="466" spans="1:7" ht="15" customHeight="1" x14ac:dyDescent="0.25">
      <c r="A466" s="5" t="s">
        <v>1756</v>
      </c>
      <c r="B466" s="5" t="s">
        <v>1804</v>
      </c>
      <c r="C466" s="5">
        <v>0</v>
      </c>
      <c r="D466" s="5">
        <v>0</v>
      </c>
      <c r="E466" s="5">
        <v>380</v>
      </c>
      <c r="F466" s="5">
        <v>-380</v>
      </c>
      <c r="G466" s="5">
        <v>4</v>
      </c>
    </row>
    <row r="467" spans="1:7" ht="15" customHeight="1" x14ac:dyDescent="0.25">
      <c r="A467" s="5" t="s">
        <v>247</v>
      </c>
      <c r="B467" s="5" t="s">
        <v>760</v>
      </c>
      <c r="C467" s="5">
        <v>0</v>
      </c>
      <c r="D467" s="6">
        <v>546520.53</v>
      </c>
      <c r="E467" s="6">
        <v>409220.53</v>
      </c>
      <c r="F467" s="6">
        <v>137300</v>
      </c>
      <c r="G467" s="5">
        <v>4</v>
      </c>
    </row>
    <row r="468" spans="1:7" ht="15" customHeight="1" x14ac:dyDescent="0.25">
      <c r="A468" s="5" t="s">
        <v>248</v>
      </c>
      <c r="B468" s="5" t="s">
        <v>1788</v>
      </c>
      <c r="C468" s="5">
        <v>0</v>
      </c>
      <c r="D468" s="6">
        <v>190197.94</v>
      </c>
      <c r="E468" s="6">
        <v>152435.42000000001</v>
      </c>
      <c r="F468" s="6">
        <v>37762.519999999997</v>
      </c>
      <c r="G468" s="5">
        <v>4</v>
      </c>
    </row>
    <row r="469" spans="1:7" ht="15" customHeight="1" x14ac:dyDescent="0.25">
      <c r="A469" s="5" t="s">
        <v>1387</v>
      </c>
      <c r="B469" s="5" t="s">
        <v>1434</v>
      </c>
      <c r="C469" s="5">
        <v>0</v>
      </c>
      <c r="D469" s="6">
        <v>702463.79</v>
      </c>
      <c r="E469" s="6">
        <v>667651.62</v>
      </c>
      <c r="F469" s="6">
        <v>34812.17</v>
      </c>
      <c r="G469" s="5">
        <v>4</v>
      </c>
    </row>
    <row r="470" spans="1:7" ht="15" customHeight="1" x14ac:dyDescent="0.25">
      <c r="A470" s="5" t="s">
        <v>1388</v>
      </c>
      <c r="B470" s="5" t="s">
        <v>1428</v>
      </c>
      <c r="C470" s="5">
        <v>0</v>
      </c>
      <c r="D470" s="6">
        <v>2025</v>
      </c>
      <c r="E470" s="6">
        <v>1680.04</v>
      </c>
      <c r="F470" s="5">
        <v>344.96</v>
      </c>
      <c r="G470" s="5">
        <v>4</v>
      </c>
    </row>
    <row r="471" spans="1:7" ht="15" customHeight="1" x14ac:dyDescent="0.25">
      <c r="A471" s="5" t="s">
        <v>1484</v>
      </c>
      <c r="B471" s="5" t="s">
        <v>1485</v>
      </c>
      <c r="C471" s="5">
        <v>0</v>
      </c>
      <c r="D471" s="6">
        <v>1672574.48</v>
      </c>
      <c r="E471" s="6">
        <v>1557604.48</v>
      </c>
      <c r="F471" s="6">
        <v>114970</v>
      </c>
      <c r="G471" s="5">
        <v>4</v>
      </c>
    </row>
    <row r="472" spans="1:7" ht="15" customHeight="1" x14ac:dyDescent="0.25">
      <c r="A472" s="5" t="s">
        <v>1321</v>
      </c>
      <c r="B472" s="5" t="s">
        <v>1464</v>
      </c>
      <c r="C472" s="5">
        <v>0</v>
      </c>
      <c r="D472" s="6">
        <v>16395940</v>
      </c>
      <c r="E472" s="6">
        <v>16395940</v>
      </c>
      <c r="F472" s="5">
        <v>0</v>
      </c>
      <c r="G472" s="5">
        <v>4</v>
      </c>
    </row>
    <row r="473" spans="1:7" ht="15" customHeight="1" x14ac:dyDescent="0.25">
      <c r="A473" s="5" t="s">
        <v>1757</v>
      </c>
      <c r="B473" s="5" t="s">
        <v>1758</v>
      </c>
      <c r="C473" s="5">
        <v>0</v>
      </c>
      <c r="D473" s="6">
        <v>5500000</v>
      </c>
      <c r="E473" s="6">
        <v>4500000</v>
      </c>
      <c r="F473" s="6">
        <v>1000000</v>
      </c>
      <c r="G473" s="5">
        <v>4</v>
      </c>
    </row>
    <row r="474" spans="1:7" ht="15" customHeight="1" x14ac:dyDescent="0.25">
      <c r="A474" s="5" t="s">
        <v>1834</v>
      </c>
      <c r="B474" s="5" t="s">
        <v>1835</v>
      </c>
      <c r="C474" s="5">
        <v>0</v>
      </c>
      <c r="D474" s="6">
        <v>5895665</v>
      </c>
      <c r="E474" s="6">
        <v>4800000</v>
      </c>
      <c r="F474" s="6">
        <v>1095665</v>
      </c>
      <c r="G474" s="5">
        <v>4</v>
      </c>
    </row>
    <row r="475" spans="1:7" ht="15" customHeight="1" x14ac:dyDescent="0.25">
      <c r="A475" s="5" t="s">
        <v>1322</v>
      </c>
      <c r="B475" s="5" t="s">
        <v>1451</v>
      </c>
      <c r="C475" s="5">
        <v>0</v>
      </c>
      <c r="D475" s="6">
        <v>300000</v>
      </c>
      <c r="E475" s="6">
        <v>250000</v>
      </c>
      <c r="F475" s="6">
        <v>50000</v>
      </c>
      <c r="G475" s="5">
        <v>4</v>
      </c>
    </row>
    <row r="476" spans="1:7" ht="15" customHeight="1" x14ac:dyDescent="0.25">
      <c r="A476" s="5" t="s">
        <v>1759</v>
      </c>
      <c r="B476" s="5" t="s">
        <v>1760</v>
      </c>
      <c r="C476" s="5">
        <v>0</v>
      </c>
      <c r="D476" s="6">
        <v>85000</v>
      </c>
      <c r="E476" s="6">
        <v>70000</v>
      </c>
      <c r="F476" s="6">
        <v>15000</v>
      </c>
      <c r="G476" s="5">
        <v>4</v>
      </c>
    </row>
    <row r="477" spans="1:7" ht="15" customHeight="1" x14ac:dyDescent="0.25">
      <c r="A477" s="5" t="s">
        <v>249</v>
      </c>
      <c r="B477" s="5" t="s">
        <v>761</v>
      </c>
      <c r="C477" s="5">
        <v>0</v>
      </c>
      <c r="D477" s="6">
        <v>1522850.2</v>
      </c>
      <c r="E477" s="6">
        <v>4844344.82</v>
      </c>
      <c r="F477" s="6">
        <v>-3321494.62</v>
      </c>
      <c r="G477" s="5">
        <v>4</v>
      </c>
    </row>
    <row r="478" spans="1:7" ht="15" customHeight="1" x14ac:dyDescent="0.25">
      <c r="A478" s="5" t="s">
        <v>520</v>
      </c>
      <c r="B478" s="5" t="s">
        <v>762</v>
      </c>
      <c r="C478" s="5">
        <v>0</v>
      </c>
      <c r="D478" s="6">
        <v>50910358.109999999</v>
      </c>
      <c r="E478" s="6">
        <v>34076982.68</v>
      </c>
      <c r="F478" s="6">
        <v>16833375.43</v>
      </c>
      <c r="G478" s="5">
        <v>4</v>
      </c>
    </row>
    <row r="479" spans="1:7" ht="15" customHeight="1" x14ac:dyDescent="0.25">
      <c r="A479" s="5" t="s">
        <v>533</v>
      </c>
      <c r="B479" s="5" t="s">
        <v>763</v>
      </c>
      <c r="C479" s="5">
        <v>0</v>
      </c>
      <c r="D479" s="6">
        <v>45778655.909999996</v>
      </c>
      <c r="E479" s="6">
        <v>35127083.369999997</v>
      </c>
      <c r="F479" s="6">
        <v>10651572.539999999</v>
      </c>
      <c r="G479" s="5">
        <v>4</v>
      </c>
    </row>
    <row r="480" spans="1:7" ht="15" customHeight="1" x14ac:dyDescent="0.25">
      <c r="A480" s="5" t="s">
        <v>250</v>
      </c>
      <c r="B480" s="5" t="s">
        <v>764</v>
      </c>
      <c r="C480" s="5">
        <v>0</v>
      </c>
      <c r="D480" s="6">
        <v>1837281.06</v>
      </c>
      <c r="E480" s="6">
        <v>1464636.91</v>
      </c>
      <c r="F480" s="6">
        <v>372644.15</v>
      </c>
      <c r="G480" s="5">
        <v>4</v>
      </c>
    </row>
    <row r="481" spans="1:7" ht="15" customHeight="1" x14ac:dyDescent="0.25">
      <c r="A481" s="5" t="s">
        <v>251</v>
      </c>
      <c r="B481" s="5" t="s">
        <v>765</v>
      </c>
      <c r="C481" s="5">
        <v>0</v>
      </c>
      <c r="D481" s="6">
        <v>975954.91</v>
      </c>
      <c r="E481" s="6">
        <v>785924.99</v>
      </c>
      <c r="F481" s="6">
        <v>190029.92</v>
      </c>
      <c r="G481" s="5">
        <v>4</v>
      </c>
    </row>
    <row r="482" spans="1:7" ht="15" customHeight="1" x14ac:dyDescent="0.25">
      <c r="A482" s="5" t="s">
        <v>252</v>
      </c>
      <c r="B482" s="5" t="s">
        <v>766</v>
      </c>
      <c r="C482" s="5">
        <v>0</v>
      </c>
      <c r="D482" s="6">
        <v>976171.93</v>
      </c>
      <c r="E482" s="6">
        <v>786142.01</v>
      </c>
      <c r="F482" s="6">
        <v>190029.92</v>
      </c>
      <c r="G482" s="5">
        <v>4</v>
      </c>
    </row>
    <row r="483" spans="1:7" ht="15" customHeight="1" x14ac:dyDescent="0.25">
      <c r="A483" s="5" t="s">
        <v>253</v>
      </c>
      <c r="B483" s="5" t="s">
        <v>767</v>
      </c>
      <c r="C483" s="5">
        <v>0</v>
      </c>
      <c r="D483" s="6">
        <v>6360189.8700000001</v>
      </c>
      <c r="E483" s="6">
        <v>5093271.49</v>
      </c>
      <c r="F483" s="6">
        <v>1266918.3799999999</v>
      </c>
      <c r="G483" s="5">
        <v>4</v>
      </c>
    </row>
    <row r="484" spans="1:7" ht="15" customHeight="1" x14ac:dyDescent="0.25">
      <c r="A484" s="5" t="s">
        <v>254</v>
      </c>
      <c r="B484" s="5" t="s">
        <v>768</v>
      </c>
      <c r="C484" s="5">
        <v>0</v>
      </c>
      <c r="D484" s="6">
        <v>973770.81</v>
      </c>
      <c r="E484" s="6">
        <v>783740.89</v>
      </c>
      <c r="F484" s="6">
        <v>190029.92</v>
      </c>
      <c r="G484" s="5">
        <v>4</v>
      </c>
    </row>
    <row r="485" spans="1:7" ht="15" customHeight="1" x14ac:dyDescent="0.25">
      <c r="A485" s="5" t="s">
        <v>1519</v>
      </c>
      <c r="B485" s="5" t="s">
        <v>1528</v>
      </c>
      <c r="C485" s="5">
        <v>0</v>
      </c>
      <c r="D485" s="6">
        <v>155723.29999999999</v>
      </c>
      <c r="E485" s="6">
        <v>324171.59999999998</v>
      </c>
      <c r="F485" s="6">
        <v>-168448.3</v>
      </c>
      <c r="G485" s="5">
        <v>4</v>
      </c>
    </row>
    <row r="486" spans="1:7" ht="15" customHeight="1" x14ac:dyDescent="0.25">
      <c r="A486" s="5" t="s">
        <v>2150</v>
      </c>
      <c r="B486" s="5" t="s">
        <v>2175</v>
      </c>
      <c r="C486" s="5">
        <v>0</v>
      </c>
      <c r="D486" s="5">
        <v>0</v>
      </c>
      <c r="E486" s="6">
        <v>64466.02</v>
      </c>
      <c r="F486" s="6">
        <v>-64466.02</v>
      </c>
      <c r="G486" s="5">
        <v>4</v>
      </c>
    </row>
    <row r="487" spans="1:7" ht="15" customHeight="1" x14ac:dyDescent="0.25">
      <c r="A487" s="5" t="s">
        <v>255</v>
      </c>
      <c r="B487" s="5" t="s">
        <v>769</v>
      </c>
      <c r="C487" s="5">
        <v>0</v>
      </c>
      <c r="D487" s="6">
        <v>771240</v>
      </c>
      <c r="E487" s="6">
        <v>388680</v>
      </c>
      <c r="F487" s="6">
        <v>382560</v>
      </c>
      <c r="G487" s="5">
        <v>4</v>
      </c>
    </row>
    <row r="488" spans="1:7" ht="15" customHeight="1" x14ac:dyDescent="0.25">
      <c r="A488" s="5" t="s">
        <v>589</v>
      </c>
      <c r="B488" s="5" t="s">
        <v>770</v>
      </c>
      <c r="C488" s="5">
        <v>0</v>
      </c>
      <c r="D488" s="6">
        <v>104128.75</v>
      </c>
      <c r="E488" s="6">
        <v>86128.75</v>
      </c>
      <c r="F488" s="6">
        <v>18000</v>
      </c>
      <c r="G488" s="5">
        <v>4</v>
      </c>
    </row>
    <row r="489" spans="1:7" ht="15" customHeight="1" x14ac:dyDescent="0.25">
      <c r="A489" s="5" t="s">
        <v>1688</v>
      </c>
      <c r="B489" s="5" t="s">
        <v>1689</v>
      </c>
      <c r="C489" s="5">
        <v>0</v>
      </c>
      <c r="D489" s="6">
        <v>3278200.28</v>
      </c>
      <c r="E489" s="6">
        <v>1154700.28</v>
      </c>
      <c r="F489" s="6">
        <v>2123500</v>
      </c>
      <c r="G489" s="5">
        <v>4</v>
      </c>
    </row>
    <row r="490" spans="1:7" ht="15" customHeight="1" x14ac:dyDescent="0.25">
      <c r="A490" s="5" t="s">
        <v>1836</v>
      </c>
      <c r="B490" s="5" t="s">
        <v>1837</v>
      </c>
      <c r="C490" s="5">
        <v>0</v>
      </c>
      <c r="D490" s="6">
        <v>347873.6</v>
      </c>
      <c r="E490" s="6">
        <v>292873.59999999998</v>
      </c>
      <c r="F490" s="6">
        <v>55000</v>
      </c>
      <c r="G490" s="5">
        <v>4</v>
      </c>
    </row>
    <row r="491" spans="1:7" ht="15" customHeight="1" x14ac:dyDescent="0.25">
      <c r="A491" s="5" t="s">
        <v>256</v>
      </c>
      <c r="B491" s="5" t="s">
        <v>771</v>
      </c>
      <c r="C491" s="5">
        <v>0</v>
      </c>
      <c r="D491" s="6">
        <v>5206161.37</v>
      </c>
      <c r="E491" s="6">
        <v>2904116.69</v>
      </c>
      <c r="F491" s="6">
        <v>2302044.6800000002</v>
      </c>
      <c r="G491" s="5">
        <v>4</v>
      </c>
    </row>
    <row r="492" spans="1:7" ht="15" customHeight="1" x14ac:dyDescent="0.25">
      <c r="A492" s="5" t="s">
        <v>1690</v>
      </c>
      <c r="B492" s="5" t="s">
        <v>1691</v>
      </c>
      <c r="C492" s="5">
        <v>0</v>
      </c>
      <c r="D492" s="6">
        <v>1158151.3600000001</v>
      </c>
      <c r="E492" s="6">
        <v>995151.35999999999</v>
      </c>
      <c r="F492" s="6">
        <v>163000</v>
      </c>
      <c r="G492" s="5">
        <v>4</v>
      </c>
    </row>
    <row r="493" spans="1:7" ht="15" customHeight="1" x14ac:dyDescent="0.25">
      <c r="A493" s="5" t="s">
        <v>534</v>
      </c>
      <c r="B493" s="5" t="s">
        <v>772</v>
      </c>
      <c r="C493" s="5">
        <v>0</v>
      </c>
      <c r="D493" s="6">
        <v>138000</v>
      </c>
      <c r="E493" s="6">
        <v>119500</v>
      </c>
      <c r="F493" s="6">
        <v>18500</v>
      </c>
      <c r="G493" s="5">
        <v>4</v>
      </c>
    </row>
    <row r="494" spans="1:7" ht="15" customHeight="1" x14ac:dyDescent="0.25">
      <c r="A494" s="5" t="s">
        <v>1520</v>
      </c>
      <c r="B494" s="5" t="s">
        <v>1534</v>
      </c>
      <c r="C494" s="5">
        <v>0</v>
      </c>
      <c r="D494" s="6">
        <v>89400</v>
      </c>
      <c r="E494" s="6">
        <v>68400</v>
      </c>
      <c r="F494" s="6">
        <v>21000</v>
      </c>
      <c r="G494" s="5">
        <v>4</v>
      </c>
    </row>
    <row r="495" spans="1:7" ht="15" customHeight="1" x14ac:dyDescent="0.25">
      <c r="A495" s="5" t="s">
        <v>1761</v>
      </c>
      <c r="B495" s="5" t="s">
        <v>1762</v>
      </c>
      <c r="C495" s="5">
        <v>0</v>
      </c>
      <c r="D495" s="6">
        <v>21956896.559999999</v>
      </c>
      <c r="E495" s="6">
        <v>18456896.559999999</v>
      </c>
      <c r="F495" s="6">
        <v>3500000</v>
      </c>
      <c r="G495" s="5">
        <v>4</v>
      </c>
    </row>
    <row r="496" spans="1:7" ht="15" customHeight="1" x14ac:dyDescent="0.25">
      <c r="A496" s="5" t="s">
        <v>484</v>
      </c>
      <c r="B496" s="5" t="s">
        <v>773</v>
      </c>
      <c r="C496" s="5">
        <v>0</v>
      </c>
      <c r="D496" s="6">
        <v>1863533.39</v>
      </c>
      <c r="E496" s="6">
        <v>515178.23999999999</v>
      </c>
      <c r="F496" s="6">
        <v>1348355.15</v>
      </c>
      <c r="G496" s="5">
        <v>4</v>
      </c>
    </row>
    <row r="497" spans="1:7" ht="15" customHeight="1" x14ac:dyDescent="0.25">
      <c r="A497" s="5" t="s">
        <v>1971</v>
      </c>
      <c r="B497" s="5" t="s">
        <v>2009</v>
      </c>
      <c r="C497" s="5">
        <v>0</v>
      </c>
      <c r="D497" s="5">
        <v>0</v>
      </c>
      <c r="E497" s="6">
        <v>50000</v>
      </c>
      <c r="F497" s="6">
        <v>-50000</v>
      </c>
      <c r="G497" s="5">
        <v>4</v>
      </c>
    </row>
    <row r="498" spans="1:7" ht="15" customHeight="1" x14ac:dyDescent="0.25">
      <c r="A498" s="5" t="s">
        <v>257</v>
      </c>
      <c r="B498" s="5" t="s">
        <v>774</v>
      </c>
      <c r="C498" s="5">
        <v>0</v>
      </c>
      <c r="D498" s="6">
        <v>237000</v>
      </c>
      <c r="E498" s="6">
        <v>315801.74</v>
      </c>
      <c r="F498" s="6">
        <v>-78801.740000000005</v>
      </c>
      <c r="G498" s="5">
        <v>4</v>
      </c>
    </row>
    <row r="499" spans="1:7" ht="15" customHeight="1" x14ac:dyDescent="0.25">
      <c r="A499" s="5" t="s">
        <v>1838</v>
      </c>
      <c r="B499" s="5" t="s">
        <v>1839</v>
      </c>
      <c r="C499" s="5">
        <v>0</v>
      </c>
      <c r="D499" s="5">
        <v>0</v>
      </c>
      <c r="E499" s="6">
        <v>19240.509999999998</v>
      </c>
      <c r="F499" s="6">
        <v>-19240.509999999998</v>
      </c>
      <c r="G499" s="5">
        <v>4</v>
      </c>
    </row>
    <row r="500" spans="1:7" ht="15" customHeight="1" x14ac:dyDescent="0.25">
      <c r="A500" s="5" t="s">
        <v>1494</v>
      </c>
      <c r="B500" s="5" t="s">
        <v>1527</v>
      </c>
      <c r="C500" s="5">
        <v>0</v>
      </c>
      <c r="D500" s="6">
        <v>146672.35</v>
      </c>
      <c r="E500" s="6">
        <v>283961.32</v>
      </c>
      <c r="F500" s="6">
        <v>-137288.97</v>
      </c>
      <c r="G500" s="5">
        <v>4</v>
      </c>
    </row>
    <row r="501" spans="1:7" ht="15" customHeight="1" x14ac:dyDescent="0.25">
      <c r="A501" s="5" t="s">
        <v>1538</v>
      </c>
      <c r="B501" s="5" t="s">
        <v>1539</v>
      </c>
      <c r="C501" s="5">
        <v>0</v>
      </c>
      <c r="D501" s="6">
        <v>12000</v>
      </c>
      <c r="E501" s="6">
        <v>6000</v>
      </c>
      <c r="F501" s="6">
        <v>6000</v>
      </c>
      <c r="G501" s="5">
        <v>4</v>
      </c>
    </row>
    <row r="502" spans="1:7" ht="15" customHeight="1" x14ac:dyDescent="0.25">
      <c r="A502" s="5" t="s">
        <v>590</v>
      </c>
      <c r="B502" s="5" t="s">
        <v>775</v>
      </c>
      <c r="C502" s="5">
        <v>0</v>
      </c>
      <c r="D502" s="6">
        <v>9615881.0700000003</v>
      </c>
      <c r="E502" s="6">
        <v>8425881.0700000003</v>
      </c>
      <c r="F502" s="6">
        <v>1190000</v>
      </c>
      <c r="G502" s="5">
        <v>4</v>
      </c>
    </row>
    <row r="503" spans="1:7" ht="15" customHeight="1" x14ac:dyDescent="0.25">
      <c r="A503" s="5" t="s">
        <v>1840</v>
      </c>
      <c r="B503" s="5" t="s">
        <v>1958</v>
      </c>
      <c r="C503" s="5">
        <v>0</v>
      </c>
      <c r="D503" s="5">
        <v>0</v>
      </c>
      <c r="E503" s="6">
        <v>7000</v>
      </c>
      <c r="F503" s="6">
        <v>-7000</v>
      </c>
      <c r="G503" s="5">
        <v>4</v>
      </c>
    </row>
    <row r="504" spans="1:7" ht="15" customHeight="1" x14ac:dyDescent="0.25">
      <c r="A504" s="5" t="s">
        <v>1323</v>
      </c>
      <c r="B504" s="5" t="s">
        <v>1441</v>
      </c>
      <c r="C504" s="5">
        <v>0</v>
      </c>
      <c r="D504" s="6">
        <v>17236353.440000001</v>
      </c>
      <c r="E504" s="6">
        <v>8825491.3800000008</v>
      </c>
      <c r="F504" s="6">
        <v>8410862.0600000005</v>
      </c>
      <c r="G504" s="5">
        <v>4</v>
      </c>
    </row>
    <row r="505" spans="1:7" ht="15" customHeight="1" x14ac:dyDescent="0.25">
      <c r="A505" s="5" t="s">
        <v>258</v>
      </c>
      <c r="B505" s="5" t="s">
        <v>776</v>
      </c>
      <c r="C505" s="5">
        <v>0</v>
      </c>
      <c r="D505" s="6">
        <v>4001891.01</v>
      </c>
      <c r="E505" s="6">
        <v>1332508.3400000001</v>
      </c>
      <c r="F505" s="6">
        <v>2669382.67</v>
      </c>
      <c r="G505" s="5">
        <v>4</v>
      </c>
    </row>
    <row r="506" spans="1:7" ht="15" customHeight="1" x14ac:dyDescent="0.25">
      <c r="A506" s="5" t="s">
        <v>591</v>
      </c>
      <c r="B506" s="5" t="s">
        <v>777</v>
      </c>
      <c r="C506" s="5">
        <v>0</v>
      </c>
      <c r="D506" s="6">
        <v>5288430.62</v>
      </c>
      <c r="E506" s="6">
        <v>4920700.3</v>
      </c>
      <c r="F506" s="6">
        <v>367730.32</v>
      </c>
      <c r="G506" s="5">
        <v>4</v>
      </c>
    </row>
    <row r="507" spans="1:7" ht="15" customHeight="1" x14ac:dyDescent="0.25">
      <c r="A507" s="5" t="s">
        <v>1324</v>
      </c>
      <c r="B507" s="5" t="s">
        <v>1443</v>
      </c>
      <c r="C507" s="5">
        <v>0</v>
      </c>
      <c r="D507" s="6">
        <v>338173.92</v>
      </c>
      <c r="E507" s="6">
        <v>558245.05000000005</v>
      </c>
      <c r="F507" s="6">
        <v>-220071.13</v>
      </c>
      <c r="G507" s="5">
        <v>4</v>
      </c>
    </row>
    <row r="508" spans="1:7" ht="15" customHeight="1" x14ac:dyDescent="0.25">
      <c r="A508" s="5" t="s">
        <v>535</v>
      </c>
      <c r="B508" s="5" t="s">
        <v>778</v>
      </c>
      <c r="C508" s="5">
        <v>0</v>
      </c>
      <c r="D508" s="6">
        <v>6835319.5599999996</v>
      </c>
      <c r="E508" s="5">
        <v>0</v>
      </c>
      <c r="F508" s="6">
        <v>6835319.5599999996</v>
      </c>
      <c r="G508" s="5">
        <v>4</v>
      </c>
    </row>
    <row r="509" spans="1:7" ht="15" customHeight="1" x14ac:dyDescent="0.25">
      <c r="A509" s="5" t="s">
        <v>1325</v>
      </c>
      <c r="B509" s="5" t="s">
        <v>1996</v>
      </c>
      <c r="C509" s="5">
        <v>0</v>
      </c>
      <c r="D509" s="5">
        <v>0</v>
      </c>
      <c r="E509" s="6">
        <v>2785957</v>
      </c>
      <c r="F509" s="6">
        <v>-2785957</v>
      </c>
      <c r="G509" s="5">
        <v>4</v>
      </c>
    </row>
    <row r="510" spans="1:7" ht="15" customHeight="1" x14ac:dyDescent="0.25">
      <c r="A510" s="5" t="s">
        <v>561</v>
      </c>
      <c r="B510" s="5" t="s">
        <v>779</v>
      </c>
      <c r="C510" s="5">
        <v>0</v>
      </c>
      <c r="D510" s="5">
        <v>0</v>
      </c>
      <c r="E510" s="6">
        <v>893191</v>
      </c>
      <c r="F510" s="6">
        <v>-893191</v>
      </c>
      <c r="G510" s="5">
        <v>4</v>
      </c>
    </row>
    <row r="511" spans="1:7" ht="15" customHeight="1" x14ac:dyDescent="0.25">
      <c r="A511" s="5" t="s">
        <v>521</v>
      </c>
      <c r="B511" s="5" t="s">
        <v>780</v>
      </c>
      <c r="C511" s="5">
        <v>0</v>
      </c>
      <c r="D511" s="6">
        <v>215950.52</v>
      </c>
      <c r="E511" s="6">
        <v>34662197.630000003</v>
      </c>
      <c r="F511" s="6">
        <v>-34446247.109999999</v>
      </c>
      <c r="G511" s="5">
        <v>4</v>
      </c>
    </row>
    <row r="512" spans="1:7" ht="15" customHeight="1" x14ac:dyDescent="0.25">
      <c r="A512" s="5" t="s">
        <v>1763</v>
      </c>
      <c r="B512" s="5" t="s">
        <v>1764</v>
      </c>
      <c r="C512" s="5">
        <v>0</v>
      </c>
      <c r="D512" s="5">
        <v>0</v>
      </c>
      <c r="E512" s="6">
        <v>269704.39</v>
      </c>
      <c r="F512" s="6">
        <v>-269704.39</v>
      </c>
      <c r="G512" s="5">
        <v>4</v>
      </c>
    </row>
    <row r="513" spans="1:9" ht="15" customHeight="1" x14ac:dyDescent="0.25">
      <c r="A513" s="5" t="s">
        <v>1326</v>
      </c>
      <c r="B513" s="5" t="s">
        <v>2010</v>
      </c>
      <c r="C513" s="5">
        <v>0</v>
      </c>
      <c r="D513" s="5">
        <v>0</v>
      </c>
      <c r="E513" s="6">
        <v>174417.58</v>
      </c>
      <c r="F513" s="6">
        <v>-174417.58</v>
      </c>
      <c r="G513" s="5">
        <v>4</v>
      </c>
    </row>
    <row r="514" spans="1:9" ht="15" customHeight="1" x14ac:dyDescent="0.25">
      <c r="A514" s="5" t="s">
        <v>1841</v>
      </c>
      <c r="B514" s="5" t="s">
        <v>1959</v>
      </c>
      <c r="C514" s="5">
        <v>0</v>
      </c>
      <c r="D514" s="5">
        <v>0</v>
      </c>
      <c r="E514" s="6">
        <v>156960</v>
      </c>
      <c r="F514" s="6">
        <v>-156960</v>
      </c>
      <c r="G514" s="5">
        <v>4</v>
      </c>
    </row>
    <row r="515" spans="1:9" ht="15" customHeight="1" x14ac:dyDescent="0.25">
      <c r="A515" s="5" t="s">
        <v>1327</v>
      </c>
      <c r="B515" s="5" t="s">
        <v>1328</v>
      </c>
      <c r="C515" s="5">
        <v>0</v>
      </c>
      <c r="D515" s="6">
        <v>630460851.41999996</v>
      </c>
      <c r="E515" s="6">
        <v>630460851.41999996</v>
      </c>
      <c r="F515" s="5">
        <v>0</v>
      </c>
      <c r="G515" s="5">
        <v>3</v>
      </c>
      <c r="H515" s="2">
        <v>630460851.42000031</v>
      </c>
      <c r="I515" s="7">
        <f>+D515-H515</f>
        <v>0</v>
      </c>
    </row>
    <row r="516" spans="1:9" ht="15" customHeight="1" x14ac:dyDescent="0.25">
      <c r="A516" s="5" t="s">
        <v>259</v>
      </c>
      <c r="B516" s="5" t="s">
        <v>781</v>
      </c>
      <c r="C516" s="5">
        <v>0</v>
      </c>
      <c r="D516" s="6">
        <v>64321808.729999997</v>
      </c>
      <c r="E516" s="6">
        <v>64321808.729999997</v>
      </c>
      <c r="F516" s="5">
        <v>0</v>
      </c>
      <c r="G516" s="5">
        <v>4</v>
      </c>
    </row>
    <row r="517" spans="1:9" ht="15" customHeight="1" x14ac:dyDescent="0.25">
      <c r="A517" s="5" t="s">
        <v>260</v>
      </c>
      <c r="B517" s="5" t="s">
        <v>782</v>
      </c>
      <c r="C517" s="5">
        <v>0</v>
      </c>
      <c r="D517" s="6">
        <v>62298182.210000001</v>
      </c>
      <c r="E517" s="6">
        <v>62298182.210000001</v>
      </c>
      <c r="F517" s="5">
        <v>0</v>
      </c>
      <c r="G517" s="5">
        <v>4</v>
      </c>
    </row>
    <row r="518" spans="1:9" ht="15" customHeight="1" x14ac:dyDescent="0.25">
      <c r="A518" s="5" t="s">
        <v>261</v>
      </c>
      <c r="B518" s="5" t="s">
        <v>783</v>
      </c>
      <c r="C518" s="5">
        <v>0</v>
      </c>
      <c r="D518" s="6">
        <v>5299995.21</v>
      </c>
      <c r="E518" s="6">
        <v>5299995.21</v>
      </c>
      <c r="F518" s="5">
        <v>0</v>
      </c>
      <c r="G518" s="5">
        <v>4</v>
      </c>
    </row>
    <row r="519" spans="1:9" ht="15" customHeight="1" x14ac:dyDescent="0.25">
      <c r="A519" s="5" t="s">
        <v>262</v>
      </c>
      <c r="B519" s="5" t="s">
        <v>784</v>
      </c>
      <c r="C519" s="5">
        <v>0</v>
      </c>
      <c r="D519" s="6">
        <v>53293365.600000001</v>
      </c>
      <c r="E519" s="6">
        <v>53293365.600000001</v>
      </c>
      <c r="F519" s="5">
        <v>0</v>
      </c>
      <c r="G519" s="5">
        <v>4</v>
      </c>
    </row>
    <row r="520" spans="1:9" ht="15" customHeight="1" x14ac:dyDescent="0.25">
      <c r="A520" s="5" t="s">
        <v>263</v>
      </c>
      <c r="B520" s="5" t="s">
        <v>785</v>
      </c>
      <c r="C520" s="5">
        <v>0</v>
      </c>
      <c r="D520" s="6">
        <v>4190467.71</v>
      </c>
      <c r="E520" s="6">
        <v>4190467.71</v>
      </c>
      <c r="F520" s="5">
        <v>0</v>
      </c>
      <c r="G520" s="5">
        <v>4</v>
      </c>
    </row>
    <row r="521" spans="1:9" ht="15" customHeight="1" x14ac:dyDescent="0.25">
      <c r="A521" s="5" t="s">
        <v>621</v>
      </c>
      <c r="B521" s="5" t="s">
        <v>786</v>
      </c>
      <c r="C521" s="5">
        <v>0</v>
      </c>
      <c r="D521" s="6">
        <v>3299208.42</v>
      </c>
      <c r="E521" s="6">
        <v>3299208.42</v>
      </c>
      <c r="F521" s="5">
        <v>0</v>
      </c>
      <c r="G521" s="5">
        <v>4</v>
      </c>
    </row>
    <row r="522" spans="1:9" ht="15" customHeight="1" x14ac:dyDescent="0.25">
      <c r="A522" s="5" t="s">
        <v>264</v>
      </c>
      <c r="B522" s="5" t="s">
        <v>787</v>
      </c>
      <c r="C522" s="5">
        <v>0</v>
      </c>
      <c r="D522" s="6">
        <v>410587.43</v>
      </c>
      <c r="E522" s="6">
        <v>410587.43</v>
      </c>
      <c r="F522" s="5">
        <v>0</v>
      </c>
      <c r="G522" s="5">
        <v>4</v>
      </c>
    </row>
    <row r="523" spans="1:9" ht="15" customHeight="1" x14ac:dyDescent="0.25">
      <c r="A523" s="5" t="s">
        <v>622</v>
      </c>
      <c r="B523" s="5" t="s">
        <v>788</v>
      </c>
      <c r="C523" s="5">
        <v>0</v>
      </c>
      <c r="D523" s="6">
        <v>42871318.759999998</v>
      </c>
      <c r="E523" s="6">
        <v>42871318.759999998</v>
      </c>
      <c r="F523" s="5">
        <v>0</v>
      </c>
      <c r="G523" s="5">
        <v>4</v>
      </c>
    </row>
    <row r="524" spans="1:9" ht="15" customHeight="1" x14ac:dyDescent="0.25">
      <c r="A524" s="5" t="s">
        <v>265</v>
      </c>
      <c r="B524" s="5" t="s">
        <v>789</v>
      </c>
      <c r="C524" s="5">
        <v>0</v>
      </c>
      <c r="D524" s="6">
        <v>5421985.3200000003</v>
      </c>
      <c r="E524" s="6">
        <v>5421985.3200000003</v>
      </c>
      <c r="F524" s="5">
        <v>0</v>
      </c>
      <c r="G524" s="5">
        <v>4</v>
      </c>
    </row>
    <row r="525" spans="1:9" ht="15" customHeight="1" x14ac:dyDescent="0.25">
      <c r="A525" s="5" t="s">
        <v>266</v>
      </c>
      <c r="B525" s="5" t="s">
        <v>790</v>
      </c>
      <c r="C525" s="5">
        <v>0</v>
      </c>
      <c r="D525" s="6">
        <v>9688740.1500000004</v>
      </c>
      <c r="E525" s="6">
        <v>9688740.1500000004</v>
      </c>
      <c r="F525" s="5">
        <v>0</v>
      </c>
      <c r="G525" s="5">
        <v>4</v>
      </c>
    </row>
    <row r="526" spans="1:9" ht="15" customHeight="1" x14ac:dyDescent="0.25">
      <c r="A526" s="5" t="s">
        <v>267</v>
      </c>
      <c r="B526" s="5" t="s">
        <v>791</v>
      </c>
      <c r="C526" s="5">
        <v>0</v>
      </c>
      <c r="D526" s="6">
        <v>5596392.5999999996</v>
      </c>
      <c r="E526" s="6">
        <v>5596392.5999999996</v>
      </c>
      <c r="F526" s="5">
        <v>0</v>
      </c>
      <c r="G526" s="5">
        <v>4</v>
      </c>
    </row>
    <row r="527" spans="1:9" ht="15" customHeight="1" x14ac:dyDescent="0.25">
      <c r="A527" s="5" t="s">
        <v>268</v>
      </c>
      <c r="B527" s="5" t="s">
        <v>792</v>
      </c>
      <c r="C527" s="5">
        <v>0</v>
      </c>
      <c r="D527" s="6">
        <v>22186415.16</v>
      </c>
      <c r="E527" s="6">
        <v>22186415.16</v>
      </c>
      <c r="F527" s="5">
        <v>0</v>
      </c>
      <c r="G527" s="5">
        <v>4</v>
      </c>
    </row>
    <row r="528" spans="1:9" ht="15" customHeight="1" x14ac:dyDescent="0.25">
      <c r="A528" s="5" t="s">
        <v>548</v>
      </c>
      <c r="B528" s="5" t="s">
        <v>793</v>
      </c>
      <c r="C528" s="5">
        <v>0</v>
      </c>
      <c r="D528" s="6">
        <v>3906174.91</v>
      </c>
      <c r="E528" s="6">
        <v>3906174.91</v>
      </c>
      <c r="F528" s="5">
        <v>0</v>
      </c>
      <c r="G528" s="5">
        <v>4</v>
      </c>
    </row>
    <row r="529" spans="1:7" ht="15" customHeight="1" x14ac:dyDescent="0.25">
      <c r="A529" s="5" t="s">
        <v>562</v>
      </c>
      <c r="B529" s="5" t="s">
        <v>794</v>
      </c>
      <c r="C529" s="5">
        <v>0</v>
      </c>
      <c r="D529" s="6">
        <v>1466600</v>
      </c>
      <c r="E529" s="6">
        <v>1466600</v>
      </c>
      <c r="F529" s="5">
        <v>0</v>
      </c>
      <c r="G529" s="5">
        <v>4</v>
      </c>
    </row>
    <row r="530" spans="1:7" ht="15" customHeight="1" x14ac:dyDescent="0.25">
      <c r="A530" s="5" t="s">
        <v>269</v>
      </c>
      <c r="B530" s="5" t="s">
        <v>795</v>
      </c>
      <c r="C530" s="5">
        <v>0</v>
      </c>
      <c r="D530" s="6">
        <v>2969449.85</v>
      </c>
      <c r="E530" s="6">
        <v>2969449.85</v>
      </c>
      <c r="F530" s="5">
        <v>0</v>
      </c>
      <c r="G530" s="5">
        <v>4</v>
      </c>
    </row>
    <row r="531" spans="1:7" ht="15" customHeight="1" x14ac:dyDescent="0.25">
      <c r="A531" s="5" t="s">
        <v>563</v>
      </c>
      <c r="B531" s="5" t="s">
        <v>796</v>
      </c>
      <c r="C531" s="5">
        <v>0</v>
      </c>
      <c r="D531" s="6">
        <v>3261181.41</v>
      </c>
      <c r="E531" s="6">
        <v>3261181.41</v>
      </c>
      <c r="F531" s="5">
        <v>0</v>
      </c>
      <c r="G531" s="5">
        <v>4</v>
      </c>
    </row>
    <row r="532" spans="1:7" ht="15" customHeight="1" x14ac:dyDescent="0.25">
      <c r="A532" s="5" t="s">
        <v>270</v>
      </c>
      <c r="B532" s="5" t="s">
        <v>797</v>
      </c>
      <c r="C532" s="5">
        <v>0</v>
      </c>
      <c r="D532" s="6">
        <v>205660.14</v>
      </c>
      <c r="E532" s="6">
        <v>205660.14</v>
      </c>
      <c r="F532" s="5">
        <v>0</v>
      </c>
      <c r="G532" s="5">
        <v>4</v>
      </c>
    </row>
    <row r="533" spans="1:7" ht="15" customHeight="1" x14ac:dyDescent="0.25">
      <c r="A533" s="5" t="s">
        <v>1329</v>
      </c>
      <c r="B533" s="5" t="s">
        <v>1330</v>
      </c>
      <c r="C533" s="5">
        <v>0</v>
      </c>
      <c r="D533" s="6">
        <v>103543.13</v>
      </c>
      <c r="E533" s="6">
        <v>103543.13</v>
      </c>
      <c r="F533" s="5">
        <v>0</v>
      </c>
      <c r="G533" s="5">
        <v>4</v>
      </c>
    </row>
    <row r="534" spans="1:7" ht="15" customHeight="1" x14ac:dyDescent="0.25">
      <c r="A534" s="5" t="s">
        <v>623</v>
      </c>
      <c r="B534" s="5" t="s">
        <v>798</v>
      </c>
      <c r="C534" s="5">
        <v>0</v>
      </c>
      <c r="D534" s="6">
        <v>3520670.29</v>
      </c>
      <c r="E534" s="6">
        <v>3520670.29</v>
      </c>
      <c r="F534" s="5">
        <v>0</v>
      </c>
      <c r="G534" s="5">
        <v>4</v>
      </c>
    </row>
    <row r="535" spans="1:7" ht="15" customHeight="1" x14ac:dyDescent="0.25">
      <c r="A535" s="5" t="s">
        <v>271</v>
      </c>
      <c r="B535" s="5" t="s">
        <v>799</v>
      </c>
      <c r="C535" s="5">
        <v>0</v>
      </c>
      <c r="D535" s="6">
        <v>2752461.75</v>
      </c>
      <c r="E535" s="6">
        <v>2752461.75</v>
      </c>
      <c r="F535" s="5">
        <v>0</v>
      </c>
      <c r="G535" s="5">
        <v>4</v>
      </c>
    </row>
    <row r="536" spans="1:7" ht="15" customHeight="1" x14ac:dyDescent="0.25">
      <c r="A536" s="5" t="s">
        <v>800</v>
      </c>
      <c r="B536" s="5" t="s">
        <v>1240</v>
      </c>
      <c r="C536" s="5">
        <v>0</v>
      </c>
      <c r="D536" s="6">
        <v>8400</v>
      </c>
      <c r="E536" s="6">
        <v>8400</v>
      </c>
      <c r="F536" s="5">
        <v>0</v>
      </c>
      <c r="G536" s="5">
        <v>4</v>
      </c>
    </row>
    <row r="537" spans="1:7" ht="15" customHeight="1" x14ac:dyDescent="0.25">
      <c r="A537" s="5" t="s">
        <v>1708</v>
      </c>
      <c r="B537" s="5" t="s">
        <v>1692</v>
      </c>
      <c r="C537" s="5">
        <v>0</v>
      </c>
      <c r="D537" s="6">
        <v>2109975.54</v>
      </c>
      <c r="E537" s="6">
        <v>2109975.54</v>
      </c>
      <c r="F537" s="5">
        <v>0</v>
      </c>
      <c r="G537" s="5">
        <v>4</v>
      </c>
    </row>
    <row r="538" spans="1:7" ht="15" customHeight="1" x14ac:dyDescent="0.25">
      <c r="A538" s="5" t="s">
        <v>1288</v>
      </c>
      <c r="B538" s="5" t="s">
        <v>1292</v>
      </c>
      <c r="C538" s="5">
        <v>0</v>
      </c>
      <c r="D538" s="6">
        <v>160050</v>
      </c>
      <c r="E538" s="6">
        <v>160050</v>
      </c>
      <c r="F538" s="5">
        <v>0</v>
      </c>
      <c r="G538" s="5">
        <v>4</v>
      </c>
    </row>
    <row r="539" spans="1:7" ht="15" customHeight="1" x14ac:dyDescent="0.25">
      <c r="A539" s="5" t="s">
        <v>1842</v>
      </c>
      <c r="B539" s="5" t="s">
        <v>1843</v>
      </c>
      <c r="C539" s="5">
        <v>0</v>
      </c>
      <c r="D539" s="6">
        <v>1244250</v>
      </c>
      <c r="E539" s="6">
        <v>1244250</v>
      </c>
      <c r="F539" s="5">
        <v>0</v>
      </c>
      <c r="G539" s="5">
        <v>4</v>
      </c>
    </row>
    <row r="540" spans="1:7" ht="15" customHeight="1" x14ac:dyDescent="0.25">
      <c r="A540" s="5" t="s">
        <v>1844</v>
      </c>
      <c r="B540" s="5" t="s">
        <v>1845</v>
      </c>
      <c r="C540" s="5">
        <v>0</v>
      </c>
      <c r="D540" s="6">
        <v>1456300</v>
      </c>
      <c r="E540" s="6">
        <v>1456300</v>
      </c>
      <c r="F540" s="5">
        <v>0</v>
      </c>
      <c r="G540" s="5">
        <v>4</v>
      </c>
    </row>
    <row r="541" spans="1:7" ht="15" customHeight="1" x14ac:dyDescent="0.25">
      <c r="A541" s="5" t="s">
        <v>272</v>
      </c>
      <c r="B541" s="5" t="s">
        <v>801</v>
      </c>
      <c r="C541" s="5">
        <v>0</v>
      </c>
      <c r="D541" s="6">
        <v>1153927.8700000001</v>
      </c>
      <c r="E541" s="6">
        <v>1153927.8700000001</v>
      </c>
      <c r="F541" s="5">
        <v>0</v>
      </c>
      <c r="G541" s="5">
        <v>4</v>
      </c>
    </row>
    <row r="542" spans="1:7" ht="15" customHeight="1" x14ac:dyDescent="0.25">
      <c r="A542" s="5" t="s">
        <v>273</v>
      </c>
      <c r="B542" s="5" t="s">
        <v>1282</v>
      </c>
      <c r="C542" s="5">
        <v>0</v>
      </c>
      <c r="D542" s="6">
        <v>366030.87</v>
      </c>
      <c r="E542" s="6">
        <v>366030.87</v>
      </c>
      <c r="F542" s="5">
        <v>0</v>
      </c>
      <c r="G542" s="5">
        <v>4</v>
      </c>
    </row>
    <row r="543" spans="1:7" ht="15" customHeight="1" x14ac:dyDescent="0.25">
      <c r="A543" s="5" t="s">
        <v>274</v>
      </c>
      <c r="B543" s="5" t="s">
        <v>802</v>
      </c>
      <c r="C543" s="5">
        <v>0</v>
      </c>
      <c r="D543" s="6">
        <v>35801</v>
      </c>
      <c r="E543" s="6">
        <v>35801</v>
      </c>
      <c r="F543" s="5">
        <v>0</v>
      </c>
      <c r="G543" s="5">
        <v>4</v>
      </c>
    </row>
    <row r="544" spans="1:7" ht="15" customHeight="1" x14ac:dyDescent="0.25">
      <c r="A544" s="5" t="s">
        <v>275</v>
      </c>
      <c r="B544" s="5" t="s">
        <v>803</v>
      </c>
      <c r="C544" s="5">
        <v>0</v>
      </c>
      <c r="D544" s="6">
        <v>323892.28999999998</v>
      </c>
      <c r="E544" s="6">
        <v>323892.28999999998</v>
      </c>
      <c r="F544" s="5">
        <v>0</v>
      </c>
      <c r="G544" s="5">
        <v>4</v>
      </c>
    </row>
    <row r="545" spans="1:7" ht="15" customHeight="1" x14ac:dyDescent="0.25">
      <c r="A545" s="5" t="s">
        <v>1331</v>
      </c>
      <c r="B545" s="5" t="s">
        <v>1465</v>
      </c>
      <c r="C545" s="5">
        <v>0</v>
      </c>
      <c r="D545" s="6">
        <v>4702.38</v>
      </c>
      <c r="E545" s="6">
        <v>4702.38</v>
      </c>
      <c r="F545" s="5">
        <v>0</v>
      </c>
      <c r="G545" s="5">
        <v>4</v>
      </c>
    </row>
    <row r="546" spans="1:7" ht="15" customHeight="1" x14ac:dyDescent="0.25">
      <c r="A546" s="5" t="s">
        <v>276</v>
      </c>
      <c r="B546" s="5" t="s">
        <v>804</v>
      </c>
      <c r="C546" s="5">
        <v>0</v>
      </c>
      <c r="D546" s="6">
        <v>626000.04</v>
      </c>
      <c r="E546" s="6">
        <v>626000.04</v>
      </c>
      <c r="F546" s="5">
        <v>0</v>
      </c>
      <c r="G546" s="5">
        <v>4</v>
      </c>
    </row>
    <row r="547" spans="1:7" ht="15" customHeight="1" x14ac:dyDescent="0.25">
      <c r="A547" s="5" t="s">
        <v>1846</v>
      </c>
      <c r="B547" s="5" t="s">
        <v>1954</v>
      </c>
      <c r="C547" s="5">
        <v>0</v>
      </c>
      <c r="D547" s="6">
        <v>39000</v>
      </c>
      <c r="E547" s="6">
        <v>39000</v>
      </c>
      <c r="F547" s="5">
        <v>0</v>
      </c>
      <c r="G547" s="5">
        <v>4</v>
      </c>
    </row>
    <row r="548" spans="1:7" ht="15" customHeight="1" x14ac:dyDescent="0.25">
      <c r="A548" s="5" t="s">
        <v>277</v>
      </c>
      <c r="B548" s="5" t="s">
        <v>805</v>
      </c>
      <c r="C548" s="5">
        <v>0</v>
      </c>
      <c r="D548" s="6">
        <v>197703.11</v>
      </c>
      <c r="E548" s="6">
        <v>197703.11</v>
      </c>
      <c r="F548" s="5">
        <v>0</v>
      </c>
      <c r="G548" s="5">
        <v>4</v>
      </c>
    </row>
    <row r="549" spans="1:7" ht="15" customHeight="1" x14ac:dyDescent="0.25">
      <c r="A549" s="5" t="s">
        <v>1540</v>
      </c>
      <c r="B549" s="5" t="s">
        <v>1541</v>
      </c>
      <c r="C549" s="5">
        <v>0</v>
      </c>
      <c r="D549" s="6">
        <v>113570</v>
      </c>
      <c r="E549" s="6">
        <v>113570</v>
      </c>
      <c r="F549" s="5">
        <v>0</v>
      </c>
      <c r="G549" s="5">
        <v>4</v>
      </c>
    </row>
    <row r="550" spans="1:7" ht="15" customHeight="1" x14ac:dyDescent="0.25">
      <c r="A550" s="5" t="s">
        <v>278</v>
      </c>
      <c r="B550" s="5" t="s">
        <v>806</v>
      </c>
      <c r="C550" s="5">
        <v>0</v>
      </c>
      <c r="D550" s="6">
        <v>264087.28000000003</v>
      </c>
      <c r="E550" s="6">
        <v>264087.28000000003</v>
      </c>
      <c r="F550" s="5">
        <v>0</v>
      </c>
      <c r="G550" s="5">
        <v>4</v>
      </c>
    </row>
    <row r="551" spans="1:7" ht="15" customHeight="1" x14ac:dyDescent="0.25">
      <c r="A551" s="5" t="s">
        <v>279</v>
      </c>
      <c r="B551" s="5" t="s">
        <v>807</v>
      </c>
      <c r="C551" s="5">
        <v>0</v>
      </c>
      <c r="D551" s="6">
        <v>635886.01</v>
      </c>
      <c r="E551" s="6">
        <v>635886.01</v>
      </c>
      <c r="F551" s="5">
        <v>0</v>
      </c>
      <c r="G551" s="5">
        <v>4</v>
      </c>
    </row>
    <row r="552" spans="1:7" ht="15" customHeight="1" x14ac:dyDescent="0.25">
      <c r="A552" s="5" t="s">
        <v>1495</v>
      </c>
      <c r="B552" s="5" t="s">
        <v>1510</v>
      </c>
      <c r="C552" s="5">
        <v>0</v>
      </c>
      <c r="D552" s="5">
        <v>935.29</v>
      </c>
      <c r="E552" s="5">
        <v>935.29</v>
      </c>
      <c r="F552" s="5">
        <v>0</v>
      </c>
      <c r="G552" s="5">
        <v>4</v>
      </c>
    </row>
    <row r="553" spans="1:7" ht="15" customHeight="1" x14ac:dyDescent="0.25">
      <c r="A553" s="5" t="s">
        <v>603</v>
      </c>
      <c r="B553" s="5" t="s">
        <v>808</v>
      </c>
      <c r="C553" s="5">
        <v>0</v>
      </c>
      <c r="D553" s="6">
        <v>18162.02</v>
      </c>
      <c r="E553" s="6">
        <v>18162.02</v>
      </c>
      <c r="F553" s="5">
        <v>0</v>
      </c>
      <c r="G553" s="5">
        <v>4</v>
      </c>
    </row>
    <row r="554" spans="1:7" ht="15" customHeight="1" x14ac:dyDescent="0.25">
      <c r="A554" s="5" t="s">
        <v>549</v>
      </c>
      <c r="B554" s="5" t="s">
        <v>809</v>
      </c>
      <c r="C554" s="5">
        <v>0</v>
      </c>
      <c r="D554" s="5">
        <v>788.8</v>
      </c>
      <c r="E554" s="5">
        <v>788.8</v>
      </c>
      <c r="F554" s="5">
        <v>0</v>
      </c>
      <c r="G554" s="5">
        <v>4</v>
      </c>
    </row>
    <row r="555" spans="1:7" ht="15" customHeight="1" x14ac:dyDescent="0.25">
      <c r="A555" s="5" t="s">
        <v>280</v>
      </c>
      <c r="B555" s="5" t="s">
        <v>810</v>
      </c>
      <c r="C555" s="5">
        <v>0</v>
      </c>
      <c r="D555" s="6">
        <v>365606.2</v>
      </c>
      <c r="E555" s="6">
        <v>365606.2</v>
      </c>
      <c r="F555" s="5">
        <v>0</v>
      </c>
      <c r="G555" s="5">
        <v>4</v>
      </c>
    </row>
    <row r="556" spans="1:7" ht="15" customHeight="1" x14ac:dyDescent="0.25">
      <c r="A556" s="5" t="s">
        <v>281</v>
      </c>
      <c r="B556" s="5" t="s">
        <v>811</v>
      </c>
      <c r="C556" s="5">
        <v>0</v>
      </c>
      <c r="D556" s="6">
        <v>3845931.8</v>
      </c>
      <c r="E556" s="6">
        <v>3845931.8</v>
      </c>
      <c r="F556" s="5">
        <v>0</v>
      </c>
      <c r="G556" s="5">
        <v>4</v>
      </c>
    </row>
    <row r="557" spans="1:7" ht="15" customHeight="1" x14ac:dyDescent="0.25">
      <c r="A557" s="5" t="s">
        <v>1709</v>
      </c>
      <c r="B557" s="5" t="s">
        <v>1997</v>
      </c>
      <c r="C557" s="5">
        <v>0</v>
      </c>
      <c r="D557" s="6">
        <v>278710.27</v>
      </c>
      <c r="E557" s="6">
        <v>278710.27</v>
      </c>
      <c r="F557" s="5">
        <v>0</v>
      </c>
      <c r="G557" s="5">
        <v>4</v>
      </c>
    </row>
    <row r="558" spans="1:7" ht="15" customHeight="1" x14ac:dyDescent="0.25">
      <c r="A558" s="5" t="s">
        <v>282</v>
      </c>
      <c r="B558" s="5" t="s">
        <v>812</v>
      </c>
      <c r="C558" s="5">
        <v>0</v>
      </c>
      <c r="D558" s="6">
        <v>230859</v>
      </c>
      <c r="E558" s="6">
        <v>230859</v>
      </c>
      <c r="F558" s="5">
        <v>0</v>
      </c>
      <c r="G558" s="5">
        <v>4</v>
      </c>
    </row>
    <row r="559" spans="1:7" ht="15" customHeight="1" x14ac:dyDescent="0.25">
      <c r="A559" s="5" t="s">
        <v>283</v>
      </c>
      <c r="B559" s="5" t="s">
        <v>813</v>
      </c>
      <c r="C559" s="5">
        <v>0</v>
      </c>
      <c r="D559" s="6">
        <v>245367.5</v>
      </c>
      <c r="E559" s="6">
        <v>245367.5</v>
      </c>
      <c r="F559" s="5">
        <v>0</v>
      </c>
      <c r="G559" s="5">
        <v>4</v>
      </c>
    </row>
    <row r="560" spans="1:7" ht="15" customHeight="1" x14ac:dyDescent="0.25">
      <c r="A560" s="5" t="s">
        <v>814</v>
      </c>
      <c r="B560" s="5" t="s">
        <v>994</v>
      </c>
      <c r="C560" s="5">
        <v>0</v>
      </c>
      <c r="D560" s="6">
        <v>117941.84</v>
      </c>
      <c r="E560" s="6">
        <v>117941.84</v>
      </c>
      <c r="F560" s="5">
        <v>0</v>
      </c>
      <c r="G560" s="5">
        <v>4</v>
      </c>
    </row>
    <row r="561" spans="1:7" ht="15" customHeight="1" x14ac:dyDescent="0.25">
      <c r="A561" s="5" t="s">
        <v>284</v>
      </c>
      <c r="B561" s="5" t="s">
        <v>815</v>
      </c>
      <c r="C561" s="5">
        <v>0</v>
      </c>
      <c r="D561" s="6">
        <v>69808.47</v>
      </c>
      <c r="E561" s="6">
        <v>69808.47</v>
      </c>
      <c r="F561" s="5">
        <v>0</v>
      </c>
      <c r="G561" s="5">
        <v>4</v>
      </c>
    </row>
    <row r="562" spans="1:7" ht="15" customHeight="1" x14ac:dyDescent="0.25">
      <c r="A562" s="5" t="s">
        <v>285</v>
      </c>
      <c r="B562" s="5" t="s">
        <v>816</v>
      </c>
      <c r="C562" s="5">
        <v>0</v>
      </c>
      <c r="D562" s="6">
        <v>10619.25</v>
      </c>
      <c r="E562" s="6">
        <v>10619.25</v>
      </c>
      <c r="F562" s="5">
        <v>0</v>
      </c>
      <c r="G562" s="5">
        <v>4</v>
      </c>
    </row>
    <row r="563" spans="1:7" ht="15" customHeight="1" x14ac:dyDescent="0.25">
      <c r="A563" s="5" t="s">
        <v>2061</v>
      </c>
      <c r="B563" s="5" t="s">
        <v>2062</v>
      </c>
      <c r="C563" s="5">
        <v>0</v>
      </c>
      <c r="D563" s="6">
        <v>1132.22</v>
      </c>
      <c r="E563" s="6">
        <v>1132.22</v>
      </c>
      <c r="F563" s="5">
        <v>0</v>
      </c>
      <c r="G563" s="5">
        <v>4</v>
      </c>
    </row>
    <row r="564" spans="1:7" ht="15" customHeight="1" x14ac:dyDescent="0.25">
      <c r="A564" s="5" t="s">
        <v>624</v>
      </c>
      <c r="B564" s="5" t="s">
        <v>817</v>
      </c>
      <c r="C564" s="5">
        <v>0</v>
      </c>
      <c r="D564" s="6">
        <v>14781.11</v>
      </c>
      <c r="E564" s="6">
        <v>14781.11</v>
      </c>
      <c r="F564" s="5">
        <v>0</v>
      </c>
      <c r="G564" s="5">
        <v>4</v>
      </c>
    </row>
    <row r="565" spans="1:7" ht="15" customHeight="1" x14ac:dyDescent="0.25">
      <c r="A565" s="5" t="s">
        <v>564</v>
      </c>
      <c r="B565" s="5" t="s">
        <v>818</v>
      </c>
      <c r="C565" s="5">
        <v>0</v>
      </c>
      <c r="D565" s="6">
        <v>1729926.59</v>
      </c>
      <c r="E565" s="6">
        <v>1729926.59</v>
      </c>
      <c r="F565" s="5">
        <v>0</v>
      </c>
      <c r="G565" s="5">
        <v>4</v>
      </c>
    </row>
    <row r="566" spans="1:7" ht="15" customHeight="1" x14ac:dyDescent="0.25">
      <c r="A566" s="5" t="s">
        <v>1367</v>
      </c>
      <c r="B566" s="5" t="s">
        <v>1368</v>
      </c>
      <c r="C566" s="5">
        <v>0</v>
      </c>
      <c r="D566" s="6">
        <v>64337.38</v>
      </c>
      <c r="E566" s="6">
        <v>64337.38</v>
      </c>
      <c r="F566" s="5">
        <v>0</v>
      </c>
      <c r="G566" s="5">
        <v>4</v>
      </c>
    </row>
    <row r="567" spans="1:7" ht="15" customHeight="1" x14ac:dyDescent="0.25">
      <c r="A567" s="5" t="s">
        <v>286</v>
      </c>
      <c r="B567" s="5" t="s">
        <v>819</v>
      </c>
      <c r="C567" s="5">
        <v>0</v>
      </c>
      <c r="D567" s="6">
        <v>1646906.76</v>
      </c>
      <c r="E567" s="6">
        <v>1646906.76</v>
      </c>
      <c r="F567" s="5">
        <v>0</v>
      </c>
      <c r="G567" s="5">
        <v>4</v>
      </c>
    </row>
    <row r="568" spans="1:7" ht="15" customHeight="1" x14ac:dyDescent="0.25">
      <c r="A568" s="5" t="s">
        <v>1847</v>
      </c>
      <c r="B568" s="5" t="s">
        <v>812</v>
      </c>
      <c r="C568" s="5">
        <v>0</v>
      </c>
      <c r="D568" s="6">
        <v>1154295</v>
      </c>
      <c r="E568" s="6">
        <v>1154295</v>
      </c>
      <c r="F568" s="5">
        <v>0</v>
      </c>
      <c r="G568" s="5">
        <v>4</v>
      </c>
    </row>
    <row r="569" spans="1:7" ht="15" customHeight="1" x14ac:dyDescent="0.25">
      <c r="A569" s="5" t="s">
        <v>1848</v>
      </c>
      <c r="B569" s="5" t="s">
        <v>813</v>
      </c>
      <c r="C569" s="5">
        <v>0</v>
      </c>
      <c r="D569" s="6">
        <v>723941.52</v>
      </c>
      <c r="E569" s="6">
        <v>723941.52</v>
      </c>
      <c r="F569" s="5">
        <v>0</v>
      </c>
      <c r="G569" s="5">
        <v>4</v>
      </c>
    </row>
    <row r="570" spans="1:7" ht="15" customHeight="1" x14ac:dyDescent="0.25">
      <c r="A570" s="5" t="s">
        <v>1972</v>
      </c>
      <c r="B570" s="5" t="s">
        <v>994</v>
      </c>
      <c r="C570" s="5">
        <v>0</v>
      </c>
      <c r="D570" s="6">
        <v>2464096.36</v>
      </c>
      <c r="E570" s="6">
        <v>2464096.36</v>
      </c>
      <c r="F570" s="5">
        <v>0</v>
      </c>
      <c r="G570" s="5">
        <v>4</v>
      </c>
    </row>
    <row r="571" spans="1:7" ht="15" customHeight="1" x14ac:dyDescent="0.25">
      <c r="A571" s="5" t="s">
        <v>2011</v>
      </c>
      <c r="B571" s="5" t="s">
        <v>2049</v>
      </c>
      <c r="C571" s="5">
        <v>0</v>
      </c>
      <c r="D571" s="6">
        <v>1259312.3999999999</v>
      </c>
      <c r="E571" s="6">
        <v>1259312.3999999999</v>
      </c>
      <c r="F571" s="5">
        <v>0</v>
      </c>
      <c r="G571" s="5">
        <v>4</v>
      </c>
    </row>
    <row r="572" spans="1:7" ht="15" customHeight="1" x14ac:dyDescent="0.25">
      <c r="A572" s="5" t="s">
        <v>1849</v>
      </c>
      <c r="B572" s="5" t="s">
        <v>815</v>
      </c>
      <c r="C572" s="5">
        <v>0</v>
      </c>
      <c r="D572" s="6">
        <v>3387.31</v>
      </c>
      <c r="E572" s="6">
        <v>3387.31</v>
      </c>
      <c r="F572" s="5">
        <v>0</v>
      </c>
      <c r="G572" s="5">
        <v>4</v>
      </c>
    </row>
    <row r="573" spans="1:7" ht="15" customHeight="1" x14ac:dyDescent="0.25">
      <c r="A573" s="5" t="s">
        <v>1765</v>
      </c>
      <c r="B573" s="5" t="s">
        <v>1955</v>
      </c>
      <c r="C573" s="5">
        <v>0</v>
      </c>
      <c r="D573" s="6">
        <v>21437.4</v>
      </c>
      <c r="E573" s="6">
        <v>21437.4</v>
      </c>
      <c r="F573" s="5">
        <v>0</v>
      </c>
      <c r="G573" s="5">
        <v>4</v>
      </c>
    </row>
    <row r="574" spans="1:7" ht="15" customHeight="1" x14ac:dyDescent="0.25">
      <c r="A574" s="5" t="s">
        <v>287</v>
      </c>
      <c r="B574" s="5" t="s">
        <v>820</v>
      </c>
      <c r="C574" s="5">
        <v>0</v>
      </c>
      <c r="D574" s="6">
        <v>4790125.3</v>
      </c>
      <c r="E574" s="6">
        <v>4790125.3</v>
      </c>
      <c r="F574" s="5">
        <v>0</v>
      </c>
      <c r="G574" s="5">
        <v>4</v>
      </c>
    </row>
    <row r="575" spans="1:7" ht="15" customHeight="1" x14ac:dyDescent="0.25">
      <c r="A575" s="5" t="s">
        <v>288</v>
      </c>
      <c r="B575" s="5" t="s">
        <v>821</v>
      </c>
      <c r="C575" s="5">
        <v>0</v>
      </c>
      <c r="D575" s="6">
        <v>420627.62</v>
      </c>
      <c r="E575" s="6">
        <v>420627.62</v>
      </c>
      <c r="F575" s="5">
        <v>0</v>
      </c>
      <c r="G575" s="5">
        <v>4</v>
      </c>
    </row>
    <row r="576" spans="1:7" ht="15" customHeight="1" x14ac:dyDescent="0.25">
      <c r="A576" s="5" t="s">
        <v>625</v>
      </c>
      <c r="B576" s="5" t="s">
        <v>822</v>
      </c>
      <c r="C576" s="5">
        <v>0</v>
      </c>
      <c r="D576" s="6">
        <v>50765.73</v>
      </c>
      <c r="E576" s="6">
        <v>50765.73</v>
      </c>
      <c r="F576" s="5">
        <v>0</v>
      </c>
      <c r="G576" s="5">
        <v>4</v>
      </c>
    </row>
    <row r="577" spans="1:7" ht="15" customHeight="1" x14ac:dyDescent="0.25">
      <c r="A577" s="5" t="s">
        <v>485</v>
      </c>
      <c r="B577" s="5" t="s">
        <v>823</v>
      </c>
      <c r="C577" s="5">
        <v>0</v>
      </c>
      <c r="D577" s="6">
        <v>110272.47</v>
      </c>
      <c r="E577" s="6">
        <v>110272.47</v>
      </c>
      <c r="F577" s="5">
        <v>0</v>
      </c>
      <c r="G577" s="5">
        <v>4</v>
      </c>
    </row>
    <row r="578" spans="1:7" ht="15" customHeight="1" x14ac:dyDescent="0.25">
      <c r="A578" s="5" t="s">
        <v>1850</v>
      </c>
      <c r="B578" s="5" t="s">
        <v>1851</v>
      </c>
      <c r="C578" s="5">
        <v>0</v>
      </c>
      <c r="D578" s="6">
        <v>41192.47</v>
      </c>
      <c r="E578" s="6">
        <v>41192.47</v>
      </c>
      <c r="F578" s="5">
        <v>0</v>
      </c>
      <c r="G578" s="5">
        <v>4</v>
      </c>
    </row>
    <row r="579" spans="1:7" ht="15" customHeight="1" x14ac:dyDescent="0.25">
      <c r="A579" s="5" t="s">
        <v>289</v>
      </c>
      <c r="B579" s="5" t="s">
        <v>824</v>
      </c>
      <c r="C579" s="5">
        <v>0</v>
      </c>
      <c r="D579" s="6">
        <v>209660.45</v>
      </c>
      <c r="E579" s="6">
        <v>209660.45</v>
      </c>
      <c r="F579" s="5">
        <v>0</v>
      </c>
      <c r="G579" s="5">
        <v>4</v>
      </c>
    </row>
    <row r="580" spans="1:7" ht="15" customHeight="1" x14ac:dyDescent="0.25">
      <c r="A580" s="5" t="s">
        <v>290</v>
      </c>
      <c r="B580" s="5" t="s">
        <v>825</v>
      </c>
      <c r="C580" s="5">
        <v>0</v>
      </c>
      <c r="D580" s="6">
        <v>13836.79</v>
      </c>
      <c r="E580" s="6">
        <v>13836.79</v>
      </c>
      <c r="F580" s="5">
        <v>0</v>
      </c>
      <c r="G580" s="5">
        <v>4</v>
      </c>
    </row>
    <row r="581" spans="1:7" ht="15" customHeight="1" x14ac:dyDescent="0.25">
      <c r="A581" s="5" t="s">
        <v>2012</v>
      </c>
      <c r="B581" s="5" t="s">
        <v>2013</v>
      </c>
      <c r="C581" s="5">
        <v>0</v>
      </c>
      <c r="D581" s="5">
        <v>230.77</v>
      </c>
      <c r="E581" s="5">
        <v>230.77</v>
      </c>
      <c r="F581" s="5">
        <v>0</v>
      </c>
      <c r="G581" s="5">
        <v>4</v>
      </c>
    </row>
    <row r="582" spans="1:7" ht="15" customHeight="1" x14ac:dyDescent="0.25">
      <c r="A582" s="5" t="s">
        <v>486</v>
      </c>
      <c r="B582" s="5" t="s">
        <v>826</v>
      </c>
      <c r="C582" s="5">
        <v>0</v>
      </c>
      <c r="D582" s="6">
        <v>29565.69</v>
      </c>
      <c r="E582" s="6">
        <v>29565.69</v>
      </c>
      <c r="F582" s="5">
        <v>0</v>
      </c>
      <c r="G582" s="5">
        <v>4</v>
      </c>
    </row>
    <row r="583" spans="1:7" ht="15" customHeight="1" x14ac:dyDescent="0.25">
      <c r="A583" s="5" t="s">
        <v>487</v>
      </c>
      <c r="B583" s="5" t="s">
        <v>827</v>
      </c>
      <c r="C583" s="5">
        <v>0</v>
      </c>
      <c r="D583" s="6">
        <v>171330.09</v>
      </c>
      <c r="E583" s="6">
        <v>171330.09</v>
      </c>
      <c r="F583" s="5">
        <v>0</v>
      </c>
      <c r="G583" s="5">
        <v>4</v>
      </c>
    </row>
    <row r="584" spans="1:7" ht="15" customHeight="1" x14ac:dyDescent="0.25">
      <c r="A584" s="5" t="s">
        <v>291</v>
      </c>
      <c r="B584" s="5" t="s">
        <v>828</v>
      </c>
      <c r="C584" s="5">
        <v>0</v>
      </c>
      <c r="D584" s="6">
        <v>419336.17</v>
      </c>
      <c r="E584" s="6">
        <v>419336.17</v>
      </c>
      <c r="F584" s="5">
        <v>0</v>
      </c>
      <c r="G584" s="5">
        <v>4</v>
      </c>
    </row>
    <row r="585" spans="1:7" ht="15" customHeight="1" x14ac:dyDescent="0.25">
      <c r="A585" s="5" t="s">
        <v>565</v>
      </c>
      <c r="B585" s="5" t="s">
        <v>829</v>
      </c>
      <c r="C585" s="5">
        <v>0</v>
      </c>
      <c r="D585" s="6">
        <v>1809339.61</v>
      </c>
      <c r="E585" s="6">
        <v>1809339.61</v>
      </c>
      <c r="F585" s="5">
        <v>0</v>
      </c>
      <c r="G585" s="5">
        <v>4</v>
      </c>
    </row>
    <row r="586" spans="1:7" ht="15" customHeight="1" x14ac:dyDescent="0.25">
      <c r="A586" s="5" t="s">
        <v>292</v>
      </c>
      <c r="B586" s="5" t="s">
        <v>830</v>
      </c>
      <c r="C586" s="5">
        <v>0</v>
      </c>
      <c r="D586" s="6">
        <v>19684.349999999999</v>
      </c>
      <c r="E586" s="6">
        <v>19684.349999999999</v>
      </c>
      <c r="F586" s="5">
        <v>0</v>
      </c>
      <c r="G586" s="5">
        <v>4</v>
      </c>
    </row>
    <row r="587" spans="1:7" ht="15" customHeight="1" x14ac:dyDescent="0.25">
      <c r="A587" s="5" t="s">
        <v>293</v>
      </c>
      <c r="B587" s="5" t="s">
        <v>831</v>
      </c>
      <c r="C587" s="5">
        <v>0</v>
      </c>
      <c r="D587" s="6">
        <v>151217106.40000001</v>
      </c>
      <c r="E587" s="6">
        <v>151217106.40000001</v>
      </c>
      <c r="F587" s="5">
        <v>0</v>
      </c>
      <c r="G587" s="5">
        <v>4</v>
      </c>
    </row>
    <row r="588" spans="1:7" ht="15" customHeight="1" x14ac:dyDescent="0.25">
      <c r="A588" s="5" t="s">
        <v>294</v>
      </c>
      <c r="B588" s="5" t="s">
        <v>832</v>
      </c>
      <c r="C588" s="5">
        <v>0</v>
      </c>
      <c r="D588" s="6">
        <v>966200.25</v>
      </c>
      <c r="E588" s="6">
        <v>966200.25</v>
      </c>
      <c r="F588" s="5">
        <v>0</v>
      </c>
      <c r="G588" s="5">
        <v>4</v>
      </c>
    </row>
    <row r="589" spans="1:7" ht="15" customHeight="1" x14ac:dyDescent="0.25">
      <c r="A589" s="5" t="s">
        <v>488</v>
      </c>
      <c r="B589" s="5" t="s">
        <v>833</v>
      </c>
      <c r="C589" s="5">
        <v>0</v>
      </c>
      <c r="D589" s="6">
        <v>350336.69</v>
      </c>
      <c r="E589" s="6">
        <v>350336.69</v>
      </c>
      <c r="F589" s="5">
        <v>0</v>
      </c>
      <c r="G589" s="5">
        <v>4</v>
      </c>
    </row>
    <row r="590" spans="1:7" ht="15" customHeight="1" x14ac:dyDescent="0.25">
      <c r="A590" s="5" t="s">
        <v>537</v>
      </c>
      <c r="B590" s="5" t="s">
        <v>834</v>
      </c>
      <c r="C590" s="5">
        <v>0</v>
      </c>
      <c r="D590" s="6">
        <v>4421.3100000000004</v>
      </c>
      <c r="E590" s="6">
        <v>4421.3100000000004</v>
      </c>
      <c r="F590" s="5">
        <v>0</v>
      </c>
      <c r="G590" s="5">
        <v>4</v>
      </c>
    </row>
    <row r="591" spans="1:7" ht="15" customHeight="1" x14ac:dyDescent="0.25">
      <c r="A591" s="5" t="s">
        <v>295</v>
      </c>
      <c r="B591" s="5" t="s">
        <v>835</v>
      </c>
      <c r="C591" s="5">
        <v>0</v>
      </c>
      <c r="D591" s="6">
        <v>256848.6</v>
      </c>
      <c r="E591" s="6">
        <v>256848.6</v>
      </c>
      <c r="F591" s="5">
        <v>0</v>
      </c>
      <c r="G591" s="5">
        <v>4</v>
      </c>
    </row>
    <row r="592" spans="1:7" ht="15" customHeight="1" x14ac:dyDescent="0.25">
      <c r="A592" s="5" t="s">
        <v>296</v>
      </c>
      <c r="B592" s="5" t="s">
        <v>836</v>
      </c>
      <c r="C592" s="5">
        <v>0</v>
      </c>
      <c r="D592" s="6">
        <v>8812787.5</v>
      </c>
      <c r="E592" s="6">
        <v>8812787.5</v>
      </c>
      <c r="F592" s="5">
        <v>0</v>
      </c>
      <c r="G592" s="5">
        <v>4</v>
      </c>
    </row>
    <row r="593" spans="1:7" ht="15" customHeight="1" x14ac:dyDescent="0.25">
      <c r="A593" s="5" t="s">
        <v>297</v>
      </c>
      <c r="B593" s="5" t="s">
        <v>837</v>
      </c>
      <c r="C593" s="5">
        <v>0</v>
      </c>
      <c r="D593" s="6">
        <v>1548244.67</v>
      </c>
      <c r="E593" s="6">
        <v>1548244.67</v>
      </c>
      <c r="F593" s="5">
        <v>0</v>
      </c>
      <c r="G593" s="5">
        <v>4</v>
      </c>
    </row>
    <row r="594" spans="1:7" ht="15" customHeight="1" x14ac:dyDescent="0.25">
      <c r="A594" s="5" t="s">
        <v>566</v>
      </c>
      <c r="B594" s="5" t="s">
        <v>838</v>
      </c>
      <c r="C594" s="5">
        <v>0</v>
      </c>
      <c r="D594" s="6">
        <v>1054520</v>
      </c>
      <c r="E594" s="6">
        <v>1054520</v>
      </c>
      <c r="F594" s="5">
        <v>0</v>
      </c>
      <c r="G594" s="5">
        <v>4</v>
      </c>
    </row>
    <row r="595" spans="1:7" ht="15" customHeight="1" x14ac:dyDescent="0.25">
      <c r="A595" s="5" t="s">
        <v>2151</v>
      </c>
      <c r="B595" s="5" t="s">
        <v>2152</v>
      </c>
      <c r="C595" s="5">
        <v>0</v>
      </c>
      <c r="D595" s="6">
        <v>4025</v>
      </c>
      <c r="E595" s="6">
        <v>4025</v>
      </c>
      <c r="F595" s="5">
        <v>0</v>
      </c>
      <c r="G595" s="5">
        <v>4</v>
      </c>
    </row>
    <row r="596" spans="1:7" ht="15" customHeight="1" x14ac:dyDescent="0.25">
      <c r="A596" s="5" t="s">
        <v>626</v>
      </c>
      <c r="B596" s="5" t="s">
        <v>839</v>
      </c>
      <c r="C596" s="5">
        <v>0</v>
      </c>
      <c r="D596" s="6">
        <v>46696.26</v>
      </c>
      <c r="E596" s="6">
        <v>46696.26</v>
      </c>
      <c r="F596" s="5">
        <v>0</v>
      </c>
      <c r="G596" s="5">
        <v>4</v>
      </c>
    </row>
    <row r="597" spans="1:7" ht="15" customHeight="1" x14ac:dyDescent="0.25">
      <c r="A597" s="5" t="s">
        <v>1973</v>
      </c>
      <c r="B597" s="5" t="s">
        <v>1974</v>
      </c>
      <c r="C597" s="5">
        <v>0</v>
      </c>
      <c r="D597" s="6">
        <v>40000</v>
      </c>
      <c r="E597" s="6">
        <v>40000</v>
      </c>
      <c r="F597" s="5">
        <v>0</v>
      </c>
      <c r="G597" s="5">
        <v>4</v>
      </c>
    </row>
    <row r="598" spans="1:7" ht="15" customHeight="1" x14ac:dyDescent="0.25">
      <c r="A598" s="5" t="s">
        <v>298</v>
      </c>
      <c r="B598" s="5" t="s">
        <v>840</v>
      </c>
      <c r="C598" s="5">
        <v>0</v>
      </c>
      <c r="D598" s="6">
        <v>977065</v>
      </c>
      <c r="E598" s="6">
        <v>977065</v>
      </c>
      <c r="F598" s="5">
        <v>0</v>
      </c>
      <c r="G598" s="5">
        <v>4</v>
      </c>
    </row>
    <row r="599" spans="1:7" ht="15" customHeight="1" x14ac:dyDescent="0.25">
      <c r="A599" s="5" t="s">
        <v>1852</v>
      </c>
      <c r="B599" s="5" t="s">
        <v>1853</v>
      </c>
      <c r="C599" s="5">
        <v>0</v>
      </c>
      <c r="D599" s="6">
        <v>37233.300000000003</v>
      </c>
      <c r="E599" s="6">
        <v>37233.300000000003</v>
      </c>
      <c r="F599" s="5">
        <v>0</v>
      </c>
      <c r="G599" s="5">
        <v>4</v>
      </c>
    </row>
    <row r="600" spans="1:7" ht="15" customHeight="1" x14ac:dyDescent="0.25">
      <c r="A600" s="5" t="s">
        <v>299</v>
      </c>
      <c r="B600" s="5" t="s">
        <v>841</v>
      </c>
      <c r="C600" s="5">
        <v>0</v>
      </c>
      <c r="D600" s="6">
        <v>770045.1</v>
      </c>
      <c r="E600" s="6">
        <v>770045.1</v>
      </c>
      <c r="F600" s="5">
        <v>0</v>
      </c>
      <c r="G600" s="5">
        <v>4</v>
      </c>
    </row>
    <row r="601" spans="1:7" ht="15" customHeight="1" x14ac:dyDescent="0.25">
      <c r="A601" s="5" t="s">
        <v>1295</v>
      </c>
      <c r="B601" s="5" t="s">
        <v>1452</v>
      </c>
      <c r="C601" s="5">
        <v>0</v>
      </c>
      <c r="D601" s="6">
        <v>81950.460000000006</v>
      </c>
      <c r="E601" s="6">
        <v>81950.460000000006</v>
      </c>
      <c r="F601" s="5">
        <v>0</v>
      </c>
      <c r="G601" s="5">
        <v>4</v>
      </c>
    </row>
    <row r="602" spans="1:7" ht="15" customHeight="1" x14ac:dyDescent="0.25">
      <c r="A602" s="5" t="s">
        <v>592</v>
      </c>
      <c r="B602" s="5" t="s">
        <v>842</v>
      </c>
      <c r="C602" s="5">
        <v>0</v>
      </c>
      <c r="D602" s="6">
        <v>2124801.67</v>
      </c>
      <c r="E602" s="6">
        <v>2124801.67</v>
      </c>
      <c r="F602" s="5">
        <v>0</v>
      </c>
      <c r="G602" s="5">
        <v>4</v>
      </c>
    </row>
    <row r="603" spans="1:7" ht="15" customHeight="1" x14ac:dyDescent="0.25">
      <c r="A603" s="5" t="s">
        <v>300</v>
      </c>
      <c r="B603" s="5" t="s">
        <v>843</v>
      </c>
      <c r="C603" s="5">
        <v>0</v>
      </c>
      <c r="D603" s="6">
        <v>106922.11</v>
      </c>
      <c r="E603" s="6">
        <v>106922.11</v>
      </c>
      <c r="F603" s="5">
        <v>0</v>
      </c>
      <c r="G603" s="5">
        <v>4</v>
      </c>
    </row>
    <row r="604" spans="1:7" ht="15" customHeight="1" x14ac:dyDescent="0.25">
      <c r="A604" s="5" t="s">
        <v>301</v>
      </c>
      <c r="B604" s="5" t="s">
        <v>844</v>
      </c>
      <c r="C604" s="5">
        <v>0</v>
      </c>
      <c r="D604" s="6">
        <v>1528102.32</v>
      </c>
      <c r="E604" s="6">
        <v>1528102.32</v>
      </c>
      <c r="F604" s="5">
        <v>0</v>
      </c>
      <c r="G604" s="5">
        <v>4</v>
      </c>
    </row>
    <row r="605" spans="1:7" ht="15" customHeight="1" x14ac:dyDescent="0.25">
      <c r="A605" s="5" t="s">
        <v>1766</v>
      </c>
      <c r="B605" s="5" t="s">
        <v>1789</v>
      </c>
      <c r="C605" s="5">
        <v>0</v>
      </c>
      <c r="D605" s="6">
        <v>8780</v>
      </c>
      <c r="E605" s="6">
        <v>8780</v>
      </c>
      <c r="F605" s="5">
        <v>0</v>
      </c>
      <c r="G605" s="5">
        <v>4</v>
      </c>
    </row>
    <row r="606" spans="1:7" ht="15" customHeight="1" x14ac:dyDescent="0.25">
      <c r="A606" s="5" t="s">
        <v>1854</v>
      </c>
      <c r="B606" s="5" t="s">
        <v>1855</v>
      </c>
      <c r="C606" s="5">
        <v>0</v>
      </c>
      <c r="D606" s="6">
        <v>1156779.6599999999</v>
      </c>
      <c r="E606" s="6">
        <v>1156779.6599999999</v>
      </c>
      <c r="F606" s="5">
        <v>0</v>
      </c>
      <c r="G606" s="5">
        <v>4</v>
      </c>
    </row>
    <row r="607" spans="1:7" ht="15" customHeight="1" x14ac:dyDescent="0.25">
      <c r="A607" s="5" t="s">
        <v>550</v>
      </c>
      <c r="B607" s="5" t="s">
        <v>845</v>
      </c>
      <c r="C607" s="5">
        <v>0</v>
      </c>
      <c r="D607" s="6">
        <v>270594.98</v>
      </c>
      <c r="E607" s="6">
        <v>270594.98</v>
      </c>
      <c r="F607" s="5">
        <v>0</v>
      </c>
      <c r="G607" s="5">
        <v>4</v>
      </c>
    </row>
    <row r="608" spans="1:7" ht="15" customHeight="1" x14ac:dyDescent="0.25">
      <c r="A608" s="5" t="s">
        <v>2063</v>
      </c>
      <c r="B608" s="5" t="s">
        <v>2064</v>
      </c>
      <c r="C608" s="5">
        <v>0</v>
      </c>
      <c r="D608" s="5">
        <v>258.62</v>
      </c>
      <c r="E608" s="5">
        <v>258.62</v>
      </c>
      <c r="F608" s="5">
        <v>0</v>
      </c>
      <c r="G608" s="5">
        <v>4</v>
      </c>
    </row>
    <row r="609" spans="1:7" ht="15" customHeight="1" x14ac:dyDescent="0.25">
      <c r="A609" s="5" t="s">
        <v>627</v>
      </c>
      <c r="B609" s="5" t="s">
        <v>846</v>
      </c>
      <c r="C609" s="5">
        <v>0</v>
      </c>
      <c r="D609" s="6">
        <v>168966</v>
      </c>
      <c r="E609" s="6">
        <v>168966</v>
      </c>
      <c r="F609" s="5">
        <v>0</v>
      </c>
      <c r="G609" s="5">
        <v>4</v>
      </c>
    </row>
    <row r="610" spans="1:7" ht="15" customHeight="1" x14ac:dyDescent="0.25">
      <c r="A610" s="5" t="s">
        <v>302</v>
      </c>
      <c r="B610" s="5" t="s">
        <v>847</v>
      </c>
      <c r="C610" s="5">
        <v>0</v>
      </c>
      <c r="D610" s="6">
        <v>902004.58</v>
      </c>
      <c r="E610" s="6">
        <v>902004.58</v>
      </c>
      <c r="F610" s="5">
        <v>0</v>
      </c>
      <c r="G610" s="5">
        <v>4</v>
      </c>
    </row>
    <row r="611" spans="1:7" ht="15" customHeight="1" x14ac:dyDescent="0.25">
      <c r="A611" s="5" t="s">
        <v>2153</v>
      </c>
      <c r="B611" s="5" t="s">
        <v>2154</v>
      </c>
      <c r="C611" s="5">
        <v>0</v>
      </c>
      <c r="D611" s="6">
        <v>723686.07</v>
      </c>
      <c r="E611" s="6">
        <v>723686.07</v>
      </c>
      <c r="F611" s="5">
        <v>0</v>
      </c>
      <c r="G611" s="5">
        <v>4</v>
      </c>
    </row>
    <row r="612" spans="1:7" ht="15" customHeight="1" x14ac:dyDescent="0.25">
      <c r="A612" s="5" t="s">
        <v>303</v>
      </c>
      <c r="B612" s="5" t="s">
        <v>848</v>
      </c>
      <c r="C612" s="5">
        <v>0</v>
      </c>
      <c r="D612" s="6">
        <v>1203556.3799999999</v>
      </c>
      <c r="E612" s="6">
        <v>1203556.3799999999</v>
      </c>
      <c r="F612" s="5">
        <v>0</v>
      </c>
      <c r="G612" s="5">
        <v>4</v>
      </c>
    </row>
    <row r="613" spans="1:7" ht="15" customHeight="1" x14ac:dyDescent="0.25">
      <c r="A613" s="5" t="s">
        <v>2188</v>
      </c>
      <c r="B613" s="5" t="s">
        <v>2189</v>
      </c>
      <c r="C613" s="5">
        <v>0</v>
      </c>
      <c r="D613" s="6">
        <v>1500</v>
      </c>
      <c r="E613" s="6">
        <v>1500</v>
      </c>
      <c r="F613" s="5">
        <v>0</v>
      </c>
      <c r="G613" s="5">
        <v>4</v>
      </c>
    </row>
    <row r="614" spans="1:7" ht="15" customHeight="1" x14ac:dyDescent="0.25">
      <c r="A614" s="5" t="s">
        <v>1856</v>
      </c>
      <c r="B614" s="5" t="s">
        <v>1857</v>
      </c>
      <c r="C614" s="5">
        <v>0</v>
      </c>
      <c r="D614" s="6">
        <v>262948.95</v>
      </c>
      <c r="E614" s="6">
        <v>262948.95</v>
      </c>
      <c r="F614" s="5">
        <v>0</v>
      </c>
      <c r="G614" s="5">
        <v>4</v>
      </c>
    </row>
    <row r="615" spans="1:7" ht="15" customHeight="1" x14ac:dyDescent="0.25">
      <c r="A615" s="5" t="s">
        <v>605</v>
      </c>
      <c r="B615" s="5" t="s">
        <v>849</v>
      </c>
      <c r="C615" s="5">
        <v>0</v>
      </c>
      <c r="D615" s="6">
        <v>131756.89000000001</v>
      </c>
      <c r="E615" s="6">
        <v>131756.89000000001</v>
      </c>
      <c r="F615" s="5">
        <v>0</v>
      </c>
      <c r="G615" s="5">
        <v>4</v>
      </c>
    </row>
    <row r="616" spans="1:7" ht="15" customHeight="1" x14ac:dyDescent="0.25">
      <c r="A616" s="5" t="s">
        <v>2065</v>
      </c>
      <c r="B616" s="5" t="s">
        <v>2066</v>
      </c>
      <c r="C616" s="5">
        <v>0</v>
      </c>
      <c r="D616" s="6">
        <v>230940</v>
      </c>
      <c r="E616" s="6">
        <v>230940</v>
      </c>
      <c r="F616" s="5">
        <v>0</v>
      </c>
      <c r="G616" s="5">
        <v>4</v>
      </c>
    </row>
    <row r="617" spans="1:7" ht="15" customHeight="1" x14ac:dyDescent="0.25">
      <c r="A617" s="5" t="s">
        <v>1710</v>
      </c>
      <c r="B617" s="5" t="s">
        <v>1693</v>
      </c>
      <c r="C617" s="5">
        <v>0</v>
      </c>
      <c r="D617" s="6">
        <v>3318572.19</v>
      </c>
      <c r="E617" s="6">
        <v>3318572.19</v>
      </c>
      <c r="F617" s="5">
        <v>0</v>
      </c>
      <c r="G617" s="5">
        <v>4</v>
      </c>
    </row>
    <row r="618" spans="1:7" ht="15" customHeight="1" x14ac:dyDescent="0.25">
      <c r="A618" s="5" t="s">
        <v>2067</v>
      </c>
      <c r="B618" s="5" t="s">
        <v>2068</v>
      </c>
      <c r="C618" s="5">
        <v>0</v>
      </c>
      <c r="D618" s="6">
        <v>12204.66</v>
      </c>
      <c r="E618" s="6">
        <v>12204.66</v>
      </c>
      <c r="F618" s="5">
        <v>0</v>
      </c>
      <c r="G618" s="5">
        <v>4</v>
      </c>
    </row>
    <row r="619" spans="1:7" ht="15" customHeight="1" x14ac:dyDescent="0.25">
      <c r="A619" s="5" t="s">
        <v>1975</v>
      </c>
      <c r="B619" s="5" t="s">
        <v>2014</v>
      </c>
      <c r="C619" s="5">
        <v>0</v>
      </c>
      <c r="D619" s="6">
        <v>6500</v>
      </c>
      <c r="E619" s="6">
        <v>6500</v>
      </c>
      <c r="F619" s="5">
        <v>0</v>
      </c>
      <c r="G619" s="5">
        <v>4</v>
      </c>
    </row>
    <row r="620" spans="1:7" ht="15" customHeight="1" x14ac:dyDescent="0.25">
      <c r="A620" s="5" t="s">
        <v>1332</v>
      </c>
      <c r="B620" s="5" t="s">
        <v>1453</v>
      </c>
      <c r="C620" s="5">
        <v>0</v>
      </c>
      <c r="D620" s="6">
        <v>45280</v>
      </c>
      <c r="E620" s="6">
        <v>45280</v>
      </c>
      <c r="F620" s="5">
        <v>0</v>
      </c>
      <c r="G620" s="5">
        <v>4</v>
      </c>
    </row>
    <row r="621" spans="1:7" ht="15" customHeight="1" x14ac:dyDescent="0.25">
      <c r="A621" s="5" t="s">
        <v>304</v>
      </c>
      <c r="B621" s="5" t="s">
        <v>850</v>
      </c>
      <c r="C621" s="5">
        <v>0</v>
      </c>
      <c r="D621" s="6">
        <v>8555.2099999999991</v>
      </c>
      <c r="E621" s="6">
        <v>8555.2099999999991</v>
      </c>
      <c r="F621" s="5">
        <v>0</v>
      </c>
      <c r="G621" s="5">
        <v>4</v>
      </c>
    </row>
    <row r="622" spans="1:7" ht="15" customHeight="1" x14ac:dyDescent="0.25">
      <c r="A622" s="5" t="s">
        <v>305</v>
      </c>
      <c r="B622" s="5" t="s">
        <v>851</v>
      </c>
      <c r="C622" s="5">
        <v>0</v>
      </c>
      <c r="D622" s="6">
        <v>555401.06000000006</v>
      </c>
      <c r="E622" s="6">
        <v>555401.06000000006</v>
      </c>
      <c r="F622" s="5">
        <v>0</v>
      </c>
      <c r="G622" s="5">
        <v>4</v>
      </c>
    </row>
    <row r="623" spans="1:7" ht="15" customHeight="1" x14ac:dyDescent="0.25">
      <c r="A623" s="5" t="s">
        <v>1389</v>
      </c>
      <c r="B623" s="5" t="s">
        <v>1415</v>
      </c>
      <c r="C623" s="5">
        <v>0</v>
      </c>
      <c r="D623" s="6">
        <v>1820.34</v>
      </c>
      <c r="E623" s="6">
        <v>1820.34</v>
      </c>
      <c r="F623" s="5">
        <v>0</v>
      </c>
      <c r="G623" s="5">
        <v>4</v>
      </c>
    </row>
    <row r="624" spans="1:7" ht="15" customHeight="1" x14ac:dyDescent="0.25">
      <c r="A624" s="5" t="s">
        <v>1390</v>
      </c>
      <c r="B624" s="5" t="s">
        <v>1411</v>
      </c>
      <c r="C624" s="5">
        <v>0</v>
      </c>
      <c r="D624" s="6">
        <v>15563.05</v>
      </c>
      <c r="E624" s="6">
        <v>15563.05</v>
      </c>
      <c r="F624" s="5">
        <v>0</v>
      </c>
      <c r="G624" s="5">
        <v>4</v>
      </c>
    </row>
    <row r="625" spans="1:7" ht="15" customHeight="1" x14ac:dyDescent="0.25">
      <c r="A625" s="5" t="s">
        <v>1391</v>
      </c>
      <c r="B625" s="5" t="s">
        <v>1423</v>
      </c>
      <c r="C625" s="5">
        <v>0</v>
      </c>
      <c r="D625" s="6">
        <v>24186.03</v>
      </c>
      <c r="E625" s="6">
        <v>24186.03</v>
      </c>
      <c r="F625" s="5">
        <v>0</v>
      </c>
      <c r="G625" s="5">
        <v>4</v>
      </c>
    </row>
    <row r="626" spans="1:7" ht="15" customHeight="1" x14ac:dyDescent="0.25">
      <c r="A626" s="5" t="s">
        <v>1767</v>
      </c>
      <c r="B626" s="5" t="s">
        <v>1805</v>
      </c>
      <c r="C626" s="5">
        <v>0</v>
      </c>
      <c r="D626" s="5">
        <v>380</v>
      </c>
      <c r="E626" s="5">
        <v>380</v>
      </c>
      <c r="F626" s="5">
        <v>0</v>
      </c>
      <c r="G626" s="5">
        <v>4</v>
      </c>
    </row>
    <row r="627" spans="1:7" ht="15" customHeight="1" x14ac:dyDescent="0.25">
      <c r="A627" s="5" t="s">
        <v>608</v>
      </c>
      <c r="B627" s="5" t="s">
        <v>1790</v>
      </c>
      <c r="C627" s="5">
        <v>0</v>
      </c>
      <c r="D627" s="6">
        <v>12737.48</v>
      </c>
      <c r="E627" s="6">
        <v>12737.48</v>
      </c>
      <c r="F627" s="5">
        <v>0</v>
      </c>
      <c r="G627" s="5">
        <v>4</v>
      </c>
    </row>
    <row r="628" spans="1:7" ht="15" customHeight="1" x14ac:dyDescent="0.25">
      <c r="A628" s="5" t="s">
        <v>1392</v>
      </c>
      <c r="B628" s="5" t="s">
        <v>1435</v>
      </c>
      <c r="C628" s="5">
        <v>0</v>
      </c>
      <c r="D628" s="6">
        <v>1687.81</v>
      </c>
      <c r="E628" s="6">
        <v>1687.81</v>
      </c>
      <c r="F628" s="5">
        <v>0</v>
      </c>
      <c r="G628" s="5">
        <v>4</v>
      </c>
    </row>
    <row r="629" spans="1:7" ht="15" customHeight="1" x14ac:dyDescent="0.25">
      <c r="A629" s="5" t="s">
        <v>1393</v>
      </c>
      <c r="B629" s="5" t="s">
        <v>1429</v>
      </c>
      <c r="C629" s="5">
        <v>0</v>
      </c>
      <c r="D629" s="5">
        <v>155.04</v>
      </c>
      <c r="E629" s="5">
        <v>155.04</v>
      </c>
      <c r="F629" s="5">
        <v>0</v>
      </c>
      <c r="G629" s="5">
        <v>4</v>
      </c>
    </row>
    <row r="630" spans="1:7" ht="15" customHeight="1" x14ac:dyDescent="0.25">
      <c r="A630" s="5" t="s">
        <v>1496</v>
      </c>
      <c r="B630" s="5" t="s">
        <v>1497</v>
      </c>
      <c r="C630" s="5">
        <v>0</v>
      </c>
      <c r="D630" s="6">
        <v>270800</v>
      </c>
      <c r="E630" s="6">
        <v>270800</v>
      </c>
      <c r="F630" s="5">
        <v>0</v>
      </c>
      <c r="G630" s="5">
        <v>4</v>
      </c>
    </row>
    <row r="631" spans="1:7" ht="15" customHeight="1" x14ac:dyDescent="0.25">
      <c r="A631" s="5" t="s">
        <v>1858</v>
      </c>
      <c r="B631" s="5" t="s">
        <v>1859</v>
      </c>
      <c r="C631" s="5">
        <v>0</v>
      </c>
      <c r="D631" s="6">
        <v>15879188</v>
      </c>
      <c r="E631" s="6">
        <v>15879188</v>
      </c>
      <c r="F631" s="5">
        <v>0</v>
      </c>
      <c r="G631" s="5">
        <v>4</v>
      </c>
    </row>
    <row r="632" spans="1:7" ht="15" customHeight="1" x14ac:dyDescent="0.25">
      <c r="A632" s="5" t="s">
        <v>2200</v>
      </c>
      <c r="B632" s="5" t="s">
        <v>2201</v>
      </c>
      <c r="C632" s="5">
        <v>0</v>
      </c>
      <c r="D632" s="6">
        <v>4335</v>
      </c>
      <c r="E632" s="6">
        <v>4335</v>
      </c>
      <c r="F632" s="5">
        <v>0</v>
      </c>
      <c r="G632" s="5">
        <v>4</v>
      </c>
    </row>
    <row r="633" spans="1:7" ht="15" customHeight="1" x14ac:dyDescent="0.25">
      <c r="A633" s="5" t="s">
        <v>611</v>
      </c>
      <c r="B633" s="5" t="s">
        <v>852</v>
      </c>
      <c r="C633" s="5">
        <v>0</v>
      </c>
      <c r="D633" s="6">
        <v>4221494.62</v>
      </c>
      <c r="E633" s="6">
        <v>4221494.62</v>
      </c>
      <c r="F633" s="5">
        <v>0</v>
      </c>
      <c r="G633" s="5">
        <v>4</v>
      </c>
    </row>
    <row r="634" spans="1:7" ht="15" customHeight="1" x14ac:dyDescent="0.25">
      <c r="A634" s="5" t="s">
        <v>567</v>
      </c>
      <c r="B634" s="5" t="s">
        <v>853</v>
      </c>
      <c r="C634" s="5">
        <v>0</v>
      </c>
      <c r="D634" s="6">
        <v>4286080.87</v>
      </c>
      <c r="E634" s="6">
        <v>4286080.87</v>
      </c>
      <c r="F634" s="5">
        <v>0</v>
      </c>
      <c r="G634" s="5">
        <v>4</v>
      </c>
    </row>
    <row r="635" spans="1:7" ht="15" customHeight="1" x14ac:dyDescent="0.25">
      <c r="A635" s="5" t="s">
        <v>568</v>
      </c>
      <c r="B635" s="5" t="s">
        <v>854</v>
      </c>
      <c r="C635" s="5">
        <v>0</v>
      </c>
      <c r="D635" s="6">
        <v>271205</v>
      </c>
      <c r="E635" s="6">
        <v>271205</v>
      </c>
      <c r="F635" s="5">
        <v>0</v>
      </c>
      <c r="G635" s="5">
        <v>4</v>
      </c>
    </row>
    <row r="636" spans="1:7" ht="15" customHeight="1" x14ac:dyDescent="0.25">
      <c r="A636" s="5" t="s">
        <v>612</v>
      </c>
      <c r="B636" s="5" t="s">
        <v>855</v>
      </c>
      <c r="C636" s="5">
        <v>0</v>
      </c>
      <c r="D636" s="6">
        <v>5355.85</v>
      </c>
      <c r="E636" s="6">
        <v>5355.85</v>
      </c>
      <c r="F636" s="5">
        <v>0</v>
      </c>
      <c r="G636" s="5">
        <v>4</v>
      </c>
    </row>
    <row r="637" spans="1:7" ht="15" customHeight="1" x14ac:dyDescent="0.25">
      <c r="A637" s="5" t="s">
        <v>306</v>
      </c>
      <c r="B637" s="5" t="s">
        <v>856</v>
      </c>
      <c r="C637" s="5">
        <v>0</v>
      </c>
      <c r="D637" s="6">
        <v>638602.15</v>
      </c>
      <c r="E637" s="6">
        <v>638602.15</v>
      </c>
      <c r="F637" s="5">
        <v>0</v>
      </c>
      <c r="G637" s="5">
        <v>4</v>
      </c>
    </row>
    <row r="638" spans="1:7" ht="15" customHeight="1" x14ac:dyDescent="0.25">
      <c r="A638" s="5" t="s">
        <v>307</v>
      </c>
      <c r="B638" s="5" t="s">
        <v>857</v>
      </c>
      <c r="C638" s="5">
        <v>0</v>
      </c>
      <c r="D638" s="6">
        <v>638602.15</v>
      </c>
      <c r="E638" s="6">
        <v>638602.15</v>
      </c>
      <c r="F638" s="5">
        <v>0</v>
      </c>
      <c r="G638" s="5">
        <v>4</v>
      </c>
    </row>
    <row r="639" spans="1:7" ht="15" customHeight="1" x14ac:dyDescent="0.25">
      <c r="A639" s="5" t="s">
        <v>308</v>
      </c>
      <c r="B639" s="5" t="s">
        <v>858</v>
      </c>
      <c r="C639" s="5">
        <v>0</v>
      </c>
      <c r="D639" s="6">
        <v>4257312.8499999996</v>
      </c>
      <c r="E639" s="6">
        <v>4257312.8499999996</v>
      </c>
      <c r="F639" s="5">
        <v>0</v>
      </c>
      <c r="G639" s="5">
        <v>4</v>
      </c>
    </row>
    <row r="640" spans="1:7" ht="15" customHeight="1" x14ac:dyDescent="0.25">
      <c r="A640" s="5" t="s">
        <v>309</v>
      </c>
      <c r="B640" s="5" t="s">
        <v>859</v>
      </c>
      <c r="C640" s="5">
        <v>0</v>
      </c>
      <c r="D640" s="6">
        <v>638602.15</v>
      </c>
      <c r="E640" s="6">
        <v>638602.15</v>
      </c>
      <c r="F640" s="5">
        <v>0</v>
      </c>
      <c r="G640" s="5">
        <v>4</v>
      </c>
    </row>
    <row r="641" spans="1:7" ht="15" customHeight="1" x14ac:dyDescent="0.25">
      <c r="A641" s="5" t="s">
        <v>1521</v>
      </c>
      <c r="B641" s="5" t="s">
        <v>1529</v>
      </c>
      <c r="C641" s="5">
        <v>0</v>
      </c>
      <c r="D641" s="6">
        <v>168448.3</v>
      </c>
      <c r="E641" s="6">
        <v>168448.3</v>
      </c>
      <c r="F641" s="5">
        <v>0</v>
      </c>
      <c r="G641" s="5">
        <v>4</v>
      </c>
    </row>
    <row r="642" spans="1:7" ht="15" customHeight="1" x14ac:dyDescent="0.25">
      <c r="A642" s="5" t="s">
        <v>2155</v>
      </c>
      <c r="B642" s="5" t="s">
        <v>2176</v>
      </c>
      <c r="C642" s="5">
        <v>0</v>
      </c>
      <c r="D642" s="6">
        <v>64466.02</v>
      </c>
      <c r="E642" s="6">
        <v>64466.02</v>
      </c>
      <c r="F642" s="5">
        <v>0</v>
      </c>
      <c r="G642" s="5">
        <v>4</v>
      </c>
    </row>
    <row r="643" spans="1:7" ht="15" customHeight="1" x14ac:dyDescent="0.25">
      <c r="A643" s="5" t="s">
        <v>613</v>
      </c>
      <c r="B643" s="5" t="s">
        <v>860</v>
      </c>
      <c r="C643" s="5">
        <v>0</v>
      </c>
      <c r="D643" s="6">
        <v>18000</v>
      </c>
      <c r="E643" s="6">
        <v>18000</v>
      </c>
      <c r="F643" s="5">
        <v>0</v>
      </c>
      <c r="G643" s="5">
        <v>4</v>
      </c>
    </row>
    <row r="644" spans="1:7" ht="15" customHeight="1" x14ac:dyDescent="0.25">
      <c r="A644" s="5" t="s">
        <v>614</v>
      </c>
      <c r="B644" s="5" t="s">
        <v>861</v>
      </c>
      <c r="C644" s="5">
        <v>0</v>
      </c>
      <c r="D644" s="6">
        <v>297966.27</v>
      </c>
      <c r="E644" s="6">
        <v>297966.27</v>
      </c>
      <c r="F644" s="5">
        <v>0</v>
      </c>
      <c r="G644" s="5">
        <v>4</v>
      </c>
    </row>
    <row r="645" spans="1:7" ht="15" customHeight="1" x14ac:dyDescent="0.25">
      <c r="A645" s="5" t="s">
        <v>310</v>
      </c>
      <c r="B645" s="5" t="s">
        <v>862</v>
      </c>
      <c r="C645" s="5">
        <v>0</v>
      </c>
      <c r="D645" s="6">
        <v>291644.84999999998</v>
      </c>
      <c r="E645" s="6">
        <v>291644.84999999998</v>
      </c>
      <c r="F645" s="5">
        <v>0</v>
      </c>
      <c r="G645" s="5">
        <v>4</v>
      </c>
    </row>
    <row r="646" spans="1:7" ht="15" customHeight="1" x14ac:dyDescent="0.25">
      <c r="A646" s="5" t="s">
        <v>1976</v>
      </c>
      <c r="B646" s="5" t="s">
        <v>2015</v>
      </c>
      <c r="C646" s="5">
        <v>0</v>
      </c>
      <c r="D646" s="6">
        <v>50000</v>
      </c>
      <c r="E646" s="6">
        <v>50000</v>
      </c>
      <c r="F646" s="5">
        <v>0</v>
      </c>
      <c r="G646" s="5">
        <v>4</v>
      </c>
    </row>
    <row r="647" spans="1:7" ht="15" customHeight="1" x14ac:dyDescent="0.25">
      <c r="A647" s="5" t="s">
        <v>1860</v>
      </c>
      <c r="B647" s="5" t="s">
        <v>1861</v>
      </c>
      <c r="C647" s="5">
        <v>0</v>
      </c>
      <c r="D647" s="6">
        <v>99801.74</v>
      </c>
      <c r="E647" s="6">
        <v>99801.74</v>
      </c>
      <c r="F647" s="5">
        <v>0</v>
      </c>
      <c r="G647" s="5">
        <v>4</v>
      </c>
    </row>
    <row r="648" spans="1:7" ht="15" customHeight="1" x14ac:dyDescent="0.25">
      <c r="A648" s="5" t="s">
        <v>1862</v>
      </c>
      <c r="B648" s="5" t="s">
        <v>1960</v>
      </c>
      <c r="C648" s="5">
        <v>0</v>
      </c>
      <c r="D648" s="6">
        <v>19240.509999999998</v>
      </c>
      <c r="E648" s="6">
        <v>19240.509999999998</v>
      </c>
      <c r="F648" s="5">
        <v>0</v>
      </c>
      <c r="G648" s="5">
        <v>4</v>
      </c>
    </row>
    <row r="649" spans="1:7" ht="15" customHeight="1" x14ac:dyDescent="0.25">
      <c r="A649" s="5" t="s">
        <v>1863</v>
      </c>
      <c r="B649" s="5" t="s">
        <v>1864</v>
      </c>
      <c r="C649" s="5">
        <v>0</v>
      </c>
      <c r="D649" s="6">
        <v>176288.97</v>
      </c>
      <c r="E649" s="6">
        <v>176288.97</v>
      </c>
      <c r="F649" s="5">
        <v>0</v>
      </c>
      <c r="G649" s="5">
        <v>4</v>
      </c>
    </row>
    <row r="650" spans="1:7" ht="15" customHeight="1" x14ac:dyDescent="0.25">
      <c r="A650" s="5" t="s">
        <v>1865</v>
      </c>
      <c r="B650" s="5" t="s">
        <v>1866</v>
      </c>
      <c r="C650" s="5">
        <v>0</v>
      </c>
      <c r="D650" s="6">
        <v>7000</v>
      </c>
      <c r="E650" s="6">
        <v>7000</v>
      </c>
      <c r="F650" s="5">
        <v>0</v>
      </c>
      <c r="G650" s="5">
        <v>4</v>
      </c>
    </row>
    <row r="651" spans="1:7" ht="15" customHeight="1" x14ac:dyDescent="0.25">
      <c r="A651" s="5" t="s">
        <v>2016</v>
      </c>
      <c r="B651" s="5" t="s">
        <v>2017</v>
      </c>
      <c r="C651" s="5">
        <v>0</v>
      </c>
      <c r="D651" s="6">
        <v>2589137.94</v>
      </c>
      <c r="E651" s="6">
        <v>2589137.94</v>
      </c>
      <c r="F651" s="5">
        <v>0</v>
      </c>
      <c r="G651" s="5">
        <v>4</v>
      </c>
    </row>
    <row r="652" spans="1:7" ht="15" customHeight="1" x14ac:dyDescent="0.25">
      <c r="A652" s="5" t="s">
        <v>311</v>
      </c>
      <c r="B652" s="5" t="s">
        <v>863</v>
      </c>
      <c r="C652" s="5">
        <v>0</v>
      </c>
      <c r="D652" s="6">
        <v>19298615.73</v>
      </c>
      <c r="E652" s="6">
        <v>19298615.73</v>
      </c>
      <c r="F652" s="5">
        <v>0</v>
      </c>
      <c r="G652" s="5">
        <v>4</v>
      </c>
    </row>
    <row r="653" spans="1:7" ht="15" customHeight="1" x14ac:dyDescent="0.25">
      <c r="A653" s="5" t="s">
        <v>312</v>
      </c>
      <c r="B653" s="5" t="s">
        <v>864</v>
      </c>
      <c r="C653" s="5">
        <v>0</v>
      </c>
      <c r="D653" s="6">
        <v>1529612.38</v>
      </c>
      <c r="E653" s="6">
        <v>1529612.38</v>
      </c>
      <c r="F653" s="5">
        <v>0</v>
      </c>
      <c r="G653" s="5">
        <v>4</v>
      </c>
    </row>
    <row r="654" spans="1:7" ht="15" customHeight="1" x14ac:dyDescent="0.25">
      <c r="A654" s="5" t="s">
        <v>1333</v>
      </c>
      <c r="B654" s="5" t="s">
        <v>1444</v>
      </c>
      <c r="C654" s="5">
        <v>0</v>
      </c>
      <c r="D654" s="6">
        <v>747071.13</v>
      </c>
      <c r="E654" s="6">
        <v>747071.13</v>
      </c>
      <c r="F654" s="5">
        <v>0</v>
      </c>
      <c r="G654" s="5">
        <v>4</v>
      </c>
    </row>
    <row r="655" spans="1:7" ht="15" customHeight="1" x14ac:dyDescent="0.25">
      <c r="A655" s="5" t="s">
        <v>628</v>
      </c>
      <c r="B655" s="5" t="s">
        <v>865</v>
      </c>
      <c r="C655" s="5">
        <v>0</v>
      </c>
      <c r="D655" s="6">
        <v>18848266.050000001</v>
      </c>
      <c r="E655" s="6">
        <v>18848266.050000001</v>
      </c>
      <c r="F655" s="5">
        <v>0</v>
      </c>
      <c r="G655" s="5">
        <v>4</v>
      </c>
    </row>
    <row r="656" spans="1:7" ht="15" customHeight="1" x14ac:dyDescent="0.25">
      <c r="A656" s="5" t="s">
        <v>1334</v>
      </c>
      <c r="B656" s="5" t="s">
        <v>1998</v>
      </c>
      <c r="C656" s="5">
        <v>0</v>
      </c>
      <c r="D656" s="6">
        <v>2785957</v>
      </c>
      <c r="E656" s="6">
        <v>2785957</v>
      </c>
      <c r="F656" s="5">
        <v>0</v>
      </c>
      <c r="G656" s="5">
        <v>4</v>
      </c>
    </row>
    <row r="657" spans="1:9" ht="15" customHeight="1" x14ac:dyDescent="0.25">
      <c r="A657" s="5" t="s">
        <v>569</v>
      </c>
      <c r="B657" s="5" t="s">
        <v>866</v>
      </c>
      <c r="C657" s="5">
        <v>0</v>
      </c>
      <c r="D657" s="6">
        <v>893191</v>
      </c>
      <c r="E657" s="6">
        <v>893191</v>
      </c>
      <c r="F657" s="5">
        <v>0</v>
      </c>
      <c r="G657" s="5">
        <v>4</v>
      </c>
    </row>
    <row r="658" spans="1:9" ht="15" customHeight="1" x14ac:dyDescent="0.25">
      <c r="A658" s="5" t="s">
        <v>618</v>
      </c>
      <c r="B658" s="5" t="s">
        <v>867</v>
      </c>
      <c r="C658" s="5">
        <v>0</v>
      </c>
      <c r="D658" s="6">
        <v>43713324.109999999</v>
      </c>
      <c r="E658" s="6">
        <v>43713324.109999999</v>
      </c>
      <c r="F658" s="5">
        <v>0</v>
      </c>
      <c r="G658" s="5">
        <v>4</v>
      </c>
    </row>
    <row r="659" spans="1:9" ht="15" customHeight="1" x14ac:dyDescent="0.25">
      <c r="A659" s="5" t="s">
        <v>1768</v>
      </c>
      <c r="B659" s="5" t="s">
        <v>1769</v>
      </c>
      <c r="C659" s="5">
        <v>0</v>
      </c>
      <c r="D659" s="6">
        <v>269704.39</v>
      </c>
      <c r="E659" s="6">
        <v>269704.39</v>
      </c>
      <c r="F659" s="5">
        <v>0</v>
      </c>
      <c r="G659" s="5">
        <v>4</v>
      </c>
    </row>
    <row r="660" spans="1:9" ht="15" customHeight="1" x14ac:dyDescent="0.25">
      <c r="A660" s="5" t="s">
        <v>1335</v>
      </c>
      <c r="B660" s="5" t="s">
        <v>1466</v>
      </c>
      <c r="C660" s="5">
        <v>0</v>
      </c>
      <c r="D660" s="6">
        <v>174417.58</v>
      </c>
      <c r="E660" s="6">
        <v>174417.58</v>
      </c>
      <c r="F660" s="5">
        <v>0</v>
      </c>
      <c r="G660" s="5">
        <v>4</v>
      </c>
    </row>
    <row r="661" spans="1:9" ht="15" customHeight="1" x14ac:dyDescent="0.25">
      <c r="A661" s="5" t="s">
        <v>1867</v>
      </c>
      <c r="B661" s="5" t="s">
        <v>1961</v>
      </c>
      <c r="C661" s="5">
        <v>0</v>
      </c>
      <c r="D661" s="6">
        <v>156960</v>
      </c>
      <c r="E661" s="6">
        <v>156960</v>
      </c>
      <c r="F661" s="5">
        <v>0</v>
      </c>
      <c r="G661" s="5">
        <v>4</v>
      </c>
    </row>
    <row r="662" spans="1:9" ht="15" customHeight="1" x14ac:dyDescent="0.25">
      <c r="A662" s="5" t="s">
        <v>1336</v>
      </c>
      <c r="B662" s="5" t="s">
        <v>1419</v>
      </c>
      <c r="C662" s="5">
        <v>0</v>
      </c>
      <c r="D662" s="6">
        <v>630460851.41999996</v>
      </c>
      <c r="E662" s="6">
        <v>630460851.41999996</v>
      </c>
      <c r="F662" s="5">
        <v>0</v>
      </c>
      <c r="G662" s="5">
        <v>3</v>
      </c>
      <c r="H662" s="2">
        <v>630460851.42000031</v>
      </c>
      <c r="I662" s="7">
        <f>+D662-H662</f>
        <v>0</v>
      </c>
    </row>
    <row r="663" spans="1:9" ht="15" customHeight="1" x14ac:dyDescent="0.25">
      <c r="A663" s="5" t="s">
        <v>313</v>
      </c>
      <c r="B663" s="5" t="s">
        <v>995</v>
      </c>
      <c r="C663" s="5">
        <v>0</v>
      </c>
      <c r="D663" s="6">
        <v>64321808.729999997</v>
      </c>
      <c r="E663" s="6">
        <v>64321808.729999997</v>
      </c>
      <c r="F663" s="5">
        <v>0</v>
      </c>
      <c r="G663" s="5">
        <v>4</v>
      </c>
    </row>
    <row r="664" spans="1:9" ht="15" customHeight="1" x14ac:dyDescent="0.25">
      <c r="A664" s="5" t="s">
        <v>314</v>
      </c>
      <c r="B664" s="5" t="s">
        <v>996</v>
      </c>
      <c r="C664" s="5">
        <v>0</v>
      </c>
      <c r="D664" s="6">
        <v>62298182.210000001</v>
      </c>
      <c r="E664" s="6">
        <v>62298182.210000001</v>
      </c>
      <c r="F664" s="5">
        <v>0</v>
      </c>
      <c r="G664" s="5">
        <v>4</v>
      </c>
    </row>
    <row r="665" spans="1:9" ht="15" customHeight="1" x14ac:dyDescent="0.25">
      <c r="A665" s="5" t="s">
        <v>315</v>
      </c>
      <c r="B665" s="5" t="s">
        <v>997</v>
      </c>
      <c r="C665" s="5">
        <v>0</v>
      </c>
      <c r="D665" s="6">
        <v>5299995.21</v>
      </c>
      <c r="E665" s="6">
        <v>5299995.21</v>
      </c>
      <c r="F665" s="5">
        <v>0</v>
      </c>
      <c r="G665" s="5">
        <v>4</v>
      </c>
    </row>
    <row r="666" spans="1:9" ht="15" customHeight="1" x14ac:dyDescent="0.25">
      <c r="A666" s="5" t="s">
        <v>316</v>
      </c>
      <c r="B666" s="5" t="s">
        <v>998</v>
      </c>
      <c r="C666" s="5">
        <v>0</v>
      </c>
      <c r="D666" s="6">
        <v>53293365.600000001</v>
      </c>
      <c r="E666" s="6">
        <v>53293365.600000001</v>
      </c>
      <c r="F666" s="5">
        <v>0</v>
      </c>
      <c r="G666" s="5">
        <v>4</v>
      </c>
    </row>
    <row r="667" spans="1:9" ht="15" customHeight="1" x14ac:dyDescent="0.25">
      <c r="A667" s="5" t="s">
        <v>317</v>
      </c>
      <c r="B667" s="5" t="s">
        <v>999</v>
      </c>
      <c r="C667" s="5">
        <v>0</v>
      </c>
      <c r="D667" s="6">
        <v>4190467.71</v>
      </c>
      <c r="E667" s="6">
        <v>4190467.71</v>
      </c>
      <c r="F667" s="5">
        <v>0</v>
      </c>
      <c r="G667" s="5">
        <v>4</v>
      </c>
    </row>
    <row r="668" spans="1:9" ht="15" customHeight="1" x14ac:dyDescent="0.25">
      <c r="A668" s="5" t="s">
        <v>515</v>
      </c>
      <c r="B668" s="5" t="s">
        <v>1000</v>
      </c>
      <c r="C668" s="5">
        <v>0</v>
      </c>
      <c r="D668" s="6">
        <v>3299208.42</v>
      </c>
      <c r="E668" s="6">
        <v>3299208.42</v>
      </c>
      <c r="F668" s="5">
        <v>0</v>
      </c>
      <c r="G668" s="5">
        <v>4</v>
      </c>
    </row>
    <row r="669" spans="1:9" ht="15" customHeight="1" x14ac:dyDescent="0.25">
      <c r="A669" s="5" t="s">
        <v>318</v>
      </c>
      <c r="B669" s="5" t="s">
        <v>1001</v>
      </c>
      <c r="C669" s="5">
        <v>0</v>
      </c>
      <c r="D669" s="6">
        <v>410587.43</v>
      </c>
      <c r="E669" s="6">
        <v>410587.43</v>
      </c>
      <c r="F669" s="5">
        <v>0</v>
      </c>
      <c r="G669" s="5">
        <v>4</v>
      </c>
    </row>
    <row r="670" spans="1:9" ht="15" customHeight="1" x14ac:dyDescent="0.25">
      <c r="A670" s="5" t="s">
        <v>319</v>
      </c>
      <c r="B670" s="5" t="s">
        <v>1002</v>
      </c>
      <c r="C670" s="5">
        <v>0</v>
      </c>
      <c r="D670" s="6">
        <v>42871318.759999998</v>
      </c>
      <c r="E670" s="6">
        <v>42871318.759999998</v>
      </c>
      <c r="F670" s="5">
        <v>0</v>
      </c>
      <c r="G670" s="5">
        <v>4</v>
      </c>
    </row>
    <row r="671" spans="1:9" ht="15" customHeight="1" x14ac:dyDescent="0.25">
      <c r="A671" s="5" t="s">
        <v>320</v>
      </c>
      <c r="B671" s="5" t="s">
        <v>1003</v>
      </c>
      <c r="C671" s="5">
        <v>0</v>
      </c>
      <c r="D671" s="6">
        <v>5421985.3200000003</v>
      </c>
      <c r="E671" s="6">
        <v>5421985.3200000003</v>
      </c>
      <c r="F671" s="5">
        <v>0</v>
      </c>
      <c r="G671" s="5">
        <v>4</v>
      </c>
    </row>
    <row r="672" spans="1:9" ht="15" customHeight="1" x14ac:dyDescent="0.25">
      <c r="A672" s="5" t="s">
        <v>321</v>
      </c>
      <c r="B672" s="5" t="s">
        <v>1004</v>
      </c>
      <c r="C672" s="5">
        <v>0</v>
      </c>
      <c r="D672" s="6">
        <v>9688740.1500000004</v>
      </c>
      <c r="E672" s="6">
        <v>9688740.1500000004</v>
      </c>
      <c r="F672" s="5">
        <v>0</v>
      </c>
      <c r="G672" s="5">
        <v>4</v>
      </c>
    </row>
    <row r="673" spans="1:7" ht="15" customHeight="1" x14ac:dyDescent="0.25">
      <c r="A673" s="5" t="s">
        <v>322</v>
      </c>
      <c r="B673" s="5" t="s">
        <v>1005</v>
      </c>
      <c r="C673" s="5">
        <v>0</v>
      </c>
      <c r="D673" s="6">
        <v>5596392.5999999996</v>
      </c>
      <c r="E673" s="6">
        <v>5596392.5999999996</v>
      </c>
      <c r="F673" s="5">
        <v>0</v>
      </c>
      <c r="G673" s="5">
        <v>4</v>
      </c>
    </row>
    <row r="674" spans="1:7" ht="15" customHeight="1" x14ac:dyDescent="0.25">
      <c r="A674" s="5" t="s">
        <v>323</v>
      </c>
      <c r="B674" s="5" t="s">
        <v>1006</v>
      </c>
      <c r="C674" s="5">
        <v>0</v>
      </c>
      <c r="D674" s="6">
        <v>22186415.16</v>
      </c>
      <c r="E674" s="6">
        <v>22186415.16</v>
      </c>
      <c r="F674" s="5">
        <v>0</v>
      </c>
      <c r="G674" s="5">
        <v>4</v>
      </c>
    </row>
    <row r="675" spans="1:7" ht="15" customHeight="1" x14ac:dyDescent="0.25">
      <c r="A675" s="5" t="s">
        <v>551</v>
      </c>
      <c r="B675" s="5" t="s">
        <v>1007</v>
      </c>
      <c r="C675" s="5">
        <v>0</v>
      </c>
      <c r="D675" s="6">
        <v>3906174.91</v>
      </c>
      <c r="E675" s="6">
        <v>3906174.91</v>
      </c>
      <c r="F675" s="5">
        <v>0</v>
      </c>
      <c r="G675" s="5">
        <v>4</v>
      </c>
    </row>
    <row r="676" spans="1:7" ht="15" customHeight="1" x14ac:dyDescent="0.25">
      <c r="A676" s="5" t="s">
        <v>324</v>
      </c>
      <c r="B676" s="5" t="s">
        <v>1008</v>
      </c>
      <c r="C676" s="5">
        <v>0</v>
      </c>
      <c r="D676" s="6">
        <v>1466600</v>
      </c>
      <c r="E676" s="6">
        <v>1466600</v>
      </c>
      <c r="F676" s="5">
        <v>0</v>
      </c>
      <c r="G676" s="5">
        <v>4</v>
      </c>
    </row>
    <row r="677" spans="1:7" ht="15" customHeight="1" x14ac:dyDescent="0.25">
      <c r="A677" s="5" t="s">
        <v>325</v>
      </c>
      <c r="B677" s="5" t="s">
        <v>1009</v>
      </c>
      <c r="C677" s="5">
        <v>0</v>
      </c>
      <c r="D677" s="6">
        <v>2969449.85</v>
      </c>
      <c r="E677" s="6">
        <v>2969449.85</v>
      </c>
      <c r="F677" s="5">
        <v>0</v>
      </c>
      <c r="G677" s="5">
        <v>4</v>
      </c>
    </row>
    <row r="678" spans="1:7" ht="15" customHeight="1" x14ac:dyDescent="0.25">
      <c r="A678" s="5" t="s">
        <v>516</v>
      </c>
      <c r="B678" s="5" t="s">
        <v>1010</v>
      </c>
      <c r="C678" s="5">
        <v>0</v>
      </c>
      <c r="D678" s="6">
        <v>3261181.41</v>
      </c>
      <c r="E678" s="6">
        <v>3261181.41</v>
      </c>
      <c r="F678" s="5">
        <v>0</v>
      </c>
      <c r="G678" s="5">
        <v>4</v>
      </c>
    </row>
    <row r="679" spans="1:7" ht="15" customHeight="1" x14ac:dyDescent="0.25">
      <c r="A679" s="5" t="s">
        <v>326</v>
      </c>
      <c r="B679" s="5" t="s">
        <v>1011</v>
      </c>
      <c r="C679" s="5">
        <v>0</v>
      </c>
      <c r="D679" s="6">
        <v>205660.14</v>
      </c>
      <c r="E679" s="6">
        <v>205660.14</v>
      </c>
      <c r="F679" s="5">
        <v>0</v>
      </c>
      <c r="G679" s="5">
        <v>4</v>
      </c>
    </row>
    <row r="680" spans="1:7" ht="15" customHeight="1" x14ac:dyDescent="0.25">
      <c r="A680" s="5" t="s">
        <v>1337</v>
      </c>
      <c r="B680" s="5" t="s">
        <v>2093</v>
      </c>
      <c r="C680" s="5">
        <v>0</v>
      </c>
      <c r="D680" s="6">
        <v>103543.13</v>
      </c>
      <c r="E680" s="6">
        <v>103543.13</v>
      </c>
      <c r="F680" s="5">
        <v>0</v>
      </c>
      <c r="G680" s="5">
        <v>4</v>
      </c>
    </row>
    <row r="681" spans="1:7" ht="15" customHeight="1" x14ac:dyDescent="0.25">
      <c r="A681" s="5" t="s">
        <v>517</v>
      </c>
      <c r="B681" s="5" t="s">
        <v>1012</v>
      </c>
      <c r="C681" s="5">
        <v>0</v>
      </c>
      <c r="D681" s="6">
        <v>3520670.29</v>
      </c>
      <c r="E681" s="6">
        <v>3520670.29</v>
      </c>
      <c r="F681" s="5">
        <v>0</v>
      </c>
      <c r="G681" s="5">
        <v>4</v>
      </c>
    </row>
    <row r="682" spans="1:7" ht="15" customHeight="1" x14ac:dyDescent="0.25">
      <c r="A682" s="5" t="s">
        <v>327</v>
      </c>
      <c r="B682" s="5" t="s">
        <v>1013</v>
      </c>
      <c r="C682" s="5">
        <v>0</v>
      </c>
      <c r="D682" s="6">
        <v>2752461.75</v>
      </c>
      <c r="E682" s="6">
        <v>2752461.75</v>
      </c>
      <c r="F682" s="5">
        <v>0</v>
      </c>
      <c r="G682" s="5">
        <v>4</v>
      </c>
    </row>
    <row r="683" spans="1:7" ht="15" customHeight="1" x14ac:dyDescent="0.25">
      <c r="A683" s="5" t="s">
        <v>868</v>
      </c>
      <c r="B683" s="5" t="s">
        <v>1241</v>
      </c>
      <c r="C683" s="5">
        <v>0</v>
      </c>
      <c r="D683" s="6">
        <v>8400</v>
      </c>
      <c r="E683" s="6">
        <v>8400</v>
      </c>
      <c r="F683" s="5">
        <v>0</v>
      </c>
      <c r="G683" s="5">
        <v>4</v>
      </c>
    </row>
    <row r="684" spans="1:7" ht="15" customHeight="1" x14ac:dyDescent="0.25">
      <c r="A684" s="5" t="s">
        <v>1694</v>
      </c>
      <c r="B684" s="5" t="s">
        <v>1999</v>
      </c>
      <c r="C684" s="5">
        <v>0</v>
      </c>
      <c r="D684" s="6">
        <v>2109975.54</v>
      </c>
      <c r="E684" s="6">
        <v>2109975.54</v>
      </c>
      <c r="F684" s="5">
        <v>0</v>
      </c>
      <c r="G684" s="5">
        <v>4</v>
      </c>
    </row>
    <row r="685" spans="1:7" ht="15" customHeight="1" x14ac:dyDescent="0.25">
      <c r="A685" s="5" t="s">
        <v>1289</v>
      </c>
      <c r="B685" s="5" t="s">
        <v>1293</v>
      </c>
      <c r="C685" s="5">
        <v>0</v>
      </c>
      <c r="D685" s="6">
        <v>160050</v>
      </c>
      <c r="E685" s="6">
        <v>160050</v>
      </c>
      <c r="F685" s="5">
        <v>0</v>
      </c>
      <c r="G685" s="5">
        <v>4</v>
      </c>
    </row>
    <row r="686" spans="1:7" ht="15" customHeight="1" x14ac:dyDescent="0.25">
      <c r="A686" s="5" t="s">
        <v>1868</v>
      </c>
      <c r="B686" s="5" t="s">
        <v>1869</v>
      </c>
      <c r="C686" s="5">
        <v>0</v>
      </c>
      <c r="D686" s="6">
        <v>1244250</v>
      </c>
      <c r="E686" s="6">
        <v>1244250</v>
      </c>
      <c r="F686" s="5">
        <v>0</v>
      </c>
      <c r="G686" s="5">
        <v>4</v>
      </c>
    </row>
    <row r="687" spans="1:7" ht="15" customHeight="1" x14ac:dyDescent="0.25">
      <c r="A687" s="5" t="s">
        <v>1870</v>
      </c>
      <c r="B687" s="5" t="s">
        <v>1871</v>
      </c>
      <c r="C687" s="5">
        <v>0</v>
      </c>
      <c r="D687" s="6">
        <v>1456300</v>
      </c>
      <c r="E687" s="6">
        <v>1456300</v>
      </c>
      <c r="F687" s="5">
        <v>0</v>
      </c>
      <c r="G687" s="5">
        <v>4</v>
      </c>
    </row>
    <row r="688" spans="1:7" ht="15" customHeight="1" x14ac:dyDescent="0.25">
      <c r="A688" s="5" t="s">
        <v>328</v>
      </c>
      <c r="B688" s="5" t="s">
        <v>1014</v>
      </c>
      <c r="C688" s="5">
        <v>0</v>
      </c>
      <c r="D688" s="6">
        <v>1153927.8700000001</v>
      </c>
      <c r="E688" s="6">
        <v>1153927.8700000001</v>
      </c>
      <c r="F688" s="5">
        <v>0</v>
      </c>
      <c r="G688" s="5">
        <v>4</v>
      </c>
    </row>
    <row r="689" spans="1:7" ht="15" customHeight="1" x14ac:dyDescent="0.25">
      <c r="A689" s="5" t="s">
        <v>329</v>
      </c>
      <c r="B689" s="5" t="s">
        <v>1283</v>
      </c>
      <c r="C689" s="5">
        <v>0</v>
      </c>
      <c r="D689" s="6">
        <v>366030.87</v>
      </c>
      <c r="E689" s="6">
        <v>366030.87</v>
      </c>
      <c r="F689" s="5">
        <v>0</v>
      </c>
      <c r="G689" s="5">
        <v>4</v>
      </c>
    </row>
    <row r="690" spans="1:7" ht="15" customHeight="1" x14ac:dyDescent="0.25">
      <c r="A690" s="5" t="s">
        <v>330</v>
      </c>
      <c r="B690" s="5" t="s">
        <v>1015</v>
      </c>
      <c r="C690" s="5">
        <v>0</v>
      </c>
      <c r="D690" s="6">
        <v>35801</v>
      </c>
      <c r="E690" s="6">
        <v>35801</v>
      </c>
      <c r="F690" s="5">
        <v>0</v>
      </c>
      <c r="G690" s="5">
        <v>4</v>
      </c>
    </row>
    <row r="691" spans="1:7" ht="15" customHeight="1" x14ac:dyDescent="0.25">
      <c r="A691" s="5" t="s">
        <v>331</v>
      </c>
      <c r="B691" s="5" t="s">
        <v>1016</v>
      </c>
      <c r="C691" s="5">
        <v>0</v>
      </c>
      <c r="D691" s="6">
        <v>323892.28999999998</v>
      </c>
      <c r="E691" s="6">
        <v>323892.28999999998</v>
      </c>
      <c r="F691" s="5">
        <v>0</v>
      </c>
      <c r="G691" s="5">
        <v>4</v>
      </c>
    </row>
    <row r="692" spans="1:7" ht="15" customHeight="1" x14ac:dyDescent="0.25">
      <c r="A692" s="5" t="s">
        <v>1338</v>
      </c>
      <c r="B692" s="5" t="s">
        <v>1467</v>
      </c>
      <c r="C692" s="5">
        <v>0</v>
      </c>
      <c r="D692" s="6">
        <v>4702.38</v>
      </c>
      <c r="E692" s="6">
        <v>4702.38</v>
      </c>
      <c r="F692" s="5">
        <v>0</v>
      </c>
      <c r="G692" s="5">
        <v>4</v>
      </c>
    </row>
    <row r="693" spans="1:7" ht="15" customHeight="1" x14ac:dyDescent="0.25">
      <c r="A693" s="5" t="s">
        <v>332</v>
      </c>
      <c r="B693" s="5" t="s">
        <v>1017</v>
      </c>
      <c r="C693" s="5">
        <v>0</v>
      </c>
      <c r="D693" s="6">
        <v>626000.04</v>
      </c>
      <c r="E693" s="6">
        <v>626000.04</v>
      </c>
      <c r="F693" s="5">
        <v>0</v>
      </c>
      <c r="G693" s="5">
        <v>4</v>
      </c>
    </row>
    <row r="694" spans="1:7" ht="15" customHeight="1" x14ac:dyDescent="0.25">
      <c r="A694" s="5" t="s">
        <v>1872</v>
      </c>
      <c r="B694" s="5" t="s">
        <v>2000</v>
      </c>
      <c r="C694" s="5">
        <v>0</v>
      </c>
      <c r="D694" s="6">
        <v>39000</v>
      </c>
      <c r="E694" s="6">
        <v>39000</v>
      </c>
      <c r="F694" s="5">
        <v>0</v>
      </c>
      <c r="G694" s="5">
        <v>4</v>
      </c>
    </row>
    <row r="695" spans="1:7" ht="15" customHeight="1" x14ac:dyDescent="0.25">
      <c r="A695" s="5" t="s">
        <v>333</v>
      </c>
      <c r="B695" s="5" t="s">
        <v>1018</v>
      </c>
      <c r="C695" s="5">
        <v>0</v>
      </c>
      <c r="D695" s="6">
        <v>197703.11</v>
      </c>
      <c r="E695" s="6">
        <v>197703.11</v>
      </c>
      <c r="F695" s="5">
        <v>0</v>
      </c>
      <c r="G695" s="5">
        <v>4</v>
      </c>
    </row>
    <row r="696" spans="1:7" ht="15" customHeight="1" x14ac:dyDescent="0.25">
      <c r="A696" s="5" t="s">
        <v>1542</v>
      </c>
      <c r="B696" s="5" t="s">
        <v>1543</v>
      </c>
      <c r="C696" s="5">
        <v>0</v>
      </c>
      <c r="D696" s="6">
        <v>113570</v>
      </c>
      <c r="E696" s="6">
        <v>113570</v>
      </c>
      <c r="F696" s="5">
        <v>0</v>
      </c>
      <c r="G696" s="5">
        <v>4</v>
      </c>
    </row>
    <row r="697" spans="1:7" ht="15" customHeight="1" x14ac:dyDescent="0.25">
      <c r="A697" s="5" t="s">
        <v>334</v>
      </c>
      <c r="B697" s="5" t="s">
        <v>1019</v>
      </c>
      <c r="C697" s="5">
        <v>0</v>
      </c>
      <c r="D697" s="6">
        <v>264087.28000000003</v>
      </c>
      <c r="E697" s="6">
        <v>264087.28000000003</v>
      </c>
      <c r="F697" s="5">
        <v>0</v>
      </c>
      <c r="G697" s="5">
        <v>4</v>
      </c>
    </row>
    <row r="698" spans="1:7" ht="15" customHeight="1" x14ac:dyDescent="0.25">
      <c r="A698" s="5" t="s">
        <v>335</v>
      </c>
      <c r="B698" s="5" t="s">
        <v>1020</v>
      </c>
      <c r="C698" s="5">
        <v>0</v>
      </c>
      <c r="D698" s="6">
        <v>635886.01</v>
      </c>
      <c r="E698" s="6">
        <v>635886.01</v>
      </c>
      <c r="F698" s="5">
        <v>0</v>
      </c>
      <c r="G698" s="5">
        <v>4</v>
      </c>
    </row>
    <row r="699" spans="1:7" ht="15" customHeight="1" x14ac:dyDescent="0.25">
      <c r="A699" s="5" t="s">
        <v>1498</v>
      </c>
      <c r="B699" s="5" t="s">
        <v>1507</v>
      </c>
      <c r="C699" s="5">
        <v>0</v>
      </c>
      <c r="D699" s="5">
        <v>935.29</v>
      </c>
      <c r="E699" s="5">
        <v>935.29</v>
      </c>
      <c r="F699" s="5">
        <v>0</v>
      </c>
      <c r="G699" s="5">
        <v>4</v>
      </c>
    </row>
    <row r="700" spans="1:7" ht="15" customHeight="1" x14ac:dyDescent="0.25">
      <c r="A700" s="5" t="s">
        <v>336</v>
      </c>
      <c r="B700" s="5" t="s">
        <v>1021</v>
      </c>
      <c r="C700" s="5">
        <v>0</v>
      </c>
      <c r="D700" s="6">
        <v>18162.02</v>
      </c>
      <c r="E700" s="6">
        <v>18162.02</v>
      </c>
      <c r="F700" s="5">
        <v>0</v>
      </c>
      <c r="G700" s="5">
        <v>4</v>
      </c>
    </row>
    <row r="701" spans="1:7" ht="15" customHeight="1" x14ac:dyDescent="0.25">
      <c r="A701" s="5" t="s">
        <v>552</v>
      </c>
      <c r="B701" s="5" t="s">
        <v>1022</v>
      </c>
      <c r="C701" s="5">
        <v>0</v>
      </c>
      <c r="D701" s="5">
        <v>788.8</v>
      </c>
      <c r="E701" s="5">
        <v>788.8</v>
      </c>
      <c r="F701" s="5">
        <v>0</v>
      </c>
      <c r="G701" s="5">
        <v>4</v>
      </c>
    </row>
    <row r="702" spans="1:7" ht="15" customHeight="1" x14ac:dyDescent="0.25">
      <c r="A702" s="5" t="s">
        <v>337</v>
      </c>
      <c r="B702" s="5" t="s">
        <v>1023</v>
      </c>
      <c r="C702" s="5">
        <v>0</v>
      </c>
      <c r="D702" s="6">
        <v>365606.2</v>
      </c>
      <c r="E702" s="6">
        <v>365606.2</v>
      </c>
      <c r="F702" s="5">
        <v>0</v>
      </c>
      <c r="G702" s="5">
        <v>4</v>
      </c>
    </row>
    <row r="703" spans="1:7" ht="15" customHeight="1" x14ac:dyDescent="0.25">
      <c r="A703" s="5" t="s">
        <v>338</v>
      </c>
      <c r="B703" s="5" t="s">
        <v>1242</v>
      </c>
      <c r="C703" s="5">
        <v>0</v>
      </c>
      <c r="D703" s="6">
        <v>3845931.8</v>
      </c>
      <c r="E703" s="6">
        <v>3845931.8</v>
      </c>
      <c r="F703" s="5">
        <v>0</v>
      </c>
      <c r="G703" s="5">
        <v>4</v>
      </c>
    </row>
    <row r="704" spans="1:7" ht="15" customHeight="1" x14ac:dyDescent="0.25">
      <c r="A704" s="5" t="s">
        <v>1695</v>
      </c>
      <c r="B704" s="5" t="s">
        <v>1727</v>
      </c>
      <c r="C704" s="5">
        <v>0</v>
      </c>
      <c r="D704" s="6">
        <v>278710.27</v>
      </c>
      <c r="E704" s="6">
        <v>278710.27</v>
      </c>
      <c r="F704" s="5">
        <v>0</v>
      </c>
      <c r="G704" s="5">
        <v>4</v>
      </c>
    </row>
    <row r="705" spans="1:7" ht="15" customHeight="1" x14ac:dyDescent="0.25">
      <c r="A705" s="5" t="s">
        <v>489</v>
      </c>
      <c r="B705" s="5" t="s">
        <v>1024</v>
      </c>
      <c r="C705" s="5">
        <v>0</v>
      </c>
      <c r="D705" s="6">
        <v>230859</v>
      </c>
      <c r="E705" s="6">
        <v>230859</v>
      </c>
      <c r="F705" s="5">
        <v>0</v>
      </c>
      <c r="G705" s="5">
        <v>4</v>
      </c>
    </row>
    <row r="706" spans="1:7" ht="15" customHeight="1" x14ac:dyDescent="0.25">
      <c r="A706" s="5" t="s">
        <v>339</v>
      </c>
      <c r="B706" s="5" t="s">
        <v>1025</v>
      </c>
      <c r="C706" s="5">
        <v>0</v>
      </c>
      <c r="D706" s="6">
        <v>245367.5</v>
      </c>
      <c r="E706" s="6">
        <v>245367.5</v>
      </c>
      <c r="F706" s="5">
        <v>0</v>
      </c>
      <c r="G706" s="5">
        <v>4</v>
      </c>
    </row>
    <row r="707" spans="1:7" ht="15" customHeight="1" x14ac:dyDescent="0.25">
      <c r="A707" s="5" t="s">
        <v>869</v>
      </c>
      <c r="B707" s="5" t="s">
        <v>1026</v>
      </c>
      <c r="C707" s="5">
        <v>0</v>
      </c>
      <c r="D707" s="6">
        <v>117941.84</v>
      </c>
      <c r="E707" s="6">
        <v>117941.84</v>
      </c>
      <c r="F707" s="5">
        <v>0</v>
      </c>
      <c r="G707" s="5">
        <v>4</v>
      </c>
    </row>
    <row r="708" spans="1:7" ht="15" customHeight="1" x14ac:dyDescent="0.25">
      <c r="A708" s="5" t="s">
        <v>340</v>
      </c>
      <c r="B708" s="5" t="s">
        <v>1027</v>
      </c>
      <c r="C708" s="5">
        <v>0</v>
      </c>
      <c r="D708" s="6">
        <v>69808.47</v>
      </c>
      <c r="E708" s="6">
        <v>69808.47</v>
      </c>
      <c r="F708" s="5">
        <v>0</v>
      </c>
      <c r="G708" s="5">
        <v>4</v>
      </c>
    </row>
    <row r="709" spans="1:7" ht="15" customHeight="1" x14ac:dyDescent="0.25">
      <c r="A709" s="5" t="s">
        <v>341</v>
      </c>
      <c r="B709" s="5" t="s">
        <v>1028</v>
      </c>
      <c r="C709" s="5">
        <v>0</v>
      </c>
      <c r="D709" s="6">
        <v>10619.25</v>
      </c>
      <c r="E709" s="6">
        <v>10619.25</v>
      </c>
      <c r="F709" s="5">
        <v>0</v>
      </c>
      <c r="G709" s="5">
        <v>4</v>
      </c>
    </row>
    <row r="710" spans="1:7" ht="15" customHeight="1" x14ac:dyDescent="0.25">
      <c r="A710" s="5" t="s">
        <v>2069</v>
      </c>
      <c r="B710" s="5" t="s">
        <v>2070</v>
      </c>
      <c r="C710" s="5">
        <v>0</v>
      </c>
      <c r="D710" s="6">
        <v>1132.22</v>
      </c>
      <c r="E710" s="6">
        <v>1132.22</v>
      </c>
      <c r="F710" s="5">
        <v>0</v>
      </c>
      <c r="G710" s="5">
        <v>4</v>
      </c>
    </row>
    <row r="711" spans="1:7" ht="15" customHeight="1" x14ac:dyDescent="0.25">
      <c r="A711" s="5" t="s">
        <v>342</v>
      </c>
      <c r="B711" s="5" t="s">
        <v>1029</v>
      </c>
      <c r="C711" s="5">
        <v>0</v>
      </c>
      <c r="D711" s="6">
        <v>14781.11</v>
      </c>
      <c r="E711" s="6">
        <v>14781.11</v>
      </c>
      <c r="F711" s="5">
        <v>0</v>
      </c>
      <c r="G711" s="5">
        <v>4</v>
      </c>
    </row>
    <row r="712" spans="1:7" ht="15" customHeight="1" x14ac:dyDescent="0.25">
      <c r="A712" s="5" t="s">
        <v>570</v>
      </c>
      <c r="B712" s="5" t="s">
        <v>1030</v>
      </c>
      <c r="C712" s="5">
        <v>0</v>
      </c>
      <c r="D712" s="6">
        <v>1729926.59</v>
      </c>
      <c r="E712" s="6">
        <v>1729926.59</v>
      </c>
      <c r="F712" s="5">
        <v>0</v>
      </c>
      <c r="G712" s="5">
        <v>4</v>
      </c>
    </row>
    <row r="713" spans="1:7" ht="15" customHeight="1" x14ac:dyDescent="0.25">
      <c r="A713" s="5" t="s">
        <v>1369</v>
      </c>
      <c r="B713" s="5" t="s">
        <v>1370</v>
      </c>
      <c r="C713" s="5">
        <v>0</v>
      </c>
      <c r="D713" s="6">
        <v>64337.38</v>
      </c>
      <c r="E713" s="6">
        <v>64337.38</v>
      </c>
      <c r="F713" s="5">
        <v>0</v>
      </c>
      <c r="G713" s="5">
        <v>4</v>
      </c>
    </row>
    <row r="714" spans="1:7" ht="15" customHeight="1" x14ac:dyDescent="0.25">
      <c r="A714" s="5" t="s">
        <v>343</v>
      </c>
      <c r="B714" s="5" t="s">
        <v>1031</v>
      </c>
      <c r="C714" s="5">
        <v>0</v>
      </c>
      <c r="D714" s="6">
        <v>1646906.76</v>
      </c>
      <c r="E714" s="6">
        <v>1646906.76</v>
      </c>
      <c r="F714" s="5">
        <v>0</v>
      </c>
      <c r="G714" s="5">
        <v>4</v>
      </c>
    </row>
    <row r="715" spans="1:7" ht="15" customHeight="1" x14ac:dyDescent="0.25">
      <c r="A715" s="5" t="s">
        <v>1873</v>
      </c>
      <c r="B715" s="5" t="s">
        <v>1024</v>
      </c>
      <c r="C715" s="5">
        <v>0</v>
      </c>
      <c r="D715" s="6">
        <v>1154295</v>
      </c>
      <c r="E715" s="6">
        <v>1154295</v>
      </c>
      <c r="F715" s="5">
        <v>0</v>
      </c>
      <c r="G715" s="5">
        <v>4</v>
      </c>
    </row>
    <row r="716" spans="1:7" ht="15" customHeight="1" x14ac:dyDescent="0.25">
      <c r="A716" s="5" t="s">
        <v>1874</v>
      </c>
      <c r="B716" s="5" t="s">
        <v>1025</v>
      </c>
      <c r="C716" s="5">
        <v>0</v>
      </c>
      <c r="D716" s="6">
        <v>723941.52</v>
      </c>
      <c r="E716" s="6">
        <v>723941.52</v>
      </c>
      <c r="F716" s="5">
        <v>0</v>
      </c>
      <c r="G716" s="5">
        <v>4</v>
      </c>
    </row>
    <row r="717" spans="1:7" ht="15" customHeight="1" x14ac:dyDescent="0.25">
      <c r="A717" s="5" t="s">
        <v>1977</v>
      </c>
      <c r="B717" s="5" t="s">
        <v>1026</v>
      </c>
      <c r="C717" s="5">
        <v>0</v>
      </c>
      <c r="D717" s="6">
        <v>2464096.36</v>
      </c>
      <c r="E717" s="6">
        <v>2464096.36</v>
      </c>
      <c r="F717" s="5">
        <v>0</v>
      </c>
      <c r="G717" s="5">
        <v>4</v>
      </c>
    </row>
    <row r="718" spans="1:7" ht="15" customHeight="1" x14ac:dyDescent="0.25">
      <c r="A718" s="5" t="s">
        <v>2018</v>
      </c>
      <c r="B718" s="5" t="s">
        <v>2046</v>
      </c>
      <c r="C718" s="5">
        <v>0</v>
      </c>
      <c r="D718" s="6">
        <v>1259312.3999999999</v>
      </c>
      <c r="E718" s="6">
        <v>1259312.3999999999</v>
      </c>
      <c r="F718" s="5">
        <v>0</v>
      </c>
      <c r="G718" s="5">
        <v>4</v>
      </c>
    </row>
    <row r="719" spans="1:7" ht="15" customHeight="1" x14ac:dyDescent="0.25">
      <c r="A719" s="5" t="s">
        <v>1875</v>
      </c>
      <c r="B719" s="5" t="s">
        <v>1027</v>
      </c>
      <c r="C719" s="5">
        <v>0</v>
      </c>
      <c r="D719" s="6">
        <v>3387.31</v>
      </c>
      <c r="E719" s="6">
        <v>3387.31</v>
      </c>
      <c r="F719" s="5">
        <v>0</v>
      </c>
      <c r="G719" s="5">
        <v>4</v>
      </c>
    </row>
    <row r="720" spans="1:7" ht="15" customHeight="1" x14ac:dyDescent="0.25">
      <c r="A720" s="5" t="s">
        <v>1770</v>
      </c>
      <c r="B720" s="5" t="s">
        <v>1791</v>
      </c>
      <c r="C720" s="5">
        <v>0</v>
      </c>
      <c r="D720" s="6">
        <v>21437.4</v>
      </c>
      <c r="E720" s="6">
        <v>21437.4</v>
      </c>
      <c r="F720" s="5">
        <v>0</v>
      </c>
      <c r="G720" s="5">
        <v>4</v>
      </c>
    </row>
    <row r="721" spans="1:7" ht="15" customHeight="1" x14ac:dyDescent="0.25">
      <c r="A721" s="5" t="s">
        <v>344</v>
      </c>
      <c r="B721" s="5" t="s">
        <v>1032</v>
      </c>
      <c r="C721" s="5">
        <v>0</v>
      </c>
      <c r="D721" s="6">
        <v>4790125.3</v>
      </c>
      <c r="E721" s="6">
        <v>4790125.3</v>
      </c>
      <c r="F721" s="5">
        <v>0</v>
      </c>
      <c r="G721" s="5">
        <v>4</v>
      </c>
    </row>
    <row r="722" spans="1:7" ht="15" customHeight="1" x14ac:dyDescent="0.25">
      <c r="A722" s="5" t="s">
        <v>345</v>
      </c>
      <c r="B722" s="5" t="s">
        <v>1033</v>
      </c>
      <c r="C722" s="5">
        <v>0</v>
      </c>
      <c r="D722" s="6">
        <v>420627.62</v>
      </c>
      <c r="E722" s="6">
        <v>420627.62</v>
      </c>
      <c r="F722" s="5">
        <v>0</v>
      </c>
      <c r="G722" s="5">
        <v>4</v>
      </c>
    </row>
    <row r="723" spans="1:7" ht="15" customHeight="1" x14ac:dyDescent="0.25">
      <c r="A723" s="5" t="s">
        <v>629</v>
      </c>
      <c r="B723" s="5" t="s">
        <v>1034</v>
      </c>
      <c r="C723" s="5">
        <v>0</v>
      </c>
      <c r="D723" s="6">
        <v>50765.73</v>
      </c>
      <c r="E723" s="6">
        <v>50765.73</v>
      </c>
      <c r="F723" s="5">
        <v>0</v>
      </c>
      <c r="G723" s="5">
        <v>4</v>
      </c>
    </row>
    <row r="724" spans="1:7" ht="15" customHeight="1" x14ac:dyDescent="0.25">
      <c r="A724" s="5" t="s">
        <v>490</v>
      </c>
      <c r="B724" s="5" t="s">
        <v>1035</v>
      </c>
      <c r="C724" s="5">
        <v>0</v>
      </c>
      <c r="D724" s="6">
        <v>110272.47</v>
      </c>
      <c r="E724" s="6">
        <v>110272.47</v>
      </c>
      <c r="F724" s="5">
        <v>0</v>
      </c>
      <c r="G724" s="5">
        <v>4</v>
      </c>
    </row>
    <row r="725" spans="1:7" ht="15" customHeight="1" x14ac:dyDescent="0.25">
      <c r="A725" s="5" t="s">
        <v>1876</v>
      </c>
      <c r="B725" s="5" t="s">
        <v>1877</v>
      </c>
      <c r="C725" s="5">
        <v>0</v>
      </c>
      <c r="D725" s="6">
        <v>41192.47</v>
      </c>
      <c r="E725" s="6">
        <v>41192.47</v>
      </c>
      <c r="F725" s="5">
        <v>0</v>
      </c>
      <c r="G725" s="5">
        <v>4</v>
      </c>
    </row>
    <row r="726" spans="1:7" ht="15" customHeight="1" x14ac:dyDescent="0.25">
      <c r="A726" s="5" t="s">
        <v>346</v>
      </c>
      <c r="B726" s="5" t="s">
        <v>1036</v>
      </c>
      <c r="C726" s="5">
        <v>0</v>
      </c>
      <c r="D726" s="6">
        <v>209660.45</v>
      </c>
      <c r="E726" s="6">
        <v>209660.45</v>
      </c>
      <c r="F726" s="5">
        <v>0</v>
      </c>
      <c r="G726" s="5">
        <v>4</v>
      </c>
    </row>
    <row r="727" spans="1:7" ht="15" customHeight="1" x14ac:dyDescent="0.25">
      <c r="A727" s="5" t="s">
        <v>347</v>
      </c>
      <c r="B727" s="5" t="s">
        <v>1037</v>
      </c>
      <c r="C727" s="5">
        <v>0</v>
      </c>
      <c r="D727" s="6">
        <v>13836.79</v>
      </c>
      <c r="E727" s="6">
        <v>13836.79</v>
      </c>
      <c r="F727" s="5">
        <v>0</v>
      </c>
      <c r="G727" s="5">
        <v>4</v>
      </c>
    </row>
    <row r="728" spans="1:7" ht="15" customHeight="1" x14ac:dyDescent="0.25">
      <c r="A728" s="5" t="s">
        <v>2019</v>
      </c>
      <c r="B728" s="5" t="s">
        <v>2020</v>
      </c>
      <c r="C728" s="5">
        <v>0</v>
      </c>
      <c r="D728" s="5">
        <v>230.77</v>
      </c>
      <c r="E728" s="5">
        <v>230.77</v>
      </c>
      <c r="F728" s="5">
        <v>0</v>
      </c>
      <c r="G728" s="5">
        <v>4</v>
      </c>
    </row>
    <row r="729" spans="1:7" ht="15" customHeight="1" x14ac:dyDescent="0.25">
      <c r="A729" s="5" t="s">
        <v>491</v>
      </c>
      <c r="B729" s="5" t="s">
        <v>1038</v>
      </c>
      <c r="C729" s="5">
        <v>0</v>
      </c>
      <c r="D729" s="6">
        <v>29565.69</v>
      </c>
      <c r="E729" s="6">
        <v>29565.69</v>
      </c>
      <c r="F729" s="5">
        <v>0</v>
      </c>
      <c r="G729" s="5">
        <v>4</v>
      </c>
    </row>
    <row r="730" spans="1:7" ht="15" customHeight="1" x14ac:dyDescent="0.25">
      <c r="A730" s="5" t="s">
        <v>492</v>
      </c>
      <c r="B730" s="5" t="s">
        <v>1039</v>
      </c>
      <c r="C730" s="5">
        <v>0</v>
      </c>
      <c r="D730" s="6">
        <v>171330.09</v>
      </c>
      <c r="E730" s="6">
        <v>171330.09</v>
      </c>
      <c r="F730" s="5">
        <v>0</v>
      </c>
      <c r="G730" s="5">
        <v>4</v>
      </c>
    </row>
    <row r="731" spans="1:7" ht="15" customHeight="1" x14ac:dyDescent="0.25">
      <c r="A731" s="5" t="s">
        <v>348</v>
      </c>
      <c r="B731" s="5" t="s">
        <v>1243</v>
      </c>
      <c r="C731" s="5">
        <v>0</v>
      </c>
      <c r="D731" s="6">
        <v>419336.17</v>
      </c>
      <c r="E731" s="6">
        <v>419336.17</v>
      </c>
      <c r="F731" s="5">
        <v>0</v>
      </c>
      <c r="G731" s="5">
        <v>4</v>
      </c>
    </row>
    <row r="732" spans="1:7" ht="15" customHeight="1" x14ac:dyDescent="0.25">
      <c r="A732" s="5" t="s">
        <v>349</v>
      </c>
      <c r="B732" s="5" t="s">
        <v>1244</v>
      </c>
      <c r="C732" s="5">
        <v>0</v>
      </c>
      <c r="D732" s="6">
        <v>1809339.61</v>
      </c>
      <c r="E732" s="6">
        <v>1809339.61</v>
      </c>
      <c r="F732" s="5">
        <v>0</v>
      </c>
      <c r="G732" s="5">
        <v>4</v>
      </c>
    </row>
    <row r="733" spans="1:7" ht="15" customHeight="1" x14ac:dyDescent="0.25">
      <c r="A733" s="5" t="s">
        <v>350</v>
      </c>
      <c r="B733" s="5" t="s">
        <v>1245</v>
      </c>
      <c r="C733" s="5">
        <v>0</v>
      </c>
      <c r="D733" s="6">
        <v>19684.349999999999</v>
      </c>
      <c r="E733" s="6">
        <v>19684.349999999999</v>
      </c>
      <c r="F733" s="5">
        <v>0</v>
      </c>
      <c r="G733" s="5">
        <v>4</v>
      </c>
    </row>
    <row r="734" spans="1:7" ht="15" customHeight="1" x14ac:dyDescent="0.25">
      <c r="A734" s="5" t="s">
        <v>351</v>
      </c>
      <c r="B734" s="5" t="s">
        <v>1040</v>
      </c>
      <c r="C734" s="5">
        <v>0</v>
      </c>
      <c r="D734" s="6">
        <v>151217106.40000001</v>
      </c>
      <c r="E734" s="6">
        <v>151217106.40000001</v>
      </c>
      <c r="F734" s="5">
        <v>0</v>
      </c>
      <c r="G734" s="5">
        <v>4</v>
      </c>
    </row>
    <row r="735" spans="1:7" ht="15" customHeight="1" x14ac:dyDescent="0.25">
      <c r="A735" s="5" t="s">
        <v>352</v>
      </c>
      <c r="B735" s="5" t="s">
        <v>1041</v>
      </c>
      <c r="C735" s="5">
        <v>0</v>
      </c>
      <c r="D735" s="6">
        <v>966200.25</v>
      </c>
      <c r="E735" s="6">
        <v>966200.25</v>
      </c>
      <c r="F735" s="5">
        <v>0</v>
      </c>
      <c r="G735" s="5">
        <v>4</v>
      </c>
    </row>
    <row r="736" spans="1:7" ht="15" customHeight="1" x14ac:dyDescent="0.25">
      <c r="A736" s="5" t="s">
        <v>493</v>
      </c>
      <c r="B736" s="5" t="s">
        <v>1042</v>
      </c>
      <c r="C736" s="5">
        <v>0</v>
      </c>
      <c r="D736" s="6">
        <v>350336.69</v>
      </c>
      <c r="E736" s="6">
        <v>350336.69</v>
      </c>
      <c r="F736" s="5">
        <v>0</v>
      </c>
      <c r="G736" s="5">
        <v>4</v>
      </c>
    </row>
    <row r="737" spans="1:7" ht="15" customHeight="1" x14ac:dyDescent="0.25">
      <c r="A737" s="5" t="s">
        <v>538</v>
      </c>
      <c r="B737" s="5" t="s">
        <v>1043</v>
      </c>
      <c r="C737" s="5">
        <v>0</v>
      </c>
      <c r="D737" s="6">
        <v>4421.3100000000004</v>
      </c>
      <c r="E737" s="6">
        <v>4421.3100000000004</v>
      </c>
      <c r="F737" s="5">
        <v>0</v>
      </c>
      <c r="G737" s="5">
        <v>4</v>
      </c>
    </row>
    <row r="738" spans="1:7" ht="15" customHeight="1" x14ac:dyDescent="0.25">
      <c r="A738" s="5" t="s">
        <v>353</v>
      </c>
      <c r="B738" s="5" t="s">
        <v>1044</v>
      </c>
      <c r="C738" s="5">
        <v>0</v>
      </c>
      <c r="D738" s="6">
        <v>256848.6</v>
      </c>
      <c r="E738" s="6">
        <v>256848.6</v>
      </c>
      <c r="F738" s="5">
        <v>0</v>
      </c>
      <c r="G738" s="5">
        <v>4</v>
      </c>
    </row>
    <row r="739" spans="1:7" ht="15" customHeight="1" x14ac:dyDescent="0.25">
      <c r="A739" s="5" t="s">
        <v>354</v>
      </c>
      <c r="B739" s="5" t="s">
        <v>1045</v>
      </c>
      <c r="C739" s="5">
        <v>0</v>
      </c>
      <c r="D739" s="6">
        <v>8812787.5</v>
      </c>
      <c r="E739" s="6">
        <v>8812787.5</v>
      </c>
      <c r="F739" s="5">
        <v>0</v>
      </c>
      <c r="G739" s="5">
        <v>4</v>
      </c>
    </row>
    <row r="740" spans="1:7" ht="15" customHeight="1" x14ac:dyDescent="0.25">
      <c r="A740" s="5" t="s">
        <v>355</v>
      </c>
      <c r="B740" s="5" t="s">
        <v>1046</v>
      </c>
      <c r="C740" s="5">
        <v>0</v>
      </c>
      <c r="D740" s="6">
        <v>1548244.67</v>
      </c>
      <c r="E740" s="6">
        <v>1548244.67</v>
      </c>
      <c r="F740" s="5">
        <v>0</v>
      </c>
      <c r="G740" s="5">
        <v>4</v>
      </c>
    </row>
    <row r="741" spans="1:7" ht="15" customHeight="1" x14ac:dyDescent="0.25">
      <c r="A741" s="5" t="s">
        <v>494</v>
      </c>
      <c r="B741" s="5" t="s">
        <v>1047</v>
      </c>
      <c r="C741" s="5">
        <v>0</v>
      </c>
      <c r="D741" s="6">
        <v>1054520</v>
      </c>
      <c r="E741" s="6">
        <v>1054520</v>
      </c>
      <c r="F741" s="5">
        <v>0</v>
      </c>
      <c r="G741" s="5">
        <v>4</v>
      </c>
    </row>
    <row r="742" spans="1:7" ht="15" customHeight="1" x14ac:dyDescent="0.25">
      <c r="A742" s="5" t="s">
        <v>2156</v>
      </c>
      <c r="B742" s="5" t="s">
        <v>2157</v>
      </c>
      <c r="C742" s="5">
        <v>0</v>
      </c>
      <c r="D742" s="6">
        <v>4025</v>
      </c>
      <c r="E742" s="6">
        <v>4025</v>
      </c>
      <c r="F742" s="5">
        <v>0</v>
      </c>
      <c r="G742" s="5">
        <v>4</v>
      </c>
    </row>
    <row r="743" spans="1:7" ht="15" customHeight="1" x14ac:dyDescent="0.25">
      <c r="A743" s="5" t="s">
        <v>630</v>
      </c>
      <c r="B743" s="5" t="s">
        <v>1246</v>
      </c>
      <c r="C743" s="5">
        <v>0</v>
      </c>
      <c r="D743" s="6">
        <v>46696.26</v>
      </c>
      <c r="E743" s="6">
        <v>46696.26</v>
      </c>
      <c r="F743" s="5">
        <v>0</v>
      </c>
      <c r="G743" s="5">
        <v>4</v>
      </c>
    </row>
    <row r="744" spans="1:7" ht="15" customHeight="1" x14ac:dyDescent="0.25">
      <c r="A744" s="5" t="s">
        <v>1978</v>
      </c>
      <c r="B744" s="5" t="s">
        <v>1979</v>
      </c>
      <c r="C744" s="5">
        <v>0</v>
      </c>
      <c r="D744" s="6">
        <v>40000</v>
      </c>
      <c r="E744" s="6">
        <v>40000</v>
      </c>
      <c r="F744" s="5">
        <v>0</v>
      </c>
      <c r="G744" s="5">
        <v>4</v>
      </c>
    </row>
    <row r="745" spans="1:7" ht="15" customHeight="1" x14ac:dyDescent="0.25">
      <c r="A745" s="5" t="s">
        <v>356</v>
      </c>
      <c r="B745" s="5" t="s">
        <v>1247</v>
      </c>
      <c r="C745" s="5">
        <v>0</v>
      </c>
      <c r="D745" s="6">
        <v>977065</v>
      </c>
      <c r="E745" s="6">
        <v>977065</v>
      </c>
      <c r="F745" s="5">
        <v>0</v>
      </c>
      <c r="G745" s="5">
        <v>4</v>
      </c>
    </row>
    <row r="746" spans="1:7" ht="15" customHeight="1" x14ac:dyDescent="0.25">
      <c r="A746" s="5" t="s">
        <v>1878</v>
      </c>
      <c r="B746" s="5" t="s">
        <v>1879</v>
      </c>
      <c r="C746" s="5">
        <v>0</v>
      </c>
      <c r="D746" s="6">
        <v>37233.300000000003</v>
      </c>
      <c r="E746" s="6">
        <v>37233.300000000003</v>
      </c>
      <c r="F746" s="5">
        <v>0</v>
      </c>
      <c r="G746" s="5">
        <v>4</v>
      </c>
    </row>
    <row r="747" spans="1:7" ht="15" customHeight="1" x14ac:dyDescent="0.25">
      <c r="A747" s="5" t="s">
        <v>357</v>
      </c>
      <c r="B747" s="5" t="s">
        <v>1248</v>
      </c>
      <c r="C747" s="5">
        <v>0</v>
      </c>
      <c r="D747" s="6">
        <v>770045.1</v>
      </c>
      <c r="E747" s="6">
        <v>770045.1</v>
      </c>
      <c r="F747" s="5">
        <v>0</v>
      </c>
      <c r="G747" s="5">
        <v>4</v>
      </c>
    </row>
    <row r="748" spans="1:7" ht="15" customHeight="1" x14ac:dyDescent="0.25">
      <c r="A748" s="5" t="s">
        <v>1296</v>
      </c>
      <c r="B748" s="5" t="s">
        <v>1511</v>
      </c>
      <c r="C748" s="5">
        <v>0</v>
      </c>
      <c r="D748" s="6">
        <v>81950.460000000006</v>
      </c>
      <c r="E748" s="6">
        <v>81950.460000000006</v>
      </c>
      <c r="F748" s="5">
        <v>0</v>
      </c>
      <c r="G748" s="5">
        <v>4</v>
      </c>
    </row>
    <row r="749" spans="1:7" ht="15" customHeight="1" x14ac:dyDescent="0.25">
      <c r="A749" s="5" t="s">
        <v>593</v>
      </c>
      <c r="B749" s="5" t="s">
        <v>1048</v>
      </c>
      <c r="C749" s="5">
        <v>0</v>
      </c>
      <c r="D749" s="6">
        <v>2124801.67</v>
      </c>
      <c r="E749" s="6">
        <v>2124801.67</v>
      </c>
      <c r="F749" s="5">
        <v>0</v>
      </c>
      <c r="G749" s="5">
        <v>4</v>
      </c>
    </row>
    <row r="750" spans="1:7" ht="15" customHeight="1" x14ac:dyDescent="0.25">
      <c r="A750" s="5" t="s">
        <v>358</v>
      </c>
      <c r="B750" s="5" t="s">
        <v>1049</v>
      </c>
      <c r="C750" s="5">
        <v>0</v>
      </c>
      <c r="D750" s="6">
        <v>106922.11</v>
      </c>
      <c r="E750" s="6">
        <v>106922.11</v>
      </c>
      <c r="F750" s="5">
        <v>0</v>
      </c>
      <c r="G750" s="5">
        <v>4</v>
      </c>
    </row>
    <row r="751" spans="1:7" ht="15" customHeight="1" x14ac:dyDescent="0.25">
      <c r="A751" s="5" t="s">
        <v>359</v>
      </c>
      <c r="B751" s="5" t="s">
        <v>1050</v>
      </c>
      <c r="C751" s="5">
        <v>0</v>
      </c>
      <c r="D751" s="6">
        <v>1528102.32</v>
      </c>
      <c r="E751" s="6">
        <v>1528102.32</v>
      </c>
      <c r="F751" s="5">
        <v>0</v>
      </c>
      <c r="G751" s="5">
        <v>4</v>
      </c>
    </row>
    <row r="752" spans="1:7" ht="15" customHeight="1" x14ac:dyDescent="0.25">
      <c r="A752" s="5" t="s">
        <v>1771</v>
      </c>
      <c r="B752" s="5" t="s">
        <v>1792</v>
      </c>
      <c r="C752" s="5">
        <v>0</v>
      </c>
      <c r="D752" s="6">
        <v>8780</v>
      </c>
      <c r="E752" s="6">
        <v>8780</v>
      </c>
      <c r="F752" s="5">
        <v>0</v>
      </c>
      <c r="G752" s="5">
        <v>4</v>
      </c>
    </row>
    <row r="753" spans="1:7" ht="15" customHeight="1" x14ac:dyDescent="0.25">
      <c r="A753" s="5" t="s">
        <v>1880</v>
      </c>
      <c r="B753" s="5" t="s">
        <v>1881</v>
      </c>
      <c r="C753" s="5">
        <v>0</v>
      </c>
      <c r="D753" s="6">
        <v>1156779.6599999999</v>
      </c>
      <c r="E753" s="6">
        <v>1156779.6599999999</v>
      </c>
      <c r="F753" s="5">
        <v>0</v>
      </c>
      <c r="G753" s="5">
        <v>4</v>
      </c>
    </row>
    <row r="754" spans="1:7" ht="15" customHeight="1" x14ac:dyDescent="0.25">
      <c r="A754" s="5" t="s">
        <v>553</v>
      </c>
      <c r="B754" s="5" t="s">
        <v>1249</v>
      </c>
      <c r="C754" s="5">
        <v>0</v>
      </c>
      <c r="D754" s="6">
        <v>270594.98</v>
      </c>
      <c r="E754" s="6">
        <v>270594.98</v>
      </c>
      <c r="F754" s="5">
        <v>0</v>
      </c>
      <c r="G754" s="5">
        <v>4</v>
      </c>
    </row>
    <row r="755" spans="1:7" ht="15" customHeight="1" x14ac:dyDescent="0.25">
      <c r="A755" s="5" t="s">
        <v>2071</v>
      </c>
      <c r="B755" s="5" t="s">
        <v>2072</v>
      </c>
      <c r="C755" s="5">
        <v>0</v>
      </c>
      <c r="D755" s="5">
        <v>258.62</v>
      </c>
      <c r="E755" s="5">
        <v>258.62</v>
      </c>
      <c r="F755" s="5">
        <v>0</v>
      </c>
      <c r="G755" s="5">
        <v>4</v>
      </c>
    </row>
    <row r="756" spans="1:7" ht="15" customHeight="1" x14ac:dyDescent="0.25">
      <c r="A756" s="5" t="s">
        <v>631</v>
      </c>
      <c r="B756" s="5" t="s">
        <v>1250</v>
      </c>
      <c r="C756" s="5">
        <v>0</v>
      </c>
      <c r="D756" s="6">
        <v>168966</v>
      </c>
      <c r="E756" s="6">
        <v>168966</v>
      </c>
      <c r="F756" s="5">
        <v>0</v>
      </c>
      <c r="G756" s="5">
        <v>4</v>
      </c>
    </row>
    <row r="757" spans="1:7" ht="15" customHeight="1" x14ac:dyDescent="0.25">
      <c r="A757" s="5" t="s">
        <v>360</v>
      </c>
      <c r="B757" s="5" t="s">
        <v>1251</v>
      </c>
      <c r="C757" s="5">
        <v>0</v>
      </c>
      <c r="D757" s="6">
        <v>902004.58</v>
      </c>
      <c r="E757" s="6">
        <v>902004.58</v>
      </c>
      <c r="F757" s="5">
        <v>0</v>
      </c>
      <c r="G757" s="5">
        <v>4</v>
      </c>
    </row>
    <row r="758" spans="1:7" ht="15" customHeight="1" x14ac:dyDescent="0.25">
      <c r="A758" s="5" t="s">
        <v>2158</v>
      </c>
      <c r="B758" s="5" t="s">
        <v>2159</v>
      </c>
      <c r="C758" s="5">
        <v>0</v>
      </c>
      <c r="D758" s="6">
        <v>723686.07</v>
      </c>
      <c r="E758" s="6">
        <v>723686.07</v>
      </c>
      <c r="F758" s="5">
        <v>0</v>
      </c>
      <c r="G758" s="5">
        <v>4</v>
      </c>
    </row>
    <row r="759" spans="1:7" ht="15" customHeight="1" x14ac:dyDescent="0.25">
      <c r="A759" s="5" t="s">
        <v>361</v>
      </c>
      <c r="B759" s="5" t="s">
        <v>1252</v>
      </c>
      <c r="C759" s="5">
        <v>0</v>
      </c>
      <c r="D759" s="6">
        <v>1203556.3799999999</v>
      </c>
      <c r="E759" s="6">
        <v>1203556.3799999999</v>
      </c>
      <c r="F759" s="5">
        <v>0</v>
      </c>
      <c r="G759" s="5">
        <v>4</v>
      </c>
    </row>
    <row r="760" spans="1:7" ht="15" customHeight="1" x14ac:dyDescent="0.25">
      <c r="A760" s="5" t="s">
        <v>2190</v>
      </c>
      <c r="B760" s="5" t="s">
        <v>2191</v>
      </c>
      <c r="C760" s="5">
        <v>0</v>
      </c>
      <c r="D760" s="6">
        <v>1500</v>
      </c>
      <c r="E760" s="6">
        <v>1500</v>
      </c>
      <c r="F760" s="5">
        <v>0</v>
      </c>
      <c r="G760" s="5">
        <v>4</v>
      </c>
    </row>
    <row r="761" spans="1:7" ht="15" customHeight="1" x14ac:dyDescent="0.25">
      <c r="A761" s="5" t="s">
        <v>1882</v>
      </c>
      <c r="B761" s="5" t="s">
        <v>1883</v>
      </c>
      <c r="C761" s="5">
        <v>0</v>
      </c>
      <c r="D761" s="6">
        <v>262948.95</v>
      </c>
      <c r="E761" s="6">
        <v>262948.95</v>
      </c>
      <c r="F761" s="5">
        <v>0</v>
      </c>
      <c r="G761" s="5">
        <v>4</v>
      </c>
    </row>
    <row r="762" spans="1:7" ht="15" customHeight="1" x14ac:dyDescent="0.25">
      <c r="A762" s="5" t="s">
        <v>606</v>
      </c>
      <c r="B762" s="5" t="s">
        <v>1253</v>
      </c>
      <c r="C762" s="5">
        <v>0</v>
      </c>
      <c r="D762" s="6">
        <v>131756.89000000001</v>
      </c>
      <c r="E762" s="6">
        <v>131756.89000000001</v>
      </c>
      <c r="F762" s="5">
        <v>0</v>
      </c>
      <c r="G762" s="5">
        <v>4</v>
      </c>
    </row>
    <row r="763" spans="1:7" ht="15" customHeight="1" x14ac:dyDescent="0.25">
      <c r="A763" s="5" t="s">
        <v>2073</v>
      </c>
      <c r="B763" s="5" t="s">
        <v>2074</v>
      </c>
      <c r="C763" s="5">
        <v>0</v>
      </c>
      <c r="D763" s="6">
        <v>230940</v>
      </c>
      <c r="E763" s="6">
        <v>230940</v>
      </c>
      <c r="F763" s="5">
        <v>0</v>
      </c>
      <c r="G763" s="5">
        <v>4</v>
      </c>
    </row>
    <row r="764" spans="1:7" ht="15" customHeight="1" x14ac:dyDescent="0.25">
      <c r="A764" s="5" t="s">
        <v>1696</v>
      </c>
      <c r="B764" s="5" t="s">
        <v>1697</v>
      </c>
      <c r="C764" s="5">
        <v>0</v>
      </c>
      <c r="D764" s="6">
        <v>3318572.19</v>
      </c>
      <c r="E764" s="6">
        <v>3318572.19</v>
      </c>
      <c r="F764" s="5">
        <v>0</v>
      </c>
      <c r="G764" s="5">
        <v>4</v>
      </c>
    </row>
    <row r="765" spans="1:7" ht="15" customHeight="1" x14ac:dyDescent="0.25">
      <c r="A765" s="5" t="s">
        <v>2075</v>
      </c>
      <c r="B765" s="5" t="s">
        <v>2076</v>
      </c>
      <c r="C765" s="5">
        <v>0</v>
      </c>
      <c r="D765" s="6">
        <v>12204.66</v>
      </c>
      <c r="E765" s="6">
        <v>12204.66</v>
      </c>
      <c r="F765" s="5">
        <v>0</v>
      </c>
      <c r="G765" s="5">
        <v>4</v>
      </c>
    </row>
    <row r="766" spans="1:7" ht="15" customHeight="1" x14ac:dyDescent="0.25">
      <c r="A766" s="5" t="s">
        <v>1980</v>
      </c>
      <c r="B766" s="5" t="s">
        <v>2021</v>
      </c>
      <c r="C766" s="5">
        <v>0</v>
      </c>
      <c r="D766" s="6">
        <v>6500</v>
      </c>
      <c r="E766" s="6">
        <v>6500</v>
      </c>
      <c r="F766" s="5">
        <v>0</v>
      </c>
      <c r="G766" s="5">
        <v>4</v>
      </c>
    </row>
    <row r="767" spans="1:7" ht="15" customHeight="1" x14ac:dyDescent="0.25">
      <c r="A767" s="5" t="s">
        <v>1339</v>
      </c>
      <c r="B767" s="5" t="s">
        <v>1454</v>
      </c>
      <c r="C767" s="5">
        <v>0</v>
      </c>
      <c r="D767" s="6">
        <v>45280</v>
      </c>
      <c r="E767" s="6">
        <v>45280</v>
      </c>
      <c r="F767" s="5">
        <v>0</v>
      </c>
      <c r="G767" s="5">
        <v>4</v>
      </c>
    </row>
    <row r="768" spans="1:7" ht="15" customHeight="1" x14ac:dyDescent="0.25">
      <c r="A768" s="5" t="s">
        <v>362</v>
      </c>
      <c r="B768" s="5" t="s">
        <v>1051</v>
      </c>
      <c r="C768" s="5">
        <v>0</v>
      </c>
      <c r="D768" s="6">
        <v>8555.2099999999991</v>
      </c>
      <c r="E768" s="6">
        <v>8555.2099999999991</v>
      </c>
      <c r="F768" s="5">
        <v>0</v>
      </c>
      <c r="G768" s="5">
        <v>4</v>
      </c>
    </row>
    <row r="769" spans="1:7" ht="15" customHeight="1" x14ac:dyDescent="0.25">
      <c r="A769" s="5" t="s">
        <v>363</v>
      </c>
      <c r="B769" s="5" t="s">
        <v>1052</v>
      </c>
      <c r="C769" s="5">
        <v>0</v>
      </c>
      <c r="D769" s="6">
        <v>555401.06000000006</v>
      </c>
      <c r="E769" s="6">
        <v>555401.06000000006</v>
      </c>
      <c r="F769" s="5">
        <v>0</v>
      </c>
      <c r="G769" s="5">
        <v>4</v>
      </c>
    </row>
    <row r="770" spans="1:7" ht="15" customHeight="1" x14ac:dyDescent="0.25">
      <c r="A770" s="5" t="s">
        <v>1394</v>
      </c>
      <c r="B770" s="5" t="s">
        <v>1416</v>
      </c>
      <c r="C770" s="5">
        <v>0</v>
      </c>
      <c r="D770" s="6">
        <v>1820.34</v>
      </c>
      <c r="E770" s="6">
        <v>1820.34</v>
      </c>
      <c r="F770" s="5">
        <v>0</v>
      </c>
      <c r="G770" s="5">
        <v>4</v>
      </c>
    </row>
    <row r="771" spans="1:7" ht="15" customHeight="1" x14ac:dyDescent="0.25">
      <c r="A771" s="5" t="s">
        <v>1395</v>
      </c>
      <c r="B771" s="5" t="s">
        <v>1412</v>
      </c>
      <c r="C771" s="5">
        <v>0</v>
      </c>
      <c r="D771" s="6">
        <v>15563.05</v>
      </c>
      <c r="E771" s="6">
        <v>15563.05</v>
      </c>
      <c r="F771" s="5">
        <v>0</v>
      </c>
      <c r="G771" s="5">
        <v>4</v>
      </c>
    </row>
    <row r="772" spans="1:7" ht="15" customHeight="1" x14ac:dyDescent="0.25">
      <c r="A772" s="5" t="s">
        <v>1396</v>
      </c>
      <c r="B772" s="5" t="s">
        <v>1424</v>
      </c>
      <c r="C772" s="5">
        <v>0</v>
      </c>
      <c r="D772" s="6">
        <v>24186.03</v>
      </c>
      <c r="E772" s="6">
        <v>24186.03</v>
      </c>
      <c r="F772" s="5">
        <v>0</v>
      </c>
      <c r="G772" s="5">
        <v>4</v>
      </c>
    </row>
    <row r="773" spans="1:7" ht="15" customHeight="1" x14ac:dyDescent="0.25">
      <c r="A773" s="5" t="s">
        <v>1772</v>
      </c>
      <c r="B773" s="5" t="s">
        <v>1806</v>
      </c>
      <c r="C773" s="5">
        <v>0</v>
      </c>
      <c r="D773" s="5">
        <v>380</v>
      </c>
      <c r="E773" s="5">
        <v>380</v>
      </c>
      <c r="F773" s="5">
        <v>0</v>
      </c>
      <c r="G773" s="5">
        <v>4</v>
      </c>
    </row>
    <row r="774" spans="1:7" ht="15" customHeight="1" x14ac:dyDescent="0.25">
      <c r="A774" s="5" t="s">
        <v>609</v>
      </c>
      <c r="B774" s="5" t="s">
        <v>1793</v>
      </c>
      <c r="C774" s="5">
        <v>0</v>
      </c>
      <c r="D774" s="6">
        <v>12737.48</v>
      </c>
      <c r="E774" s="6">
        <v>12737.48</v>
      </c>
      <c r="F774" s="5">
        <v>0</v>
      </c>
      <c r="G774" s="5">
        <v>4</v>
      </c>
    </row>
    <row r="775" spans="1:7" ht="15" customHeight="1" x14ac:dyDescent="0.25">
      <c r="A775" s="5" t="s">
        <v>1397</v>
      </c>
      <c r="B775" s="5" t="s">
        <v>1436</v>
      </c>
      <c r="C775" s="5">
        <v>0</v>
      </c>
      <c r="D775" s="6">
        <v>1687.81</v>
      </c>
      <c r="E775" s="6">
        <v>1687.81</v>
      </c>
      <c r="F775" s="5">
        <v>0</v>
      </c>
      <c r="G775" s="5">
        <v>4</v>
      </c>
    </row>
    <row r="776" spans="1:7" ht="15" customHeight="1" x14ac:dyDescent="0.25">
      <c r="A776" s="5" t="s">
        <v>1398</v>
      </c>
      <c r="B776" s="5" t="s">
        <v>1430</v>
      </c>
      <c r="C776" s="5">
        <v>0</v>
      </c>
      <c r="D776" s="5">
        <v>155.04</v>
      </c>
      <c r="E776" s="5">
        <v>155.04</v>
      </c>
      <c r="F776" s="5">
        <v>0</v>
      </c>
      <c r="G776" s="5">
        <v>4</v>
      </c>
    </row>
    <row r="777" spans="1:7" ht="15" customHeight="1" x14ac:dyDescent="0.25">
      <c r="A777" s="5" t="s">
        <v>1499</v>
      </c>
      <c r="B777" s="5" t="s">
        <v>1500</v>
      </c>
      <c r="C777" s="5">
        <v>0</v>
      </c>
      <c r="D777" s="6">
        <v>270800</v>
      </c>
      <c r="E777" s="6">
        <v>270800</v>
      </c>
      <c r="F777" s="5">
        <v>0</v>
      </c>
      <c r="G777" s="5">
        <v>4</v>
      </c>
    </row>
    <row r="778" spans="1:7" ht="15" customHeight="1" x14ac:dyDescent="0.25">
      <c r="A778" s="5" t="s">
        <v>1884</v>
      </c>
      <c r="B778" s="5" t="s">
        <v>1885</v>
      </c>
      <c r="C778" s="5">
        <v>0</v>
      </c>
      <c r="D778" s="6">
        <v>15879188</v>
      </c>
      <c r="E778" s="6">
        <v>15879188</v>
      </c>
      <c r="F778" s="5">
        <v>0</v>
      </c>
      <c r="G778" s="5">
        <v>4</v>
      </c>
    </row>
    <row r="779" spans="1:7" ht="15" customHeight="1" x14ac:dyDescent="0.25">
      <c r="A779" s="5" t="s">
        <v>2202</v>
      </c>
      <c r="B779" s="5" t="s">
        <v>2203</v>
      </c>
      <c r="C779" s="5">
        <v>0</v>
      </c>
      <c r="D779" s="6">
        <v>4335</v>
      </c>
      <c r="E779" s="6">
        <v>4335</v>
      </c>
      <c r="F779" s="5">
        <v>0</v>
      </c>
      <c r="G779" s="5">
        <v>4</v>
      </c>
    </row>
    <row r="780" spans="1:7" ht="15" customHeight="1" x14ac:dyDescent="0.25">
      <c r="A780" s="5" t="s">
        <v>364</v>
      </c>
      <c r="B780" s="5" t="s">
        <v>1254</v>
      </c>
      <c r="C780" s="5">
        <v>0</v>
      </c>
      <c r="D780" s="6">
        <v>4221494.62</v>
      </c>
      <c r="E780" s="6">
        <v>4221494.62</v>
      </c>
      <c r="F780" s="5">
        <v>0</v>
      </c>
      <c r="G780" s="5">
        <v>4</v>
      </c>
    </row>
    <row r="781" spans="1:7" ht="15" customHeight="1" x14ac:dyDescent="0.25">
      <c r="A781" s="5" t="s">
        <v>571</v>
      </c>
      <c r="B781" s="5" t="s">
        <v>1053</v>
      </c>
      <c r="C781" s="5">
        <v>0</v>
      </c>
      <c r="D781" s="6">
        <v>4286080.87</v>
      </c>
      <c r="E781" s="6">
        <v>4286080.87</v>
      </c>
      <c r="F781" s="5">
        <v>0</v>
      </c>
      <c r="G781" s="5">
        <v>4</v>
      </c>
    </row>
    <row r="782" spans="1:7" ht="15" customHeight="1" x14ac:dyDescent="0.25">
      <c r="A782" s="5" t="s">
        <v>572</v>
      </c>
      <c r="B782" s="5" t="s">
        <v>1054</v>
      </c>
      <c r="C782" s="5">
        <v>0</v>
      </c>
      <c r="D782" s="6">
        <v>271205</v>
      </c>
      <c r="E782" s="6">
        <v>271205</v>
      </c>
      <c r="F782" s="5">
        <v>0</v>
      </c>
      <c r="G782" s="5">
        <v>4</v>
      </c>
    </row>
    <row r="783" spans="1:7" ht="15" customHeight="1" x14ac:dyDescent="0.25">
      <c r="A783" s="5" t="s">
        <v>365</v>
      </c>
      <c r="B783" s="5" t="s">
        <v>1255</v>
      </c>
      <c r="C783" s="5">
        <v>0</v>
      </c>
      <c r="D783" s="6">
        <v>5355.85</v>
      </c>
      <c r="E783" s="6">
        <v>5355.85</v>
      </c>
      <c r="F783" s="5">
        <v>0</v>
      </c>
      <c r="G783" s="5">
        <v>4</v>
      </c>
    </row>
    <row r="784" spans="1:7" ht="15" customHeight="1" x14ac:dyDescent="0.25">
      <c r="A784" s="5" t="s">
        <v>366</v>
      </c>
      <c r="B784" s="5" t="s">
        <v>1055</v>
      </c>
      <c r="C784" s="5">
        <v>0</v>
      </c>
      <c r="D784" s="6">
        <v>638602.15</v>
      </c>
      <c r="E784" s="6">
        <v>638602.15</v>
      </c>
      <c r="F784" s="5">
        <v>0</v>
      </c>
      <c r="G784" s="5">
        <v>4</v>
      </c>
    </row>
    <row r="785" spans="1:7" ht="15" customHeight="1" x14ac:dyDescent="0.25">
      <c r="A785" s="5" t="s">
        <v>367</v>
      </c>
      <c r="B785" s="5" t="s">
        <v>1056</v>
      </c>
      <c r="C785" s="5">
        <v>0</v>
      </c>
      <c r="D785" s="6">
        <v>638602.15</v>
      </c>
      <c r="E785" s="6">
        <v>638602.15</v>
      </c>
      <c r="F785" s="5">
        <v>0</v>
      </c>
      <c r="G785" s="5">
        <v>4</v>
      </c>
    </row>
    <row r="786" spans="1:7" ht="15" customHeight="1" x14ac:dyDescent="0.25">
      <c r="A786" s="5" t="s">
        <v>368</v>
      </c>
      <c r="B786" s="5" t="s">
        <v>1057</v>
      </c>
      <c r="C786" s="5">
        <v>0</v>
      </c>
      <c r="D786" s="6">
        <v>4257312.8499999996</v>
      </c>
      <c r="E786" s="6">
        <v>4257312.8499999996</v>
      </c>
      <c r="F786" s="5">
        <v>0</v>
      </c>
      <c r="G786" s="5">
        <v>4</v>
      </c>
    </row>
    <row r="787" spans="1:7" ht="15" customHeight="1" x14ac:dyDescent="0.25">
      <c r="A787" s="5" t="s">
        <v>369</v>
      </c>
      <c r="B787" s="5" t="s">
        <v>1058</v>
      </c>
      <c r="C787" s="5">
        <v>0</v>
      </c>
      <c r="D787" s="6">
        <v>638602.15</v>
      </c>
      <c r="E787" s="6">
        <v>638602.15</v>
      </c>
      <c r="F787" s="5">
        <v>0</v>
      </c>
      <c r="G787" s="5">
        <v>4</v>
      </c>
    </row>
    <row r="788" spans="1:7" ht="15" customHeight="1" x14ac:dyDescent="0.25">
      <c r="A788" s="5" t="s">
        <v>1522</v>
      </c>
      <c r="B788" s="5" t="s">
        <v>1532</v>
      </c>
      <c r="C788" s="5">
        <v>0</v>
      </c>
      <c r="D788" s="6">
        <v>168448.3</v>
      </c>
      <c r="E788" s="6">
        <v>168448.3</v>
      </c>
      <c r="F788" s="5">
        <v>0</v>
      </c>
      <c r="G788" s="5">
        <v>4</v>
      </c>
    </row>
    <row r="789" spans="1:7" ht="15" customHeight="1" x14ac:dyDescent="0.25">
      <c r="A789" s="5" t="s">
        <v>2160</v>
      </c>
      <c r="B789" s="5" t="s">
        <v>2177</v>
      </c>
      <c r="C789" s="5">
        <v>0</v>
      </c>
      <c r="D789" s="6">
        <v>64466.02</v>
      </c>
      <c r="E789" s="6">
        <v>64466.02</v>
      </c>
      <c r="F789" s="5">
        <v>0</v>
      </c>
      <c r="G789" s="5">
        <v>4</v>
      </c>
    </row>
    <row r="790" spans="1:7" ht="15" customHeight="1" x14ac:dyDescent="0.25">
      <c r="A790" s="5" t="s">
        <v>370</v>
      </c>
      <c r="B790" s="5" t="s">
        <v>1059</v>
      </c>
      <c r="C790" s="5">
        <v>0</v>
      </c>
      <c r="D790" s="6">
        <v>18000</v>
      </c>
      <c r="E790" s="6">
        <v>18000</v>
      </c>
      <c r="F790" s="5">
        <v>0</v>
      </c>
      <c r="G790" s="5">
        <v>4</v>
      </c>
    </row>
    <row r="791" spans="1:7" ht="15" customHeight="1" x14ac:dyDescent="0.25">
      <c r="A791" s="5" t="s">
        <v>615</v>
      </c>
      <c r="B791" s="5" t="s">
        <v>1060</v>
      </c>
      <c r="C791" s="5">
        <v>0</v>
      </c>
      <c r="D791" s="6">
        <v>297966.27</v>
      </c>
      <c r="E791" s="6">
        <v>297966.27</v>
      </c>
      <c r="F791" s="5">
        <v>0</v>
      </c>
      <c r="G791" s="5">
        <v>4</v>
      </c>
    </row>
    <row r="792" spans="1:7" ht="15" customHeight="1" x14ac:dyDescent="0.25">
      <c r="A792" s="5" t="s">
        <v>371</v>
      </c>
      <c r="B792" s="5" t="s">
        <v>1061</v>
      </c>
      <c r="C792" s="5">
        <v>0</v>
      </c>
      <c r="D792" s="6">
        <v>291644.84999999998</v>
      </c>
      <c r="E792" s="6">
        <v>291644.84999999998</v>
      </c>
      <c r="F792" s="5">
        <v>0</v>
      </c>
      <c r="G792" s="5">
        <v>4</v>
      </c>
    </row>
    <row r="793" spans="1:7" ht="15" customHeight="1" x14ac:dyDescent="0.25">
      <c r="A793" s="5" t="s">
        <v>1981</v>
      </c>
      <c r="B793" s="5" t="s">
        <v>2022</v>
      </c>
      <c r="C793" s="5">
        <v>0</v>
      </c>
      <c r="D793" s="6">
        <v>50000</v>
      </c>
      <c r="E793" s="6">
        <v>50000</v>
      </c>
      <c r="F793" s="5">
        <v>0</v>
      </c>
      <c r="G793" s="5">
        <v>4</v>
      </c>
    </row>
    <row r="794" spans="1:7" ht="15" customHeight="1" x14ac:dyDescent="0.25">
      <c r="A794" s="5" t="s">
        <v>1886</v>
      </c>
      <c r="B794" s="5" t="s">
        <v>1887</v>
      </c>
      <c r="C794" s="5">
        <v>0</v>
      </c>
      <c r="D794" s="6">
        <v>99801.74</v>
      </c>
      <c r="E794" s="6">
        <v>99801.74</v>
      </c>
      <c r="F794" s="5">
        <v>0</v>
      </c>
      <c r="G794" s="5">
        <v>4</v>
      </c>
    </row>
    <row r="795" spans="1:7" ht="15" customHeight="1" x14ac:dyDescent="0.25">
      <c r="A795" s="5" t="s">
        <v>1888</v>
      </c>
      <c r="B795" s="5" t="s">
        <v>1962</v>
      </c>
      <c r="C795" s="5">
        <v>0</v>
      </c>
      <c r="D795" s="6">
        <v>19240.509999999998</v>
      </c>
      <c r="E795" s="6">
        <v>19240.509999999998</v>
      </c>
      <c r="F795" s="5">
        <v>0</v>
      </c>
      <c r="G795" s="5">
        <v>4</v>
      </c>
    </row>
    <row r="796" spans="1:7" ht="15" customHeight="1" x14ac:dyDescent="0.25">
      <c r="A796" s="5" t="s">
        <v>1889</v>
      </c>
      <c r="B796" s="5" t="s">
        <v>1890</v>
      </c>
      <c r="C796" s="5">
        <v>0</v>
      </c>
      <c r="D796" s="6">
        <v>176288.97</v>
      </c>
      <c r="E796" s="6">
        <v>176288.97</v>
      </c>
      <c r="F796" s="5">
        <v>0</v>
      </c>
      <c r="G796" s="5">
        <v>4</v>
      </c>
    </row>
    <row r="797" spans="1:7" ht="15" customHeight="1" x14ac:dyDescent="0.25">
      <c r="A797" s="5" t="s">
        <v>1891</v>
      </c>
      <c r="B797" s="5" t="s">
        <v>1956</v>
      </c>
      <c r="C797" s="5">
        <v>0</v>
      </c>
      <c r="D797" s="6">
        <v>7000</v>
      </c>
      <c r="E797" s="6">
        <v>7000</v>
      </c>
      <c r="F797" s="5">
        <v>0</v>
      </c>
      <c r="G797" s="5">
        <v>4</v>
      </c>
    </row>
    <row r="798" spans="1:7" ht="15" customHeight="1" x14ac:dyDescent="0.25">
      <c r="A798" s="5" t="s">
        <v>2023</v>
      </c>
      <c r="B798" s="5" t="s">
        <v>2024</v>
      </c>
      <c r="C798" s="5">
        <v>0</v>
      </c>
      <c r="D798" s="6">
        <v>2589137.94</v>
      </c>
      <c r="E798" s="6">
        <v>2589137.94</v>
      </c>
      <c r="F798" s="5">
        <v>0</v>
      </c>
      <c r="G798" s="5">
        <v>4</v>
      </c>
    </row>
    <row r="799" spans="1:7" ht="15" customHeight="1" x14ac:dyDescent="0.25">
      <c r="A799" s="5" t="s">
        <v>372</v>
      </c>
      <c r="B799" s="5" t="s">
        <v>1062</v>
      </c>
      <c r="C799" s="5">
        <v>0</v>
      </c>
      <c r="D799" s="6">
        <v>19298615.73</v>
      </c>
      <c r="E799" s="6">
        <v>19298615.73</v>
      </c>
      <c r="F799" s="5">
        <v>0</v>
      </c>
      <c r="G799" s="5">
        <v>4</v>
      </c>
    </row>
    <row r="800" spans="1:7" ht="15" customHeight="1" x14ac:dyDescent="0.25">
      <c r="A800" s="5" t="s">
        <v>373</v>
      </c>
      <c r="B800" s="5" t="s">
        <v>1063</v>
      </c>
      <c r="C800" s="5">
        <v>0</v>
      </c>
      <c r="D800" s="6">
        <v>1529612.38</v>
      </c>
      <c r="E800" s="6">
        <v>1529612.38</v>
      </c>
      <c r="F800" s="5">
        <v>0</v>
      </c>
      <c r="G800" s="5">
        <v>4</v>
      </c>
    </row>
    <row r="801" spans="1:9" ht="26.25" x14ac:dyDescent="0.25">
      <c r="A801" s="5" t="s">
        <v>1340</v>
      </c>
      <c r="B801" s="5" t="s">
        <v>1445</v>
      </c>
      <c r="C801" s="5">
        <v>0</v>
      </c>
      <c r="D801" s="6">
        <v>747071.13</v>
      </c>
      <c r="E801" s="6">
        <v>747071.13</v>
      </c>
      <c r="F801" s="5">
        <v>0</v>
      </c>
      <c r="G801" s="5">
        <v>4</v>
      </c>
    </row>
    <row r="802" spans="1:9" ht="26.25" x14ac:dyDescent="0.25">
      <c r="A802" s="5" t="s">
        <v>632</v>
      </c>
      <c r="B802" s="5" t="s">
        <v>1064</v>
      </c>
      <c r="C802" s="5">
        <v>0</v>
      </c>
      <c r="D802" s="6">
        <v>18848266.050000001</v>
      </c>
      <c r="E802" s="6">
        <v>18848266.050000001</v>
      </c>
      <c r="F802" s="5">
        <v>0</v>
      </c>
      <c r="G802" s="5">
        <v>4</v>
      </c>
    </row>
    <row r="803" spans="1:9" ht="26.25" x14ac:dyDescent="0.25">
      <c r="A803" s="5" t="s">
        <v>1341</v>
      </c>
      <c r="B803" s="5" t="s">
        <v>1489</v>
      </c>
      <c r="C803" s="5">
        <v>0</v>
      </c>
      <c r="D803" s="6">
        <v>2785957</v>
      </c>
      <c r="E803" s="6">
        <v>2785957</v>
      </c>
      <c r="F803" s="5">
        <v>0</v>
      </c>
      <c r="G803" s="5">
        <v>4</v>
      </c>
    </row>
    <row r="804" spans="1:9" ht="26.25" x14ac:dyDescent="0.25">
      <c r="A804" s="5" t="s">
        <v>573</v>
      </c>
      <c r="B804" s="5" t="s">
        <v>1065</v>
      </c>
      <c r="C804" s="5">
        <v>0</v>
      </c>
      <c r="D804" s="6">
        <v>893191</v>
      </c>
      <c r="E804" s="6">
        <v>893191</v>
      </c>
      <c r="F804" s="5">
        <v>0</v>
      </c>
      <c r="G804" s="5">
        <v>4</v>
      </c>
    </row>
    <row r="805" spans="1:9" ht="26.25" x14ac:dyDescent="0.25">
      <c r="A805" s="5" t="s">
        <v>619</v>
      </c>
      <c r="B805" s="5" t="s">
        <v>1066</v>
      </c>
      <c r="C805" s="5">
        <v>0</v>
      </c>
      <c r="D805" s="6">
        <v>43713324.109999999</v>
      </c>
      <c r="E805" s="6">
        <v>43713324.109999999</v>
      </c>
      <c r="F805" s="5">
        <v>0</v>
      </c>
      <c r="G805" s="5">
        <v>4</v>
      </c>
    </row>
    <row r="806" spans="1:9" ht="26.25" x14ac:dyDescent="0.25">
      <c r="A806" s="5" t="s">
        <v>1773</v>
      </c>
      <c r="B806" s="5" t="s">
        <v>1774</v>
      </c>
      <c r="C806" s="5">
        <v>0</v>
      </c>
      <c r="D806" s="6">
        <v>269704.39</v>
      </c>
      <c r="E806" s="6">
        <v>269704.39</v>
      </c>
      <c r="F806" s="5">
        <v>0</v>
      </c>
      <c r="G806" s="5">
        <v>4</v>
      </c>
    </row>
    <row r="807" spans="1:9" ht="26.25" x14ac:dyDescent="0.25">
      <c r="A807" s="5" t="s">
        <v>1342</v>
      </c>
      <c r="B807" s="5" t="s">
        <v>1512</v>
      </c>
      <c r="C807" s="5">
        <v>0</v>
      </c>
      <c r="D807" s="6">
        <v>174417.58</v>
      </c>
      <c r="E807" s="6">
        <v>174417.58</v>
      </c>
      <c r="F807" s="5">
        <v>0</v>
      </c>
      <c r="G807" s="5">
        <v>4</v>
      </c>
    </row>
    <row r="808" spans="1:9" ht="26.25" x14ac:dyDescent="0.25">
      <c r="A808" s="5" t="s">
        <v>1892</v>
      </c>
      <c r="B808" s="5" t="s">
        <v>1963</v>
      </c>
      <c r="C808" s="5">
        <v>0</v>
      </c>
      <c r="D808" s="6">
        <v>156960</v>
      </c>
      <c r="E808" s="6">
        <v>156960</v>
      </c>
      <c r="F808" s="5">
        <v>0</v>
      </c>
      <c r="G808" s="5">
        <v>4</v>
      </c>
    </row>
    <row r="809" spans="1:9" ht="26.25" x14ac:dyDescent="0.25">
      <c r="A809" s="5" t="s">
        <v>1343</v>
      </c>
      <c r="B809" s="5" t="s">
        <v>1344</v>
      </c>
      <c r="C809" s="5">
        <v>0</v>
      </c>
      <c r="D809" s="6">
        <v>630460851.41999996</v>
      </c>
      <c r="E809" s="6">
        <v>392629930.75</v>
      </c>
      <c r="F809" s="6">
        <v>237830920.66999999</v>
      </c>
      <c r="G809" s="5">
        <v>3</v>
      </c>
      <c r="H809" s="2">
        <v>630460851.42000031</v>
      </c>
      <c r="I809" s="7">
        <f>+D809-H809</f>
        <v>0</v>
      </c>
    </row>
    <row r="810" spans="1:9" ht="26.25" x14ac:dyDescent="0.25">
      <c r="A810" s="5" t="s">
        <v>374</v>
      </c>
      <c r="B810" s="5" t="s">
        <v>1067</v>
      </c>
      <c r="C810" s="5">
        <v>0</v>
      </c>
      <c r="D810" s="6">
        <v>64321808.729999997</v>
      </c>
      <c r="E810" s="6">
        <v>64204011.840000004</v>
      </c>
      <c r="F810" s="6">
        <v>117796.89</v>
      </c>
      <c r="G810" s="5">
        <v>4</v>
      </c>
    </row>
    <row r="811" spans="1:9" ht="26.25" x14ac:dyDescent="0.25">
      <c r="A811" s="5" t="s">
        <v>375</v>
      </c>
      <c r="B811" s="5" t="s">
        <v>1068</v>
      </c>
      <c r="C811" s="5">
        <v>0</v>
      </c>
      <c r="D811" s="6">
        <v>62298182.210000001</v>
      </c>
      <c r="E811" s="6">
        <v>62185033.729999997</v>
      </c>
      <c r="F811" s="6">
        <v>113148.48</v>
      </c>
      <c r="G811" s="5">
        <v>4</v>
      </c>
    </row>
    <row r="812" spans="1:9" ht="26.25" x14ac:dyDescent="0.25">
      <c r="A812" s="5" t="s">
        <v>376</v>
      </c>
      <c r="B812" s="5" t="s">
        <v>1069</v>
      </c>
      <c r="C812" s="5">
        <v>0</v>
      </c>
      <c r="D812" s="6">
        <v>5299995.21</v>
      </c>
      <c r="E812" s="6">
        <v>5293479.8499999996</v>
      </c>
      <c r="F812" s="6">
        <v>6515.36</v>
      </c>
      <c r="G812" s="5">
        <v>4</v>
      </c>
    </row>
    <row r="813" spans="1:9" ht="26.25" x14ac:dyDescent="0.25">
      <c r="A813" s="5" t="s">
        <v>377</v>
      </c>
      <c r="B813" s="5" t="s">
        <v>1070</v>
      </c>
      <c r="C813" s="5">
        <v>0</v>
      </c>
      <c r="D813" s="6">
        <v>53293365.600000001</v>
      </c>
      <c r="E813" s="6">
        <v>53287210.049999997</v>
      </c>
      <c r="F813" s="6">
        <v>6155.55</v>
      </c>
      <c r="G813" s="5">
        <v>4</v>
      </c>
    </row>
    <row r="814" spans="1:9" ht="26.25" x14ac:dyDescent="0.25">
      <c r="A814" s="5" t="s">
        <v>378</v>
      </c>
      <c r="B814" s="5" t="s">
        <v>1071</v>
      </c>
      <c r="C814" s="5">
        <v>0</v>
      </c>
      <c r="D814" s="6">
        <v>4190467.71</v>
      </c>
      <c r="E814" s="6">
        <v>4182563.12</v>
      </c>
      <c r="F814" s="6">
        <v>7904.59</v>
      </c>
      <c r="G814" s="5">
        <v>4</v>
      </c>
    </row>
    <row r="815" spans="1:9" ht="26.25" x14ac:dyDescent="0.25">
      <c r="A815" s="5" t="s">
        <v>594</v>
      </c>
      <c r="B815" s="5" t="s">
        <v>1072</v>
      </c>
      <c r="C815" s="5">
        <v>0</v>
      </c>
      <c r="D815" s="6">
        <v>3299208.42</v>
      </c>
      <c r="E815" s="6">
        <v>6669.29</v>
      </c>
      <c r="F815" s="6">
        <v>3292539.13</v>
      </c>
      <c r="G815" s="5">
        <v>4</v>
      </c>
    </row>
    <row r="816" spans="1:9" ht="26.25" x14ac:dyDescent="0.25">
      <c r="A816" s="5" t="s">
        <v>379</v>
      </c>
      <c r="B816" s="5" t="s">
        <v>1073</v>
      </c>
      <c r="C816" s="5">
        <v>0</v>
      </c>
      <c r="D816" s="6">
        <v>410587.43</v>
      </c>
      <c r="E816" s="6">
        <v>409411.88</v>
      </c>
      <c r="F816" s="6">
        <v>1175.55</v>
      </c>
      <c r="G816" s="5">
        <v>4</v>
      </c>
    </row>
    <row r="817" spans="1:10" ht="15" customHeight="1" x14ac:dyDescent="0.25">
      <c r="A817" s="5" t="s">
        <v>595</v>
      </c>
      <c r="B817" s="5" t="s">
        <v>1074</v>
      </c>
      <c r="C817" s="5">
        <v>0</v>
      </c>
      <c r="D817" s="6">
        <v>42871318.759999998</v>
      </c>
      <c r="E817" s="6">
        <v>45058.11</v>
      </c>
      <c r="F817" s="6">
        <v>42826260.649999999</v>
      </c>
      <c r="G817" s="5">
        <v>4</v>
      </c>
    </row>
    <row r="818" spans="1:10" ht="15" customHeight="1" x14ac:dyDescent="0.25">
      <c r="A818" s="5" t="s">
        <v>380</v>
      </c>
      <c r="B818" s="5" t="s">
        <v>1075</v>
      </c>
      <c r="C818" s="5">
        <v>0</v>
      </c>
      <c r="D818" s="6">
        <v>5421985.3200000003</v>
      </c>
      <c r="E818" s="6">
        <v>5415375.7000000002</v>
      </c>
      <c r="F818" s="6">
        <v>6609.62</v>
      </c>
      <c r="G818" s="5">
        <v>4</v>
      </c>
    </row>
    <row r="819" spans="1:10" ht="15" customHeight="1" x14ac:dyDescent="0.25">
      <c r="A819" s="5" t="s">
        <v>381</v>
      </c>
      <c r="B819" s="5" t="s">
        <v>1076</v>
      </c>
      <c r="C819" s="5">
        <v>0</v>
      </c>
      <c r="D819" s="6">
        <v>9688740.1500000004</v>
      </c>
      <c r="E819" s="6">
        <v>9678001.0800000001</v>
      </c>
      <c r="F819" s="6">
        <v>10739.07</v>
      </c>
      <c r="G819" s="5">
        <v>4</v>
      </c>
      <c r="H819" s="89">
        <v>564.37</v>
      </c>
      <c r="I819" s="1">
        <f>+F819-H819</f>
        <v>10174.699999999999</v>
      </c>
    </row>
    <row r="820" spans="1:10" ht="15" customHeight="1" x14ac:dyDescent="0.25">
      <c r="A820" s="8" t="s">
        <v>382</v>
      </c>
      <c r="B820" s="8" t="s">
        <v>1077</v>
      </c>
      <c r="C820" s="8">
        <v>0</v>
      </c>
      <c r="D820" s="92">
        <v>5596392.5999999996</v>
      </c>
      <c r="E820" s="92">
        <v>5586183.5499999998</v>
      </c>
      <c r="F820" s="92">
        <v>10209.049999999999</v>
      </c>
      <c r="G820" s="8">
        <v>4</v>
      </c>
      <c r="H820" t="s">
        <v>1300</v>
      </c>
      <c r="I820" s="3">
        <v>5596392.5999999996</v>
      </c>
      <c r="J820" s="7">
        <f>+D820-I820</f>
        <v>0</v>
      </c>
    </row>
    <row r="821" spans="1:10" ht="15" customHeight="1" x14ac:dyDescent="0.25">
      <c r="A821" s="8" t="s">
        <v>383</v>
      </c>
      <c r="B821" s="8" t="s">
        <v>1078</v>
      </c>
      <c r="C821" s="8">
        <v>0</v>
      </c>
      <c r="D821" s="92">
        <v>22186415.16</v>
      </c>
      <c r="E821" s="92">
        <v>22145999.739999998</v>
      </c>
      <c r="F821" s="92">
        <v>40415.42</v>
      </c>
      <c r="G821" s="8">
        <v>4</v>
      </c>
      <c r="H821" t="s">
        <v>1300</v>
      </c>
      <c r="I821" s="3">
        <v>22186415.16</v>
      </c>
      <c r="J821" s="7">
        <f>+D821-I821</f>
        <v>0</v>
      </c>
    </row>
    <row r="822" spans="1:10" ht="15" customHeight="1" x14ac:dyDescent="0.25">
      <c r="A822" s="5" t="s">
        <v>554</v>
      </c>
      <c r="B822" s="5" t="s">
        <v>1079</v>
      </c>
      <c r="C822" s="5">
        <v>0</v>
      </c>
      <c r="D822" s="6">
        <v>3906174.91</v>
      </c>
      <c r="E822" s="6">
        <v>3905341.36</v>
      </c>
      <c r="F822" s="5">
        <v>833.55</v>
      </c>
      <c r="G822" s="5">
        <v>4</v>
      </c>
    </row>
    <row r="823" spans="1:10" ht="15" customHeight="1" x14ac:dyDescent="0.25">
      <c r="A823" s="5" t="s">
        <v>384</v>
      </c>
      <c r="B823" s="5" t="s">
        <v>1080</v>
      </c>
      <c r="C823" s="5">
        <v>0</v>
      </c>
      <c r="D823" s="6">
        <v>1466600</v>
      </c>
      <c r="E823" s="5">
        <v>0</v>
      </c>
      <c r="F823" s="6">
        <v>1466600</v>
      </c>
      <c r="G823" s="5">
        <v>4</v>
      </c>
    </row>
    <row r="824" spans="1:10" ht="15" customHeight="1" x14ac:dyDescent="0.25">
      <c r="A824" s="5" t="s">
        <v>385</v>
      </c>
      <c r="B824" s="5" t="s">
        <v>1081</v>
      </c>
      <c r="C824" s="5">
        <v>0</v>
      </c>
      <c r="D824" s="6">
        <v>2969449.85</v>
      </c>
      <c r="E824" s="6">
        <v>656926.16</v>
      </c>
      <c r="F824" s="6">
        <v>2312523.69</v>
      </c>
      <c r="G824" s="5">
        <v>4</v>
      </c>
    </row>
    <row r="825" spans="1:10" ht="15" customHeight="1" x14ac:dyDescent="0.25">
      <c r="A825" s="5" t="s">
        <v>518</v>
      </c>
      <c r="B825" s="5" t="s">
        <v>1082</v>
      </c>
      <c r="C825" s="5">
        <v>0</v>
      </c>
      <c r="D825" s="6">
        <v>3261181.41</v>
      </c>
      <c r="E825" s="6">
        <v>6013.89</v>
      </c>
      <c r="F825" s="6">
        <v>3255167.52</v>
      </c>
      <c r="G825" s="5">
        <v>4</v>
      </c>
    </row>
    <row r="826" spans="1:10" ht="15" customHeight="1" x14ac:dyDescent="0.25">
      <c r="A826" s="5" t="s">
        <v>386</v>
      </c>
      <c r="B826" s="5" t="s">
        <v>1083</v>
      </c>
      <c r="C826" s="5">
        <v>0</v>
      </c>
      <c r="D826" s="6">
        <v>205660.14</v>
      </c>
      <c r="E826" s="6">
        <v>115629.02</v>
      </c>
      <c r="F826" s="6">
        <v>90031.12</v>
      </c>
      <c r="G826" s="5">
        <v>4</v>
      </c>
    </row>
    <row r="827" spans="1:10" ht="15" customHeight="1" x14ac:dyDescent="0.25">
      <c r="A827" s="5" t="s">
        <v>1345</v>
      </c>
      <c r="B827" s="5" t="s">
        <v>1455</v>
      </c>
      <c r="C827" s="5">
        <v>0</v>
      </c>
      <c r="D827" s="6">
        <v>103543.13</v>
      </c>
      <c r="E827" s="5">
        <v>0</v>
      </c>
      <c r="F827" s="6">
        <v>103543.13</v>
      </c>
      <c r="G827" s="5">
        <v>4</v>
      </c>
    </row>
    <row r="828" spans="1:10" ht="15" customHeight="1" x14ac:dyDescent="0.25">
      <c r="A828" s="5" t="s">
        <v>596</v>
      </c>
      <c r="B828" s="5" t="s">
        <v>1084</v>
      </c>
      <c r="C828" s="5">
        <v>0</v>
      </c>
      <c r="D828" s="6">
        <v>3520670.29</v>
      </c>
      <c r="E828" s="5">
        <v>0</v>
      </c>
      <c r="F828" s="6">
        <v>3520670.29</v>
      </c>
      <c r="G828" s="5">
        <v>4</v>
      </c>
    </row>
    <row r="829" spans="1:10" ht="15" customHeight="1" x14ac:dyDescent="0.25">
      <c r="A829" s="5" t="s">
        <v>387</v>
      </c>
      <c r="B829" s="5" t="s">
        <v>1085</v>
      </c>
      <c r="C829" s="5">
        <v>0</v>
      </c>
      <c r="D829" s="6">
        <v>2752461.75</v>
      </c>
      <c r="E829" s="6">
        <v>2747404.12</v>
      </c>
      <c r="F829" s="6">
        <v>5057.63</v>
      </c>
      <c r="G829" s="5">
        <v>4</v>
      </c>
    </row>
    <row r="830" spans="1:10" ht="15" customHeight="1" x14ac:dyDescent="0.25">
      <c r="A830" s="8" t="s">
        <v>870</v>
      </c>
      <c r="B830" s="8" t="s">
        <v>1256</v>
      </c>
      <c r="C830" s="8">
        <v>0</v>
      </c>
      <c r="D830" s="92">
        <v>8400</v>
      </c>
      <c r="E830" s="92">
        <v>8390.66</v>
      </c>
      <c r="F830" s="8">
        <v>9.34</v>
      </c>
      <c r="G830" s="8">
        <v>4</v>
      </c>
      <c r="H830" t="s">
        <v>2219</v>
      </c>
    </row>
    <row r="831" spans="1:10" ht="15" customHeight="1" x14ac:dyDescent="0.25">
      <c r="A831" s="5" t="s">
        <v>1698</v>
      </c>
      <c r="B831" s="5" t="s">
        <v>1699</v>
      </c>
      <c r="C831" s="5">
        <v>0</v>
      </c>
      <c r="D831" s="6">
        <v>2109975.54</v>
      </c>
      <c r="E831" s="6">
        <v>2106104.15</v>
      </c>
      <c r="F831" s="6">
        <v>3871.39</v>
      </c>
      <c r="G831" s="5">
        <v>4</v>
      </c>
    </row>
    <row r="832" spans="1:10" ht="15" customHeight="1" x14ac:dyDescent="0.25">
      <c r="A832" s="5" t="s">
        <v>1290</v>
      </c>
      <c r="B832" s="5" t="s">
        <v>1294</v>
      </c>
      <c r="C832" s="5">
        <v>0</v>
      </c>
      <c r="D832" s="6">
        <v>160050</v>
      </c>
      <c r="E832" s="6">
        <v>160050</v>
      </c>
      <c r="F832" s="5">
        <v>0</v>
      </c>
      <c r="G832" s="5">
        <v>4</v>
      </c>
    </row>
    <row r="833" spans="1:7" ht="15" customHeight="1" x14ac:dyDescent="0.25">
      <c r="A833" s="5" t="s">
        <v>1893</v>
      </c>
      <c r="B833" s="5" t="s">
        <v>1894</v>
      </c>
      <c r="C833" s="5">
        <v>0</v>
      </c>
      <c r="D833" s="6">
        <v>1244250</v>
      </c>
      <c r="E833" s="6">
        <v>1244250</v>
      </c>
      <c r="F833" s="5">
        <v>0</v>
      </c>
      <c r="G833" s="5">
        <v>4</v>
      </c>
    </row>
    <row r="834" spans="1:7" ht="15" customHeight="1" x14ac:dyDescent="0.25">
      <c r="A834" s="5" t="s">
        <v>1895</v>
      </c>
      <c r="B834" s="5" t="s">
        <v>1896</v>
      </c>
      <c r="C834" s="5">
        <v>0</v>
      </c>
      <c r="D834" s="6">
        <v>1456300</v>
      </c>
      <c r="E834" s="6">
        <v>1456300</v>
      </c>
      <c r="F834" s="5">
        <v>0</v>
      </c>
      <c r="G834" s="5">
        <v>4</v>
      </c>
    </row>
    <row r="835" spans="1:7" ht="15" customHeight="1" x14ac:dyDescent="0.25">
      <c r="A835" s="5" t="s">
        <v>388</v>
      </c>
      <c r="B835" s="5" t="s">
        <v>1086</v>
      </c>
      <c r="C835" s="5">
        <v>0</v>
      </c>
      <c r="D835" s="6">
        <v>1153927.8700000001</v>
      </c>
      <c r="E835" s="6">
        <v>1153927.8700000001</v>
      </c>
      <c r="F835" s="5">
        <v>0</v>
      </c>
      <c r="G835" s="5">
        <v>4</v>
      </c>
    </row>
    <row r="836" spans="1:7" ht="15" customHeight="1" x14ac:dyDescent="0.25">
      <c r="A836" s="5" t="s">
        <v>389</v>
      </c>
      <c r="B836" s="5" t="s">
        <v>1284</v>
      </c>
      <c r="C836" s="5">
        <v>0</v>
      </c>
      <c r="D836" s="6">
        <v>366030.87</v>
      </c>
      <c r="E836" s="6">
        <v>288849.57</v>
      </c>
      <c r="F836" s="6">
        <v>77181.3</v>
      </c>
      <c r="G836" s="5">
        <v>4</v>
      </c>
    </row>
    <row r="837" spans="1:7" ht="15" customHeight="1" x14ac:dyDescent="0.25">
      <c r="A837" s="5" t="s">
        <v>390</v>
      </c>
      <c r="B837" s="5" t="s">
        <v>1087</v>
      </c>
      <c r="C837" s="5">
        <v>0</v>
      </c>
      <c r="D837" s="6">
        <v>35801</v>
      </c>
      <c r="E837" s="6">
        <v>35801</v>
      </c>
      <c r="F837" s="5">
        <v>0</v>
      </c>
      <c r="G837" s="5">
        <v>4</v>
      </c>
    </row>
    <row r="838" spans="1:7" ht="15" customHeight="1" x14ac:dyDescent="0.25">
      <c r="A838" s="5" t="s">
        <v>391</v>
      </c>
      <c r="B838" s="5" t="s">
        <v>1088</v>
      </c>
      <c r="C838" s="5">
        <v>0</v>
      </c>
      <c r="D838" s="6">
        <v>323892.28999999998</v>
      </c>
      <c r="E838" s="6">
        <v>203858.61</v>
      </c>
      <c r="F838" s="6">
        <v>120033.68</v>
      </c>
      <c r="G838" s="5">
        <v>4</v>
      </c>
    </row>
    <row r="839" spans="1:7" ht="15" customHeight="1" x14ac:dyDescent="0.25">
      <c r="A839" s="5" t="s">
        <v>1346</v>
      </c>
      <c r="B839" s="5" t="s">
        <v>2025</v>
      </c>
      <c r="C839" s="5">
        <v>0</v>
      </c>
      <c r="D839" s="6">
        <v>4702.38</v>
      </c>
      <c r="E839" s="6">
        <v>4702.38</v>
      </c>
      <c r="F839" s="5">
        <v>0</v>
      </c>
      <c r="G839" s="5">
        <v>4</v>
      </c>
    </row>
    <row r="840" spans="1:7" ht="15" customHeight="1" x14ac:dyDescent="0.25">
      <c r="A840" s="5" t="s">
        <v>392</v>
      </c>
      <c r="B840" s="5" t="s">
        <v>1089</v>
      </c>
      <c r="C840" s="5">
        <v>0</v>
      </c>
      <c r="D840" s="6">
        <v>626000.04</v>
      </c>
      <c r="E840" s="6">
        <v>620922.46</v>
      </c>
      <c r="F840" s="6">
        <v>5077.58</v>
      </c>
      <c r="G840" s="5">
        <v>4</v>
      </c>
    </row>
    <row r="841" spans="1:7" ht="15" customHeight="1" x14ac:dyDescent="0.25">
      <c r="A841" s="5" t="s">
        <v>1897</v>
      </c>
      <c r="B841" s="5" t="s">
        <v>1964</v>
      </c>
      <c r="C841" s="5">
        <v>0</v>
      </c>
      <c r="D841" s="6">
        <v>39000</v>
      </c>
      <c r="E841" s="6">
        <v>39000</v>
      </c>
      <c r="F841" s="5">
        <v>0</v>
      </c>
      <c r="G841" s="5">
        <v>4</v>
      </c>
    </row>
    <row r="842" spans="1:7" ht="15" customHeight="1" x14ac:dyDescent="0.25">
      <c r="A842" s="5" t="s">
        <v>393</v>
      </c>
      <c r="B842" s="5" t="s">
        <v>1090</v>
      </c>
      <c r="C842" s="5">
        <v>0</v>
      </c>
      <c r="D842" s="6">
        <v>197703.11</v>
      </c>
      <c r="E842" s="6">
        <v>166095.10999999999</v>
      </c>
      <c r="F842" s="6">
        <v>31608</v>
      </c>
      <c r="G842" s="5">
        <v>4</v>
      </c>
    </row>
    <row r="843" spans="1:7" ht="15" customHeight="1" x14ac:dyDescent="0.25">
      <c r="A843" s="5" t="s">
        <v>1544</v>
      </c>
      <c r="B843" s="5" t="s">
        <v>1545</v>
      </c>
      <c r="C843" s="5">
        <v>0</v>
      </c>
      <c r="D843" s="6">
        <v>113570</v>
      </c>
      <c r="E843" s="6">
        <v>113570</v>
      </c>
      <c r="F843" s="5">
        <v>0</v>
      </c>
      <c r="G843" s="5">
        <v>4</v>
      </c>
    </row>
    <row r="844" spans="1:7" ht="15" customHeight="1" x14ac:dyDescent="0.25">
      <c r="A844" s="5" t="s">
        <v>394</v>
      </c>
      <c r="B844" s="5" t="s">
        <v>1091</v>
      </c>
      <c r="C844" s="5">
        <v>0</v>
      </c>
      <c r="D844" s="6">
        <v>264087.28000000003</v>
      </c>
      <c r="E844" s="6">
        <v>236397.14</v>
      </c>
      <c r="F844" s="6">
        <v>27690.14</v>
      </c>
      <c r="G844" s="5">
        <v>4</v>
      </c>
    </row>
    <row r="845" spans="1:7" ht="15" customHeight="1" x14ac:dyDescent="0.25">
      <c r="A845" s="5" t="s">
        <v>395</v>
      </c>
      <c r="B845" s="5" t="s">
        <v>1092</v>
      </c>
      <c r="C845" s="5">
        <v>0</v>
      </c>
      <c r="D845" s="6">
        <v>635886.01</v>
      </c>
      <c r="E845" s="6">
        <v>507450.65</v>
      </c>
      <c r="F845" s="6">
        <v>128435.36</v>
      </c>
      <c r="G845" s="5">
        <v>4</v>
      </c>
    </row>
    <row r="846" spans="1:7" ht="15" customHeight="1" x14ac:dyDescent="0.25">
      <c r="A846" s="5" t="s">
        <v>1501</v>
      </c>
      <c r="B846" s="5" t="s">
        <v>1508</v>
      </c>
      <c r="C846" s="5">
        <v>0</v>
      </c>
      <c r="D846" s="5">
        <v>935.29</v>
      </c>
      <c r="E846" s="5">
        <v>935.29</v>
      </c>
      <c r="F846" s="5">
        <v>0</v>
      </c>
      <c r="G846" s="5">
        <v>4</v>
      </c>
    </row>
    <row r="847" spans="1:7" ht="15" customHeight="1" x14ac:dyDescent="0.25">
      <c r="A847" s="5" t="s">
        <v>396</v>
      </c>
      <c r="B847" s="5" t="s">
        <v>1093</v>
      </c>
      <c r="C847" s="5">
        <v>0</v>
      </c>
      <c r="D847" s="6">
        <v>18162.02</v>
      </c>
      <c r="E847" s="6">
        <v>18162.02</v>
      </c>
      <c r="F847" s="5">
        <v>0</v>
      </c>
      <c r="G847" s="5">
        <v>4</v>
      </c>
    </row>
    <row r="848" spans="1:7" ht="15" customHeight="1" x14ac:dyDescent="0.25">
      <c r="A848" s="5" t="s">
        <v>604</v>
      </c>
      <c r="B848" s="5" t="s">
        <v>1094</v>
      </c>
      <c r="C848" s="5">
        <v>0</v>
      </c>
      <c r="D848" s="5">
        <v>788.8</v>
      </c>
      <c r="E848" s="5">
        <v>788.8</v>
      </c>
      <c r="F848" s="5">
        <v>0</v>
      </c>
      <c r="G848" s="5">
        <v>4</v>
      </c>
    </row>
    <row r="849" spans="1:8" ht="15" customHeight="1" x14ac:dyDescent="0.25">
      <c r="A849" s="5" t="s">
        <v>397</v>
      </c>
      <c r="B849" s="5" t="s">
        <v>1095</v>
      </c>
      <c r="C849" s="5">
        <v>0</v>
      </c>
      <c r="D849" s="6">
        <v>365606.2</v>
      </c>
      <c r="E849" s="6">
        <v>261727.1</v>
      </c>
      <c r="F849" s="6">
        <v>103879.1</v>
      </c>
      <c r="G849" s="5">
        <v>4</v>
      </c>
    </row>
    <row r="850" spans="1:8" ht="15" customHeight="1" x14ac:dyDescent="0.25">
      <c r="A850" s="5" t="s">
        <v>398</v>
      </c>
      <c r="B850" s="5" t="s">
        <v>1221</v>
      </c>
      <c r="C850" s="5">
        <v>0</v>
      </c>
      <c r="D850" s="6">
        <v>3845931.8</v>
      </c>
      <c r="E850" s="6">
        <v>2818839.72</v>
      </c>
      <c r="F850" s="6">
        <v>1027092.08</v>
      </c>
      <c r="G850" s="5">
        <v>4</v>
      </c>
    </row>
    <row r="851" spans="1:8" ht="15" customHeight="1" x14ac:dyDescent="0.25">
      <c r="A851" s="5" t="s">
        <v>1700</v>
      </c>
      <c r="B851" s="5" t="s">
        <v>1728</v>
      </c>
      <c r="C851" s="5">
        <v>0</v>
      </c>
      <c r="D851" s="6">
        <v>278710.27</v>
      </c>
      <c r="E851" s="6">
        <v>229119.42</v>
      </c>
      <c r="F851" s="6">
        <v>49590.85</v>
      </c>
      <c r="G851" s="5">
        <v>4</v>
      </c>
    </row>
    <row r="852" spans="1:8" ht="15" customHeight="1" x14ac:dyDescent="0.25">
      <c r="A852" s="5" t="s">
        <v>495</v>
      </c>
      <c r="B852" s="5" t="s">
        <v>1096</v>
      </c>
      <c r="C852" s="5">
        <v>0</v>
      </c>
      <c r="D852" s="6">
        <v>230859</v>
      </c>
      <c r="E852" s="6">
        <v>230859</v>
      </c>
      <c r="F852" s="5">
        <v>0</v>
      </c>
      <c r="G852" s="5">
        <v>4</v>
      </c>
    </row>
    <row r="853" spans="1:8" ht="15" customHeight="1" x14ac:dyDescent="0.25">
      <c r="A853" s="5" t="s">
        <v>399</v>
      </c>
      <c r="B853" s="5" t="s">
        <v>1097</v>
      </c>
      <c r="C853" s="5">
        <v>0</v>
      </c>
      <c r="D853" s="6">
        <v>245367.5</v>
      </c>
      <c r="E853" s="6">
        <v>245367.5</v>
      </c>
      <c r="F853" s="5">
        <v>0</v>
      </c>
      <c r="G853" s="5">
        <v>4</v>
      </c>
    </row>
    <row r="854" spans="1:8" ht="15" customHeight="1" x14ac:dyDescent="0.25">
      <c r="A854" s="5" t="s">
        <v>871</v>
      </c>
      <c r="B854" s="5" t="s">
        <v>1098</v>
      </c>
      <c r="C854" s="5">
        <v>0</v>
      </c>
      <c r="D854" s="6">
        <v>117941.84</v>
      </c>
      <c r="E854" s="6">
        <v>117941.84</v>
      </c>
      <c r="F854" s="5">
        <v>0</v>
      </c>
      <c r="G854" s="5">
        <v>4</v>
      </c>
    </row>
    <row r="855" spans="1:8" ht="15" customHeight="1" x14ac:dyDescent="0.25">
      <c r="A855" s="5" t="s">
        <v>400</v>
      </c>
      <c r="B855" s="5" t="s">
        <v>1099</v>
      </c>
      <c r="C855" s="5">
        <v>0</v>
      </c>
      <c r="D855" s="6">
        <v>69808.47</v>
      </c>
      <c r="E855" s="6">
        <v>69808.47</v>
      </c>
      <c r="F855" s="5">
        <v>0</v>
      </c>
      <c r="G855" s="5">
        <v>4</v>
      </c>
    </row>
    <row r="856" spans="1:8" ht="15" customHeight="1" x14ac:dyDescent="0.25">
      <c r="A856" s="8" t="s">
        <v>401</v>
      </c>
      <c r="B856" s="8" t="s">
        <v>1100</v>
      </c>
      <c r="C856" s="8">
        <v>0</v>
      </c>
      <c r="D856" s="92">
        <v>10619.25</v>
      </c>
      <c r="E856" s="92">
        <v>9506.25</v>
      </c>
      <c r="F856" s="92">
        <v>1113</v>
      </c>
      <c r="G856" s="8">
        <v>4</v>
      </c>
      <c r="H856" t="s">
        <v>2218</v>
      </c>
    </row>
    <row r="857" spans="1:8" ht="15" customHeight="1" x14ac:dyDescent="0.25">
      <c r="A857" s="5" t="s">
        <v>2077</v>
      </c>
      <c r="B857" s="5" t="s">
        <v>2078</v>
      </c>
      <c r="C857" s="5">
        <v>0</v>
      </c>
      <c r="D857" s="6">
        <v>1132.22</v>
      </c>
      <c r="E857" s="6">
        <v>1132.22</v>
      </c>
      <c r="F857" s="5">
        <v>0</v>
      </c>
      <c r="G857" s="5">
        <v>4</v>
      </c>
    </row>
    <row r="858" spans="1:8" ht="15" customHeight="1" x14ac:dyDescent="0.25">
      <c r="A858" s="5" t="s">
        <v>597</v>
      </c>
      <c r="B858" s="5" t="s">
        <v>1101</v>
      </c>
      <c r="C858" s="5">
        <v>0</v>
      </c>
      <c r="D858" s="6">
        <v>14781.11</v>
      </c>
      <c r="E858" s="6">
        <v>14781.11</v>
      </c>
      <c r="F858" s="5">
        <v>0</v>
      </c>
      <c r="G858" s="5">
        <v>4</v>
      </c>
    </row>
    <row r="859" spans="1:8" ht="15" customHeight="1" x14ac:dyDescent="0.25">
      <c r="A859" s="5" t="s">
        <v>574</v>
      </c>
      <c r="B859" s="5" t="s">
        <v>1102</v>
      </c>
      <c r="C859" s="5">
        <v>0</v>
      </c>
      <c r="D859" s="6">
        <v>1729926.59</v>
      </c>
      <c r="E859" s="6">
        <v>1489926.55</v>
      </c>
      <c r="F859" s="6">
        <v>240000.04</v>
      </c>
      <c r="G859" s="5">
        <v>4</v>
      </c>
    </row>
    <row r="860" spans="1:8" ht="15" customHeight="1" x14ac:dyDescent="0.25">
      <c r="A860" s="5" t="s">
        <v>1371</v>
      </c>
      <c r="B860" s="5" t="s">
        <v>1372</v>
      </c>
      <c r="C860" s="5">
        <v>0</v>
      </c>
      <c r="D860" s="6">
        <v>64337.38</v>
      </c>
      <c r="E860" s="6">
        <v>64337.38</v>
      </c>
      <c r="F860" s="5">
        <v>0</v>
      </c>
      <c r="G860" s="5">
        <v>4</v>
      </c>
    </row>
    <row r="861" spans="1:8" ht="15" customHeight="1" x14ac:dyDescent="0.25">
      <c r="A861" s="5" t="s">
        <v>402</v>
      </c>
      <c r="B861" s="5" t="s">
        <v>1103</v>
      </c>
      <c r="C861" s="5">
        <v>0</v>
      </c>
      <c r="D861" s="6">
        <v>1646906.76</v>
      </c>
      <c r="E861" s="6">
        <v>1316246.8999999999</v>
      </c>
      <c r="F861" s="6">
        <v>330659.86</v>
      </c>
      <c r="G861" s="5">
        <v>4</v>
      </c>
    </row>
    <row r="862" spans="1:8" ht="15" customHeight="1" x14ac:dyDescent="0.25">
      <c r="A862" s="5" t="s">
        <v>1898</v>
      </c>
      <c r="B862" s="5" t="s">
        <v>1096</v>
      </c>
      <c r="C862" s="5">
        <v>0</v>
      </c>
      <c r="D862" s="6">
        <v>1154295</v>
      </c>
      <c r="E862" s="6">
        <v>923435.98</v>
      </c>
      <c r="F862" s="6">
        <v>230859.02</v>
      </c>
      <c r="G862" s="5">
        <v>4</v>
      </c>
    </row>
    <row r="863" spans="1:8" ht="15" customHeight="1" x14ac:dyDescent="0.25">
      <c r="A863" s="5" t="s">
        <v>1899</v>
      </c>
      <c r="B863" s="5" t="s">
        <v>1097</v>
      </c>
      <c r="C863" s="5">
        <v>0</v>
      </c>
      <c r="D863" s="6">
        <v>723941.52</v>
      </c>
      <c r="E863" s="6">
        <v>630700.77</v>
      </c>
      <c r="F863" s="6">
        <v>93240.75</v>
      </c>
      <c r="G863" s="5">
        <v>4</v>
      </c>
    </row>
    <row r="864" spans="1:8" ht="15" customHeight="1" x14ac:dyDescent="0.25">
      <c r="A864" s="5" t="s">
        <v>1982</v>
      </c>
      <c r="B864" s="5" t="s">
        <v>1098</v>
      </c>
      <c r="C864" s="5">
        <v>0</v>
      </c>
      <c r="D864" s="6">
        <v>2464096.36</v>
      </c>
      <c r="E864" s="6">
        <v>1530064.93</v>
      </c>
      <c r="F864" s="6">
        <v>934031.43</v>
      </c>
      <c r="G864" s="5">
        <v>4</v>
      </c>
    </row>
    <row r="865" spans="1:7" ht="15" customHeight="1" x14ac:dyDescent="0.25">
      <c r="A865" s="5" t="s">
        <v>2026</v>
      </c>
      <c r="B865" s="5" t="s">
        <v>2047</v>
      </c>
      <c r="C865" s="5">
        <v>0</v>
      </c>
      <c r="D865" s="6">
        <v>1259312.3999999999</v>
      </c>
      <c r="E865" s="6">
        <v>899456.38</v>
      </c>
      <c r="F865" s="6">
        <v>359856.02</v>
      </c>
      <c r="G865" s="5">
        <v>4</v>
      </c>
    </row>
    <row r="866" spans="1:7" ht="15" customHeight="1" x14ac:dyDescent="0.25">
      <c r="A866" s="5" t="s">
        <v>1900</v>
      </c>
      <c r="B866" s="5" t="s">
        <v>1099</v>
      </c>
      <c r="C866" s="5">
        <v>0</v>
      </c>
      <c r="D866" s="6">
        <v>3387.31</v>
      </c>
      <c r="E866" s="6">
        <v>3312.31</v>
      </c>
      <c r="F866" s="5">
        <v>75</v>
      </c>
      <c r="G866" s="5">
        <v>4</v>
      </c>
    </row>
    <row r="867" spans="1:7" ht="15" customHeight="1" x14ac:dyDescent="0.25">
      <c r="A867" s="5" t="s">
        <v>1775</v>
      </c>
      <c r="B867" s="5" t="s">
        <v>1794</v>
      </c>
      <c r="C867" s="5">
        <v>0</v>
      </c>
      <c r="D867" s="6">
        <v>21437.4</v>
      </c>
      <c r="E867" s="6">
        <v>21437.4</v>
      </c>
      <c r="F867" s="5">
        <v>0</v>
      </c>
      <c r="G867" s="5">
        <v>4</v>
      </c>
    </row>
    <row r="868" spans="1:7" ht="15" customHeight="1" x14ac:dyDescent="0.25">
      <c r="A868" s="5" t="s">
        <v>403</v>
      </c>
      <c r="B868" s="5" t="s">
        <v>1104</v>
      </c>
      <c r="C868" s="5">
        <v>0</v>
      </c>
      <c r="D868" s="6">
        <v>4790125.3</v>
      </c>
      <c r="E868" s="6">
        <v>4779507.41</v>
      </c>
      <c r="F868" s="6">
        <v>10617.89</v>
      </c>
      <c r="G868" s="5">
        <v>4</v>
      </c>
    </row>
    <row r="869" spans="1:7" ht="15" customHeight="1" x14ac:dyDescent="0.25">
      <c r="A869" s="5" t="s">
        <v>404</v>
      </c>
      <c r="B869" s="5" t="s">
        <v>1105</v>
      </c>
      <c r="C869" s="5">
        <v>0</v>
      </c>
      <c r="D869" s="6">
        <v>420627.62</v>
      </c>
      <c r="E869" s="6">
        <v>418860.47</v>
      </c>
      <c r="F869" s="6">
        <v>1767.15</v>
      </c>
      <c r="G869" s="5">
        <v>4</v>
      </c>
    </row>
    <row r="870" spans="1:7" ht="15" customHeight="1" x14ac:dyDescent="0.25">
      <c r="A870" s="5" t="s">
        <v>633</v>
      </c>
      <c r="B870" s="5" t="s">
        <v>1106</v>
      </c>
      <c r="C870" s="5">
        <v>0</v>
      </c>
      <c r="D870" s="6">
        <v>50765.73</v>
      </c>
      <c r="E870" s="6">
        <v>50127.79</v>
      </c>
      <c r="F870" s="5">
        <v>637.94000000000005</v>
      </c>
      <c r="G870" s="5">
        <v>4</v>
      </c>
    </row>
    <row r="871" spans="1:7" ht="15" customHeight="1" x14ac:dyDescent="0.25">
      <c r="A871" s="5" t="s">
        <v>496</v>
      </c>
      <c r="B871" s="5" t="s">
        <v>1107</v>
      </c>
      <c r="C871" s="5">
        <v>0</v>
      </c>
      <c r="D871" s="6">
        <v>110272.47</v>
      </c>
      <c r="E871" s="6">
        <v>70186.259999999995</v>
      </c>
      <c r="F871" s="6">
        <v>40086.21</v>
      </c>
      <c r="G871" s="5">
        <v>4</v>
      </c>
    </row>
    <row r="872" spans="1:7" ht="15" customHeight="1" x14ac:dyDescent="0.25">
      <c r="A872" s="5" t="s">
        <v>1901</v>
      </c>
      <c r="B872" s="5" t="s">
        <v>1902</v>
      </c>
      <c r="C872" s="5">
        <v>0</v>
      </c>
      <c r="D872" s="6">
        <v>41192.47</v>
      </c>
      <c r="E872" s="6">
        <v>36942.47</v>
      </c>
      <c r="F872" s="6">
        <v>4250</v>
      </c>
      <c r="G872" s="5">
        <v>4</v>
      </c>
    </row>
    <row r="873" spans="1:7" ht="15" customHeight="1" x14ac:dyDescent="0.25">
      <c r="A873" s="5" t="s">
        <v>405</v>
      </c>
      <c r="B873" s="5" t="s">
        <v>1108</v>
      </c>
      <c r="C873" s="5">
        <v>0</v>
      </c>
      <c r="D873" s="6">
        <v>209660.45</v>
      </c>
      <c r="E873" s="6">
        <v>126724.2</v>
      </c>
      <c r="F873" s="6">
        <v>82936.25</v>
      </c>
      <c r="G873" s="5">
        <v>4</v>
      </c>
    </row>
    <row r="874" spans="1:7" ht="15" customHeight="1" x14ac:dyDescent="0.25">
      <c r="A874" s="5" t="s">
        <v>406</v>
      </c>
      <c r="B874" s="5" t="s">
        <v>1109</v>
      </c>
      <c r="C874" s="5">
        <v>0</v>
      </c>
      <c r="D874" s="6">
        <v>13836.79</v>
      </c>
      <c r="E874" s="6">
        <v>13745.55</v>
      </c>
      <c r="F874" s="5">
        <v>91.24</v>
      </c>
      <c r="G874" s="5">
        <v>4</v>
      </c>
    </row>
    <row r="875" spans="1:7" ht="15" customHeight="1" x14ac:dyDescent="0.25">
      <c r="A875" s="5" t="s">
        <v>2027</v>
      </c>
      <c r="B875" s="5" t="s">
        <v>2028</v>
      </c>
      <c r="C875" s="5">
        <v>0</v>
      </c>
      <c r="D875" s="5">
        <v>230.77</v>
      </c>
      <c r="E875" s="5">
        <v>230.77</v>
      </c>
      <c r="F875" s="5">
        <v>0</v>
      </c>
      <c r="G875" s="5">
        <v>4</v>
      </c>
    </row>
    <row r="876" spans="1:7" ht="15" customHeight="1" x14ac:dyDescent="0.25">
      <c r="A876" s="5" t="s">
        <v>497</v>
      </c>
      <c r="B876" s="5" t="s">
        <v>1110</v>
      </c>
      <c r="C876" s="5">
        <v>0</v>
      </c>
      <c r="D876" s="6">
        <v>29565.69</v>
      </c>
      <c r="E876" s="6">
        <v>27713.29</v>
      </c>
      <c r="F876" s="6">
        <v>1852.4</v>
      </c>
      <c r="G876" s="5">
        <v>4</v>
      </c>
    </row>
    <row r="877" spans="1:7" ht="15" customHeight="1" x14ac:dyDescent="0.25">
      <c r="A877" s="5" t="s">
        <v>498</v>
      </c>
      <c r="B877" s="5" t="s">
        <v>1111</v>
      </c>
      <c r="C877" s="5">
        <v>0</v>
      </c>
      <c r="D877" s="6">
        <v>171330.09</v>
      </c>
      <c r="E877" s="6">
        <v>156499.91</v>
      </c>
      <c r="F877" s="6">
        <v>14830.18</v>
      </c>
      <c r="G877" s="5">
        <v>4</v>
      </c>
    </row>
    <row r="878" spans="1:7" ht="15" customHeight="1" x14ac:dyDescent="0.25">
      <c r="A878" s="5" t="s">
        <v>598</v>
      </c>
      <c r="B878" s="5" t="s">
        <v>1222</v>
      </c>
      <c r="C878" s="5">
        <v>0</v>
      </c>
      <c r="D878" s="6">
        <v>419336.17</v>
      </c>
      <c r="E878" s="6">
        <v>352250.47</v>
      </c>
      <c r="F878" s="6">
        <v>67085.7</v>
      </c>
      <c r="G878" s="5">
        <v>4</v>
      </c>
    </row>
    <row r="879" spans="1:7" ht="15" customHeight="1" x14ac:dyDescent="0.25">
      <c r="A879" s="5" t="s">
        <v>407</v>
      </c>
      <c r="B879" s="5" t="s">
        <v>1223</v>
      </c>
      <c r="C879" s="5">
        <v>0</v>
      </c>
      <c r="D879" s="6">
        <v>1809339.61</v>
      </c>
      <c r="E879" s="6">
        <v>506402.7</v>
      </c>
      <c r="F879" s="6">
        <v>1302936.9099999999</v>
      </c>
      <c r="G879" s="5">
        <v>4</v>
      </c>
    </row>
    <row r="880" spans="1:7" ht="15" customHeight="1" x14ac:dyDescent="0.25">
      <c r="A880" s="5" t="s">
        <v>408</v>
      </c>
      <c r="B880" s="5" t="s">
        <v>1224</v>
      </c>
      <c r="C880" s="5">
        <v>0</v>
      </c>
      <c r="D880" s="6">
        <v>19684.349999999999</v>
      </c>
      <c r="E880" s="6">
        <v>19684.349999999999</v>
      </c>
      <c r="F880" s="5">
        <v>0</v>
      </c>
      <c r="G880" s="5">
        <v>4</v>
      </c>
    </row>
    <row r="881" spans="1:9" ht="15" customHeight="1" x14ac:dyDescent="0.25">
      <c r="A881" s="5" t="s">
        <v>409</v>
      </c>
      <c r="B881" s="5" t="s">
        <v>1225</v>
      </c>
      <c r="C881" s="5">
        <v>0</v>
      </c>
      <c r="D881" s="6">
        <v>151217106.40000001</v>
      </c>
      <c r="E881" s="6">
        <v>7718921.6600000001</v>
      </c>
      <c r="F881" s="6">
        <v>143498184.74000001</v>
      </c>
      <c r="G881" s="5">
        <v>4</v>
      </c>
      <c r="H881" s="2">
        <v>143502912.93103451</v>
      </c>
      <c r="I881" s="2">
        <f>+H881-F881</f>
        <v>4728.1910344958305</v>
      </c>
    </row>
    <row r="882" spans="1:9" ht="15" customHeight="1" x14ac:dyDescent="0.25">
      <c r="A882" s="5" t="s">
        <v>410</v>
      </c>
      <c r="B882" s="5" t="s">
        <v>1112</v>
      </c>
      <c r="C882" s="5">
        <v>0</v>
      </c>
      <c r="D882" s="6">
        <v>966200.25</v>
      </c>
      <c r="E882" s="6">
        <v>863851.99</v>
      </c>
      <c r="F882" s="6">
        <v>102348.26</v>
      </c>
      <c r="G882" s="5">
        <v>4</v>
      </c>
      <c r="H882">
        <v>102347.97413793104</v>
      </c>
      <c r="I882" s="2">
        <f>+H882-F882</f>
        <v>-0.28586206895124633</v>
      </c>
    </row>
    <row r="883" spans="1:9" ht="15" customHeight="1" x14ac:dyDescent="0.25">
      <c r="A883" s="5" t="s">
        <v>499</v>
      </c>
      <c r="B883" s="5" t="s">
        <v>1113</v>
      </c>
      <c r="C883" s="5">
        <v>0</v>
      </c>
      <c r="D883" s="6">
        <v>350336.69</v>
      </c>
      <c r="E883" s="6">
        <v>307373.06</v>
      </c>
      <c r="F883" s="6">
        <v>42963.63</v>
      </c>
      <c r="G883" s="5">
        <v>4</v>
      </c>
      <c r="H883" s="2">
        <v>42963.629310344826</v>
      </c>
      <c r="I883" s="2">
        <f>+H883-F883</f>
        <v>-6.896551712998189E-4</v>
      </c>
    </row>
    <row r="884" spans="1:9" ht="15" customHeight="1" x14ac:dyDescent="0.25">
      <c r="A884" s="5" t="s">
        <v>539</v>
      </c>
      <c r="B884" s="5" t="s">
        <v>1114</v>
      </c>
      <c r="C884" s="5">
        <v>0</v>
      </c>
      <c r="D884" s="6">
        <v>4421.3100000000004</v>
      </c>
      <c r="E884" s="6">
        <v>4421.3100000000004</v>
      </c>
      <c r="F884" s="5">
        <v>0</v>
      </c>
      <c r="G884" s="5">
        <v>4</v>
      </c>
    </row>
    <row r="885" spans="1:9" ht="15" customHeight="1" x14ac:dyDescent="0.25">
      <c r="A885" s="5" t="s">
        <v>599</v>
      </c>
      <c r="B885" s="5" t="s">
        <v>1115</v>
      </c>
      <c r="C885" s="5">
        <v>0</v>
      </c>
      <c r="D885" s="6">
        <v>256848.6</v>
      </c>
      <c r="E885" s="6">
        <v>174055.45</v>
      </c>
      <c r="F885" s="6">
        <v>82793.149999999994</v>
      </c>
      <c r="G885" s="5">
        <v>4</v>
      </c>
    </row>
    <row r="886" spans="1:9" ht="15" customHeight="1" x14ac:dyDescent="0.25">
      <c r="A886" s="5" t="s">
        <v>411</v>
      </c>
      <c r="B886" s="5" t="s">
        <v>1116</v>
      </c>
      <c r="C886" s="5">
        <v>0</v>
      </c>
      <c r="D886" s="6">
        <v>8812787.5</v>
      </c>
      <c r="E886" s="6">
        <v>4726984.93</v>
      </c>
      <c r="F886" s="6">
        <v>4085802.57</v>
      </c>
      <c r="G886" s="5">
        <v>4</v>
      </c>
    </row>
    <row r="887" spans="1:9" ht="15" customHeight="1" x14ac:dyDescent="0.25">
      <c r="A887" s="5" t="s">
        <v>412</v>
      </c>
      <c r="B887" s="5" t="s">
        <v>1117</v>
      </c>
      <c r="C887" s="5">
        <v>0</v>
      </c>
      <c r="D887" s="6">
        <v>1548244.67</v>
      </c>
      <c r="E887" s="6">
        <v>617895.77</v>
      </c>
      <c r="F887" s="6">
        <v>930348.9</v>
      </c>
      <c r="G887" s="5">
        <v>4</v>
      </c>
    </row>
    <row r="888" spans="1:9" ht="15" customHeight="1" x14ac:dyDescent="0.25">
      <c r="A888" s="5" t="s">
        <v>500</v>
      </c>
      <c r="B888" s="5" t="s">
        <v>1118</v>
      </c>
      <c r="C888" s="5">
        <v>0</v>
      </c>
      <c r="D888" s="6">
        <v>1054520</v>
      </c>
      <c r="E888" s="6">
        <v>475820</v>
      </c>
      <c r="F888" s="6">
        <v>578700</v>
      </c>
      <c r="G888" s="5">
        <v>4</v>
      </c>
    </row>
    <row r="889" spans="1:9" ht="15" customHeight="1" x14ac:dyDescent="0.25">
      <c r="A889" s="5" t="s">
        <v>2161</v>
      </c>
      <c r="B889" s="5" t="s">
        <v>2162</v>
      </c>
      <c r="C889" s="5">
        <v>0</v>
      </c>
      <c r="D889" s="6">
        <v>4025</v>
      </c>
      <c r="E889" s="6">
        <v>4025</v>
      </c>
      <c r="F889" s="5">
        <v>0</v>
      </c>
      <c r="G889" s="5">
        <v>4</v>
      </c>
    </row>
    <row r="890" spans="1:9" ht="15" customHeight="1" x14ac:dyDescent="0.25">
      <c r="A890" s="5" t="s">
        <v>634</v>
      </c>
      <c r="B890" s="5" t="s">
        <v>1226</v>
      </c>
      <c r="C890" s="5">
        <v>0</v>
      </c>
      <c r="D890" s="6">
        <v>46696.26</v>
      </c>
      <c r="E890" s="6">
        <v>16960.38</v>
      </c>
      <c r="F890" s="6">
        <v>29735.88</v>
      </c>
      <c r="G890" s="5">
        <v>4</v>
      </c>
    </row>
    <row r="891" spans="1:9" ht="15" customHeight="1" x14ac:dyDescent="0.25">
      <c r="A891" s="5" t="s">
        <v>1983</v>
      </c>
      <c r="B891" s="5" t="s">
        <v>1984</v>
      </c>
      <c r="C891" s="5">
        <v>0</v>
      </c>
      <c r="D891" s="6">
        <v>40000</v>
      </c>
      <c r="E891" s="6">
        <v>40000</v>
      </c>
      <c r="F891" s="5">
        <v>0</v>
      </c>
      <c r="G891" s="5">
        <v>4</v>
      </c>
    </row>
    <row r="892" spans="1:9" ht="15" customHeight="1" x14ac:dyDescent="0.25">
      <c r="A892" s="5" t="s">
        <v>413</v>
      </c>
      <c r="B892" s="5" t="s">
        <v>1227</v>
      </c>
      <c r="C892" s="5">
        <v>0</v>
      </c>
      <c r="D892" s="6">
        <v>977065</v>
      </c>
      <c r="E892" s="6">
        <v>524829.4</v>
      </c>
      <c r="F892" s="6">
        <v>452235.6</v>
      </c>
      <c r="G892" s="5">
        <v>4</v>
      </c>
    </row>
    <row r="893" spans="1:9" ht="15" customHeight="1" x14ac:dyDescent="0.25">
      <c r="A893" s="5" t="s">
        <v>1903</v>
      </c>
      <c r="B893" s="5" t="s">
        <v>1904</v>
      </c>
      <c r="C893" s="5">
        <v>0</v>
      </c>
      <c r="D893" s="6">
        <v>37233.300000000003</v>
      </c>
      <c r="E893" s="6">
        <v>37233.300000000003</v>
      </c>
      <c r="F893" s="5">
        <v>0</v>
      </c>
      <c r="G893" s="5">
        <v>4</v>
      </c>
    </row>
    <row r="894" spans="1:9" ht="15" customHeight="1" x14ac:dyDescent="0.25">
      <c r="A894" s="5" t="s">
        <v>414</v>
      </c>
      <c r="B894" s="5" t="s">
        <v>1228</v>
      </c>
      <c r="C894" s="5">
        <v>0</v>
      </c>
      <c r="D894" s="6">
        <v>770045.1</v>
      </c>
      <c r="E894" s="6">
        <v>520550.26</v>
      </c>
      <c r="F894" s="6">
        <v>249494.84</v>
      </c>
      <c r="G894" s="5">
        <v>4</v>
      </c>
    </row>
    <row r="895" spans="1:9" ht="15" customHeight="1" x14ac:dyDescent="0.25">
      <c r="A895" s="5" t="s">
        <v>1297</v>
      </c>
      <c r="B895" s="5" t="s">
        <v>1456</v>
      </c>
      <c r="C895" s="5">
        <v>0</v>
      </c>
      <c r="D895" s="6">
        <v>81950.460000000006</v>
      </c>
      <c r="E895" s="6">
        <v>81950.460000000006</v>
      </c>
      <c r="F895" s="5">
        <v>0</v>
      </c>
      <c r="G895" s="5">
        <v>4</v>
      </c>
    </row>
    <row r="896" spans="1:9" ht="15" customHeight="1" x14ac:dyDescent="0.25">
      <c r="A896" s="5" t="s">
        <v>600</v>
      </c>
      <c r="B896" s="5" t="s">
        <v>1119</v>
      </c>
      <c r="C896" s="5">
        <v>0</v>
      </c>
      <c r="D896" s="6">
        <v>2124801.67</v>
      </c>
      <c r="E896" s="6">
        <v>2124801.67</v>
      </c>
      <c r="F896" s="5">
        <v>0</v>
      </c>
      <c r="G896" s="5">
        <v>4</v>
      </c>
    </row>
    <row r="897" spans="1:7" ht="15" customHeight="1" x14ac:dyDescent="0.25">
      <c r="A897" s="5" t="s">
        <v>415</v>
      </c>
      <c r="B897" s="5" t="s">
        <v>1120</v>
      </c>
      <c r="C897" s="5">
        <v>0</v>
      </c>
      <c r="D897" s="6">
        <v>106922.11</v>
      </c>
      <c r="E897" s="6">
        <v>106922.11</v>
      </c>
      <c r="F897" s="5">
        <v>0</v>
      </c>
      <c r="G897" s="5">
        <v>4</v>
      </c>
    </row>
    <row r="898" spans="1:7" ht="15" customHeight="1" x14ac:dyDescent="0.25">
      <c r="A898" s="5" t="s">
        <v>416</v>
      </c>
      <c r="B898" s="5" t="s">
        <v>1121</v>
      </c>
      <c r="C898" s="5">
        <v>0</v>
      </c>
      <c r="D898" s="6">
        <v>1528102.32</v>
      </c>
      <c r="E898" s="6">
        <v>1223282.48</v>
      </c>
      <c r="F898" s="6">
        <v>304819.84000000003</v>
      </c>
      <c r="G898" s="5">
        <v>4</v>
      </c>
    </row>
    <row r="899" spans="1:7" ht="15" customHeight="1" x14ac:dyDescent="0.25">
      <c r="A899" s="5" t="s">
        <v>1776</v>
      </c>
      <c r="B899" s="5" t="s">
        <v>1795</v>
      </c>
      <c r="C899" s="5">
        <v>0</v>
      </c>
      <c r="D899" s="6">
        <v>8780</v>
      </c>
      <c r="E899" s="6">
        <v>8780</v>
      </c>
      <c r="F899" s="5">
        <v>0</v>
      </c>
      <c r="G899" s="5">
        <v>4</v>
      </c>
    </row>
    <row r="900" spans="1:7" ht="15" customHeight="1" x14ac:dyDescent="0.25">
      <c r="A900" s="5" t="s">
        <v>1905</v>
      </c>
      <c r="B900" s="5" t="s">
        <v>1906</v>
      </c>
      <c r="C900" s="5">
        <v>0</v>
      </c>
      <c r="D900" s="6">
        <v>1156779.6599999999</v>
      </c>
      <c r="E900" s="6">
        <v>731833.5</v>
      </c>
      <c r="F900" s="6">
        <v>424946.16</v>
      </c>
      <c r="G900" s="5">
        <v>4</v>
      </c>
    </row>
    <row r="901" spans="1:7" ht="15" customHeight="1" x14ac:dyDescent="0.25">
      <c r="A901" s="5" t="s">
        <v>555</v>
      </c>
      <c r="B901" s="5" t="s">
        <v>1229</v>
      </c>
      <c r="C901" s="5">
        <v>0</v>
      </c>
      <c r="D901" s="6">
        <v>270594.98</v>
      </c>
      <c r="E901" s="6">
        <v>270594.98</v>
      </c>
      <c r="F901" s="5">
        <v>0</v>
      </c>
      <c r="G901" s="5">
        <v>4</v>
      </c>
    </row>
    <row r="902" spans="1:7" ht="15" customHeight="1" x14ac:dyDescent="0.25">
      <c r="A902" s="5" t="s">
        <v>2079</v>
      </c>
      <c r="B902" s="5" t="s">
        <v>2080</v>
      </c>
      <c r="C902" s="5">
        <v>0</v>
      </c>
      <c r="D902" s="5">
        <v>258.62</v>
      </c>
      <c r="E902" s="5">
        <v>258.62</v>
      </c>
      <c r="F902" s="5">
        <v>0</v>
      </c>
      <c r="G902" s="5">
        <v>4</v>
      </c>
    </row>
    <row r="903" spans="1:7" ht="15" customHeight="1" x14ac:dyDescent="0.25">
      <c r="A903" s="5" t="s">
        <v>635</v>
      </c>
      <c r="B903" s="5" t="s">
        <v>1230</v>
      </c>
      <c r="C903" s="5">
        <v>0</v>
      </c>
      <c r="D903" s="6">
        <v>168966</v>
      </c>
      <c r="E903" s="6">
        <v>86206.88</v>
      </c>
      <c r="F903" s="6">
        <v>82759.12</v>
      </c>
      <c r="G903" s="5">
        <v>4</v>
      </c>
    </row>
    <row r="904" spans="1:7" ht="15" customHeight="1" x14ac:dyDescent="0.25">
      <c r="A904" s="5" t="s">
        <v>417</v>
      </c>
      <c r="B904" s="5" t="s">
        <v>1231</v>
      </c>
      <c r="C904" s="5">
        <v>0</v>
      </c>
      <c r="D904" s="6">
        <v>902004.58</v>
      </c>
      <c r="E904" s="6">
        <v>678196.58</v>
      </c>
      <c r="F904" s="6">
        <v>223808</v>
      </c>
      <c r="G904" s="5">
        <v>4</v>
      </c>
    </row>
    <row r="905" spans="1:7" ht="15" customHeight="1" x14ac:dyDescent="0.25">
      <c r="A905" s="5" t="s">
        <v>2163</v>
      </c>
      <c r="B905" s="5" t="s">
        <v>2164</v>
      </c>
      <c r="C905" s="5">
        <v>0</v>
      </c>
      <c r="D905" s="6">
        <v>723686.07</v>
      </c>
      <c r="E905" s="6">
        <v>723686.07</v>
      </c>
      <c r="F905" s="5">
        <v>0</v>
      </c>
      <c r="G905" s="5">
        <v>4</v>
      </c>
    </row>
    <row r="906" spans="1:7" ht="15" customHeight="1" x14ac:dyDescent="0.25">
      <c r="A906" s="5" t="s">
        <v>418</v>
      </c>
      <c r="B906" s="5" t="s">
        <v>1232</v>
      </c>
      <c r="C906" s="5">
        <v>0</v>
      </c>
      <c r="D906" s="6">
        <v>1203556.3799999999</v>
      </c>
      <c r="E906" s="6">
        <v>1006823.23</v>
      </c>
      <c r="F906" s="6">
        <v>196733.15</v>
      </c>
      <c r="G906" s="5">
        <v>4</v>
      </c>
    </row>
    <row r="907" spans="1:7" ht="15" customHeight="1" x14ac:dyDescent="0.25">
      <c r="A907" s="5" t="s">
        <v>2192</v>
      </c>
      <c r="B907" s="5" t="s">
        <v>2193</v>
      </c>
      <c r="C907" s="5">
        <v>0</v>
      </c>
      <c r="D907" s="6">
        <v>1500</v>
      </c>
      <c r="E907" s="6">
        <v>1500</v>
      </c>
      <c r="F907" s="5">
        <v>0</v>
      </c>
      <c r="G907" s="5">
        <v>4</v>
      </c>
    </row>
    <row r="908" spans="1:7" ht="15" customHeight="1" x14ac:dyDescent="0.25">
      <c r="A908" s="5" t="s">
        <v>1907</v>
      </c>
      <c r="B908" s="5" t="s">
        <v>1908</v>
      </c>
      <c r="C908" s="5">
        <v>0</v>
      </c>
      <c r="D908" s="6">
        <v>262948.95</v>
      </c>
      <c r="E908" s="6">
        <v>262948.95</v>
      </c>
      <c r="F908" s="5">
        <v>0</v>
      </c>
      <c r="G908" s="5">
        <v>4</v>
      </c>
    </row>
    <row r="909" spans="1:7" ht="15" customHeight="1" x14ac:dyDescent="0.25">
      <c r="A909" s="5" t="s">
        <v>607</v>
      </c>
      <c r="B909" s="5" t="s">
        <v>1233</v>
      </c>
      <c r="C909" s="5">
        <v>0</v>
      </c>
      <c r="D909" s="6">
        <v>131756.89000000001</v>
      </c>
      <c r="E909" s="6">
        <v>131756.89000000001</v>
      </c>
      <c r="F909" s="5">
        <v>0</v>
      </c>
      <c r="G909" s="5">
        <v>4</v>
      </c>
    </row>
    <row r="910" spans="1:7" ht="15" customHeight="1" x14ac:dyDescent="0.25">
      <c r="A910" s="5" t="s">
        <v>2081</v>
      </c>
      <c r="B910" s="5" t="s">
        <v>2082</v>
      </c>
      <c r="C910" s="5">
        <v>0</v>
      </c>
      <c r="D910" s="6">
        <v>230940</v>
      </c>
      <c r="E910" s="6">
        <v>230940</v>
      </c>
      <c r="F910" s="5">
        <v>0</v>
      </c>
      <c r="G910" s="5">
        <v>4</v>
      </c>
    </row>
    <row r="911" spans="1:7" ht="15" customHeight="1" x14ac:dyDescent="0.25">
      <c r="A911" s="5" t="s">
        <v>1701</v>
      </c>
      <c r="B911" s="5" t="s">
        <v>1702</v>
      </c>
      <c r="C911" s="5">
        <v>0</v>
      </c>
      <c r="D911" s="6">
        <v>3318572.19</v>
      </c>
      <c r="E911" s="6">
        <v>3318572.19</v>
      </c>
      <c r="F911" s="5">
        <v>0</v>
      </c>
      <c r="G911" s="5">
        <v>4</v>
      </c>
    </row>
    <row r="912" spans="1:7" ht="15" customHeight="1" x14ac:dyDescent="0.25">
      <c r="A912" s="5" t="s">
        <v>2083</v>
      </c>
      <c r="B912" s="5" t="s">
        <v>2084</v>
      </c>
      <c r="C912" s="5">
        <v>0</v>
      </c>
      <c r="D912" s="6">
        <v>12204.66</v>
      </c>
      <c r="E912" s="6">
        <v>12204.66</v>
      </c>
      <c r="F912" s="5">
        <v>0</v>
      </c>
      <c r="G912" s="5">
        <v>4</v>
      </c>
    </row>
    <row r="913" spans="1:10" ht="15" customHeight="1" x14ac:dyDescent="0.25">
      <c r="A913" s="5" t="s">
        <v>1985</v>
      </c>
      <c r="B913" s="5" t="s">
        <v>2029</v>
      </c>
      <c r="C913" s="5">
        <v>0</v>
      </c>
      <c r="D913" s="6">
        <v>6500</v>
      </c>
      <c r="E913" s="6">
        <v>6500</v>
      </c>
      <c r="F913" s="5">
        <v>0</v>
      </c>
      <c r="G913" s="5">
        <v>4</v>
      </c>
    </row>
    <row r="914" spans="1:10" ht="15" customHeight="1" x14ac:dyDescent="0.25">
      <c r="A914" s="5" t="s">
        <v>1347</v>
      </c>
      <c r="B914" s="5" t="s">
        <v>1468</v>
      </c>
      <c r="C914" s="5">
        <v>0</v>
      </c>
      <c r="D914" s="6">
        <v>45280</v>
      </c>
      <c r="E914" s="6">
        <v>45280</v>
      </c>
      <c r="F914" s="5">
        <v>0</v>
      </c>
      <c r="G914" s="5">
        <v>4</v>
      </c>
    </row>
    <row r="915" spans="1:10" ht="15" customHeight="1" x14ac:dyDescent="0.25">
      <c r="A915" s="5" t="s">
        <v>419</v>
      </c>
      <c r="B915" s="5" t="s">
        <v>1122</v>
      </c>
      <c r="C915" s="5">
        <v>0</v>
      </c>
      <c r="D915" s="6">
        <v>8555.2099999999991</v>
      </c>
      <c r="E915" s="6">
        <v>8555.2099999999991</v>
      </c>
      <c r="F915" s="5">
        <v>0</v>
      </c>
      <c r="G915" s="5">
        <v>4</v>
      </c>
    </row>
    <row r="916" spans="1:10" ht="15" customHeight="1" x14ac:dyDescent="0.25">
      <c r="A916" s="5" t="s">
        <v>420</v>
      </c>
      <c r="B916" s="5" t="s">
        <v>1123</v>
      </c>
      <c r="C916" s="5">
        <v>0</v>
      </c>
      <c r="D916" s="6">
        <v>555401.06000000006</v>
      </c>
      <c r="E916" s="6">
        <v>555351.06000000006</v>
      </c>
      <c r="F916" s="5">
        <v>50</v>
      </c>
      <c r="G916" s="5">
        <v>4</v>
      </c>
    </row>
    <row r="917" spans="1:10" ht="15" customHeight="1" x14ac:dyDescent="0.25">
      <c r="A917" s="5" t="s">
        <v>1399</v>
      </c>
      <c r="B917" s="5" t="s">
        <v>1417</v>
      </c>
      <c r="C917" s="5">
        <v>0</v>
      </c>
      <c r="D917" s="6">
        <v>1820.34</v>
      </c>
      <c r="E917" s="6">
        <v>1739.31</v>
      </c>
      <c r="F917" s="5">
        <v>81.03</v>
      </c>
      <c r="G917" s="5">
        <v>4</v>
      </c>
    </row>
    <row r="918" spans="1:10" ht="15" customHeight="1" x14ac:dyDescent="0.25">
      <c r="A918" s="5" t="s">
        <v>1400</v>
      </c>
      <c r="B918" s="5" t="s">
        <v>1413</v>
      </c>
      <c r="C918" s="5">
        <v>0</v>
      </c>
      <c r="D918" s="6">
        <v>15563.05</v>
      </c>
      <c r="E918" s="6">
        <v>15563.05</v>
      </c>
      <c r="F918" s="5">
        <v>0</v>
      </c>
      <c r="G918" s="5">
        <v>4</v>
      </c>
    </row>
    <row r="919" spans="1:10" ht="15" customHeight="1" x14ac:dyDescent="0.25">
      <c r="A919" s="5" t="s">
        <v>1401</v>
      </c>
      <c r="B919" s="5" t="s">
        <v>1425</v>
      </c>
      <c r="C919" s="5">
        <v>0</v>
      </c>
      <c r="D919" s="6">
        <v>24186.03</v>
      </c>
      <c r="E919" s="6">
        <v>23413.62</v>
      </c>
      <c r="F919" s="5">
        <v>772.41</v>
      </c>
      <c r="G919" s="5">
        <v>4</v>
      </c>
    </row>
    <row r="920" spans="1:10" ht="15" customHeight="1" x14ac:dyDescent="0.25">
      <c r="A920" s="5" t="s">
        <v>1777</v>
      </c>
      <c r="B920" s="5" t="s">
        <v>1807</v>
      </c>
      <c r="C920" s="5">
        <v>0</v>
      </c>
      <c r="D920" s="5">
        <v>380</v>
      </c>
      <c r="E920" s="5">
        <v>380</v>
      </c>
      <c r="F920" s="5">
        <v>0</v>
      </c>
      <c r="G920" s="5">
        <v>4</v>
      </c>
    </row>
    <row r="921" spans="1:10" ht="15" customHeight="1" x14ac:dyDescent="0.25">
      <c r="A921" s="5" t="s">
        <v>610</v>
      </c>
      <c r="B921" s="5" t="s">
        <v>1796</v>
      </c>
      <c r="C921" s="5">
        <v>0</v>
      </c>
      <c r="D921" s="6">
        <v>12737.48</v>
      </c>
      <c r="E921" s="6">
        <v>11831.44</v>
      </c>
      <c r="F921" s="5">
        <v>906.04</v>
      </c>
      <c r="G921" s="5">
        <v>4</v>
      </c>
      <c r="H921" s="93">
        <v>525</v>
      </c>
      <c r="I921" s="91">
        <f>+F921-H921</f>
        <v>381.03999999999996</v>
      </c>
      <c r="J921" t="s">
        <v>2218</v>
      </c>
    </row>
    <row r="922" spans="1:10" ht="15" customHeight="1" x14ac:dyDescent="0.25">
      <c r="A922" s="5" t="s">
        <v>1402</v>
      </c>
      <c r="B922" s="5" t="s">
        <v>1437</v>
      </c>
      <c r="C922" s="5">
        <v>0</v>
      </c>
      <c r="D922" s="6">
        <v>1687.81</v>
      </c>
      <c r="E922" s="6">
        <v>1687.81</v>
      </c>
      <c r="F922" s="5">
        <v>0</v>
      </c>
      <c r="G922" s="5">
        <v>4</v>
      </c>
    </row>
    <row r="923" spans="1:10" ht="15" customHeight="1" x14ac:dyDescent="0.25">
      <c r="A923" s="5" t="s">
        <v>1403</v>
      </c>
      <c r="B923" s="5" t="s">
        <v>1431</v>
      </c>
      <c r="C923" s="5">
        <v>0</v>
      </c>
      <c r="D923" s="5">
        <v>155.04</v>
      </c>
      <c r="E923" s="5">
        <v>155.04</v>
      </c>
      <c r="F923" s="5">
        <v>0</v>
      </c>
      <c r="G923" s="5">
        <v>4</v>
      </c>
    </row>
    <row r="924" spans="1:10" ht="15" customHeight="1" x14ac:dyDescent="0.25">
      <c r="A924" s="5" t="s">
        <v>1502</v>
      </c>
      <c r="B924" s="5" t="s">
        <v>1503</v>
      </c>
      <c r="C924" s="5">
        <v>0</v>
      </c>
      <c r="D924" s="6">
        <v>270800</v>
      </c>
      <c r="E924" s="6">
        <v>243900</v>
      </c>
      <c r="F924" s="6">
        <v>26900</v>
      </c>
      <c r="G924" s="5">
        <v>4</v>
      </c>
    </row>
    <row r="925" spans="1:10" ht="15" customHeight="1" x14ac:dyDescent="0.25">
      <c r="A925" s="8" t="s">
        <v>1909</v>
      </c>
      <c r="B925" s="8" t="s">
        <v>1910</v>
      </c>
      <c r="C925" s="8">
        <v>0</v>
      </c>
      <c r="D925" s="92">
        <v>15879188</v>
      </c>
      <c r="E925" s="92">
        <v>1375562.98</v>
      </c>
      <c r="F925" s="92">
        <v>14503625.02</v>
      </c>
      <c r="G925" s="8">
        <v>4</v>
      </c>
    </row>
    <row r="926" spans="1:10" ht="15" customHeight="1" x14ac:dyDescent="0.25">
      <c r="A926" s="5" t="s">
        <v>2204</v>
      </c>
      <c r="B926" s="5" t="s">
        <v>2205</v>
      </c>
      <c r="C926" s="5">
        <v>0</v>
      </c>
      <c r="D926" s="6">
        <v>4335</v>
      </c>
      <c r="E926" s="6">
        <v>4335</v>
      </c>
      <c r="F926" s="5">
        <v>0</v>
      </c>
      <c r="G926" s="5">
        <v>4</v>
      </c>
    </row>
    <row r="927" spans="1:10" ht="15" customHeight="1" x14ac:dyDescent="0.25">
      <c r="A927" s="5" t="s">
        <v>421</v>
      </c>
      <c r="B927" s="5" t="s">
        <v>1234</v>
      </c>
      <c r="C927" s="5">
        <v>0</v>
      </c>
      <c r="D927" s="6">
        <v>4221494.62</v>
      </c>
      <c r="E927" s="6">
        <v>1397888.65</v>
      </c>
      <c r="F927" s="6">
        <v>2823605.97</v>
      </c>
      <c r="G927" s="5">
        <v>4</v>
      </c>
    </row>
    <row r="928" spans="1:10" ht="15" customHeight="1" x14ac:dyDescent="0.25">
      <c r="A928" s="5" t="s">
        <v>575</v>
      </c>
      <c r="B928" s="5" t="s">
        <v>1124</v>
      </c>
      <c r="C928" s="5">
        <v>0</v>
      </c>
      <c r="D928" s="6">
        <v>4286080.87</v>
      </c>
      <c r="E928" s="6">
        <v>4272740.66</v>
      </c>
      <c r="F928" s="6">
        <v>13340.21</v>
      </c>
      <c r="G928" s="5">
        <v>4</v>
      </c>
    </row>
    <row r="929" spans="1:7" ht="15" customHeight="1" x14ac:dyDescent="0.25">
      <c r="A929" s="5" t="s">
        <v>576</v>
      </c>
      <c r="B929" s="5" t="s">
        <v>1125</v>
      </c>
      <c r="C929" s="5">
        <v>0</v>
      </c>
      <c r="D929" s="6">
        <v>271205</v>
      </c>
      <c r="E929" s="6">
        <v>271205</v>
      </c>
      <c r="F929" s="5">
        <v>0</v>
      </c>
      <c r="G929" s="5">
        <v>4</v>
      </c>
    </row>
    <row r="930" spans="1:7" ht="15" customHeight="1" x14ac:dyDescent="0.25">
      <c r="A930" s="5" t="s">
        <v>601</v>
      </c>
      <c r="B930" s="5" t="s">
        <v>1235</v>
      </c>
      <c r="C930" s="5">
        <v>0</v>
      </c>
      <c r="D930" s="6">
        <v>5355.85</v>
      </c>
      <c r="E930" s="6">
        <v>3355.85</v>
      </c>
      <c r="F930" s="6">
        <v>2000</v>
      </c>
      <c r="G930" s="5">
        <v>4</v>
      </c>
    </row>
    <row r="931" spans="1:7" ht="15" customHeight="1" x14ac:dyDescent="0.25">
      <c r="A931" s="5" t="s">
        <v>422</v>
      </c>
      <c r="B931" s="5" t="s">
        <v>1126</v>
      </c>
      <c r="C931" s="5">
        <v>0</v>
      </c>
      <c r="D931" s="6">
        <v>638602.15</v>
      </c>
      <c r="E931" s="5">
        <v>0</v>
      </c>
      <c r="F931" s="6">
        <v>638602.15</v>
      </c>
      <c r="G931" s="5">
        <v>4</v>
      </c>
    </row>
    <row r="932" spans="1:7" ht="15" customHeight="1" x14ac:dyDescent="0.25">
      <c r="A932" s="5" t="s">
        <v>423</v>
      </c>
      <c r="B932" s="5" t="s">
        <v>1127</v>
      </c>
      <c r="C932" s="5">
        <v>0</v>
      </c>
      <c r="D932" s="6">
        <v>638602.15</v>
      </c>
      <c r="E932" s="5">
        <v>0</v>
      </c>
      <c r="F932" s="6">
        <v>638602.15</v>
      </c>
      <c r="G932" s="5">
        <v>4</v>
      </c>
    </row>
    <row r="933" spans="1:7" ht="15" customHeight="1" x14ac:dyDescent="0.25">
      <c r="A933" s="5" t="s">
        <v>424</v>
      </c>
      <c r="B933" s="5" t="s">
        <v>1128</v>
      </c>
      <c r="C933" s="5">
        <v>0</v>
      </c>
      <c r="D933" s="6">
        <v>4257312.8499999996</v>
      </c>
      <c r="E933" s="5">
        <v>0</v>
      </c>
      <c r="F933" s="6">
        <v>4257312.8499999996</v>
      </c>
      <c r="G933" s="5">
        <v>4</v>
      </c>
    </row>
    <row r="934" spans="1:7" ht="15" customHeight="1" x14ac:dyDescent="0.25">
      <c r="A934" s="5" t="s">
        <v>425</v>
      </c>
      <c r="B934" s="5" t="s">
        <v>1129</v>
      </c>
      <c r="C934" s="5">
        <v>0</v>
      </c>
      <c r="D934" s="6">
        <v>638602.15</v>
      </c>
      <c r="E934" s="5">
        <v>0</v>
      </c>
      <c r="F934" s="6">
        <v>638602.15</v>
      </c>
      <c r="G934" s="5">
        <v>4</v>
      </c>
    </row>
    <row r="935" spans="1:7" ht="15" customHeight="1" x14ac:dyDescent="0.25">
      <c r="A935" s="5" t="s">
        <v>1523</v>
      </c>
      <c r="B935" s="5" t="s">
        <v>1530</v>
      </c>
      <c r="C935" s="5">
        <v>0</v>
      </c>
      <c r="D935" s="6">
        <v>168448.3</v>
      </c>
      <c r="E935" s="6">
        <v>150448.29999999999</v>
      </c>
      <c r="F935" s="6">
        <v>18000</v>
      </c>
      <c r="G935" s="5">
        <v>4</v>
      </c>
    </row>
    <row r="936" spans="1:7" ht="15" customHeight="1" x14ac:dyDescent="0.25">
      <c r="A936" s="5" t="s">
        <v>2165</v>
      </c>
      <c r="B936" s="5" t="s">
        <v>2178</v>
      </c>
      <c r="C936" s="5">
        <v>0</v>
      </c>
      <c r="D936" s="6">
        <v>64466.02</v>
      </c>
      <c r="E936" s="5">
        <v>0</v>
      </c>
      <c r="F936" s="6">
        <v>64466.02</v>
      </c>
      <c r="G936" s="5">
        <v>4</v>
      </c>
    </row>
    <row r="937" spans="1:7" ht="15" customHeight="1" x14ac:dyDescent="0.25">
      <c r="A937" s="5" t="s">
        <v>602</v>
      </c>
      <c r="B937" s="5" t="s">
        <v>1130</v>
      </c>
      <c r="C937" s="5">
        <v>0</v>
      </c>
      <c r="D937" s="6">
        <v>18000</v>
      </c>
      <c r="E937" s="6">
        <v>18000</v>
      </c>
      <c r="F937" s="5">
        <v>0</v>
      </c>
      <c r="G937" s="5">
        <v>4</v>
      </c>
    </row>
    <row r="938" spans="1:7" ht="15" customHeight="1" x14ac:dyDescent="0.25">
      <c r="A938" s="5" t="s">
        <v>616</v>
      </c>
      <c r="B938" s="5" t="s">
        <v>1131</v>
      </c>
      <c r="C938" s="5">
        <v>0</v>
      </c>
      <c r="D938" s="6">
        <v>297966.27</v>
      </c>
      <c r="E938" s="6">
        <v>291766.27</v>
      </c>
      <c r="F938" s="6">
        <v>6200</v>
      </c>
      <c r="G938" s="5">
        <v>4</v>
      </c>
    </row>
    <row r="939" spans="1:7" ht="15" customHeight="1" x14ac:dyDescent="0.25">
      <c r="A939" s="5" t="s">
        <v>426</v>
      </c>
      <c r="B939" s="5" t="s">
        <v>1132</v>
      </c>
      <c r="C939" s="5">
        <v>0</v>
      </c>
      <c r="D939" s="6">
        <v>291644.84999999998</v>
      </c>
      <c r="E939" s="6">
        <v>165579.6</v>
      </c>
      <c r="F939" s="6">
        <v>126065.25</v>
      </c>
      <c r="G939" s="5">
        <v>4</v>
      </c>
    </row>
    <row r="940" spans="1:7" ht="15" customHeight="1" x14ac:dyDescent="0.25">
      <c r="A940" s="5" t="s">
        <v>1986</v>
      </c>
      <c r="B940" s="5" t="s">
        <v>2030</v>
      </c>
      <c r="C940" s="5">
        <v>0</v>
      </c>
      <c r="D940" s="6">
        <v>50000</v>
      </c>
      <c r="E940" s="6">
        <v>50000</v>
      </c>
      <c r="F940" s="5">
        <v>0</v>
      </c>
      <c r="G940" s="5">
        <v>4</v>
      </c>
    </row>
    <row r="941" spans="1:7" ht="15" customHeight="1" x14ac:dyDescent="0.25">
      <c r="A941" s="5" t="s">
        <v>1911</v>
      </c>
      <c r="B941" s="5" t="s">
        <v>1912</v>
      </c>
      <c r="C941" s="5">
        <v>0</v>
      </c>
      <c r="D941" s="6">
        <v>99801.74</v>
      </c>
      <c r="E941" s="6">
        <v>71439.66</v>
      </c>
      <c r="F941" s="6">
        <v>28362.080000000002</v>
      </c>
      <c r="G941" s="5">
        <v>4</v>
      </c>
    </row>
    <row r="942" spans="1:7" ht="15" customHeight="1" x14ac:dyDescent="0.25">
      <c r="A942" s="5" t="s">
        <v>1913</v>
      </c>
      <c r="B942" s="5" t="s">
        <v>1965</v>
      </c>
      <c r="C942" s="5">
        <v>0</v>
      </c>
      <c r="D942" s="6">
        <v>19240.509999999998</v>
      </c>
      <c r="E942" s="6">
        <v>19240.509999999998</v>
      </c>
      <c r="F942" s="5">
        <v>0</v>
      </c>
      <c r="G942" s="5">
        <v>4</v>
      </c>
    </row>
    <row r="943" spans="1:7" ht="15" customHeight="1" x14ac:dyDescent="0.25">
      <c r="A943" s="5" t="s">
        <v>1914</v>
      </c>
      <c r="B943" s="5" t="s">
        <v>1915</v>
      </c>
      <c r="C943" s="5">
        <v>0</v>
      </c>
      <c r="D943" s="6">
        <v>176288.97</v>
      </c>
      <c r="E943" s="6">
        <v>176288.97</v>
      </c>
      <c r="F943" s="5">
        <v>0</v>
      </c>
      <c r="G943" s="5">
        <v>4</v>
      </c>
    </row>
    <row r="944" spans="1:7" ht="15" customHeight="1" x14ac:dyDescent="0.25">
      <c r="A944" s="5" t="s">
        <v>1916</v>
      </c>
      <c r="B944" s="5" t="s">
        <v>2001</v>
      </c>
      <c r="C944" s="5">
        <v>0</v>
      </c>
      <c r="D944" s="6">
        <v>7000</v>
      </c>
      <c r="E944" s="6">
        <v>7000</v>
      </c>
      <c r="F944" s="5">
        <v>0</v>
      </c>
      <c r="G944" s="5">
        <v>4</v>
      </c>
    </row>
    <row r="945" spans="1:7" ht="15" customHeight="1" x14ac:dyDescent="0.25">
      <c r="A945" s="5" t="s">
        <v>2031</v>
      </c>
      <c r="B945" s="5" t="s">
        <v>2032</v>
      </c>
      <c r="C945" s="5">
        <v>0</v>
      </c>
      <c r="D945" s="6">
        <v>2589137.94</v>
      </c>
      <c r="E945" s="6">
        <v>2589137.94</v>
      </c>
      <c r="F945" s="5">
        <v>0</v>
      </c>
      <c r="G945" s="5">
        <v>4</v>
      </c>
    </row>
    <row r="946" spans="1:7" ht="15" customHeight="1" x14ac:dyDescent="0.25">
      <c r="A946" s="5" t="s">
        <v>427</v>
      </c>
      <c r="B946" s="5" t="s">
        <v>1133</v>
      </c>
      <c r="C946" s="5">
        <v>0</v>
      </c>
      <c r="D946" s="6">
        <v>19298615.73</v>
      </c>
      <c r="E946" s="6">
        <v>19298615.73</v>
      </c>
      <c r="F946" s="5">
        <v>0</v>
      </c>
      <c r="G946" s="5">
        <v>4</v>
      </c>
    </row>
    <row r="947" spans="1:7" ht="15" customHeight="1" x14ac:dyDescent="0.25">
      <c r="A947" s="5" t="s">
        <v>428</v>
      </c>
      <c r="B947" s="5" t="s">
        <v>1134</v>
      </c>
      <c r="C947" s="5">
        <v>0</v>
      </c>
      <c r="D947" s="6">
        <v>1529612.38</v>
      </c>
      <c r="E947" s="6">
        <v>1529612.38</v>
      </c>
      <c r="F947" s="5">
        <v>0</v>
      </c>
      <c r="G947" s="5">
        <v>4</v>
      </c>
    </row>
    <row r="948" spans="1:7" ht="15" customHeight="1" x14ac:dyDescent="0.25">
      <c r="A948" s="5" t="s">
        <v>1348</v>
      </c>
      <c r="B948" s="5" t="s">
        <v>1446</v>
      </c>
      <c r="C948" s="5">
        <v>0</v>
      </c>
      <c r="D948" s="6">
        <v>747071.13</v>
      </c>
      <c r="E948" s="6">
        <v>474609.73</v>
      </c>
      <c r="F948" s="6">
        <v>272461.40000000002</v>
      </c>
      <c r="G948" s="5">
        <v>4</v>
      </c>
    </row>
    <row r="949" spans="1:7" ht="15" customHeight="1" x14ac:dyDescent="0.25">
      <c r="A949" s="5" t="s">
        <v>636</v>
      </c>
      <c r="B949" s="5" t="s">
        <v>1135</v>
      </c>
      <c r="C949" s="5">
        <v>0</v>
      </c>
      <c r="D949" s="6">
        <v>18848266.050000001</v>
      </c>
      <c r="E949" s="6">
        <v>18848266.050000001</v>
      </c>
      <c r="F949" s="5">
        <v>0</v>
      </c>
      <c r="G949" s="5">
        <v>4</v>
      </c>
    </row>
    <row r="950" spans="1:7" ht="15" customHeight="1" x14ac:dyDescent="0.25">
      <c r="A950" s="5" t="s">
        <v>1349</v>
      </c>
      <c r="B950" s="5" t="s">
        <v>1457</v>
      </c>
      <c r="C950" s="5">
        <v>0</v>
      </c>
      <c r="D950" s="6">
        <v>2785957</v>
      </c>
      <c r="E950" s="6">
        <v>2785957</v>
      </c>
      <c r="F950" s="5">
        <v>0</v>
      </c>
      <c r="G950" s="5">
        <v>4</v>
      </c>
    </row>
    <row r="951" spans="1:7" ht="15" customHeight="1" x14ac:dyDescent="0.25">
      <c r="A951" s="5" t="s">
        <v>577</v>
      </c>
      <c r="B951" s="5" t="s">
        <v>1236</v>
      </c>
      <c r="C951" s="5">
        <v>0</v>
      </c>
      <c r="D951" s="6">
        <v>893191</v>
      </c>
      <c r="E951" s="6">
        <v>893191</v>
      </c>
      <c r="F951" s="5">
        <v>0</v>
      </c>
      <c r="G951" s="5">
        <v>4</v>
      </c>
    </row>
    <row r="952" spans="1:7" ht="15" customHeight="1" x14ac:dyDescent="0.25">
      <c r="A952" s="5" t="s">
        <v>620</v>
      </c>
      <c r="B952" s="5" t="s">
        <v>1237</v>
      </c>
      <c r="C952" s="5">
        <v>0</v>
      </c>
      <c r="D952" s="6">
        <v>43713324.109999999</v>
      </c>
      <c r="E952" s="6">
        <v>43713324.109999999</v>
      </c>
      <c r="F952" s="5">
        <v>0</v>
      </c>
      <c r="G952" s="5">
        <v>4</v>
      </c>
    </row>
    <row r="953" spans="1:7" ht="15" customHeight="1" x14ac:dyDescent="0.25">
      <c r="A953" s="5" t="s">
        <v>1778</v>
      </c>
      <c r="B953" s="5" t="s">
        <v>1779</v>
      </c>
      <c r="C953" s="5">
        <v>0</v>
      </c>
      <c r="D953" s="6">
        <v>269704.39</v>
      </c>
      <c r="E953" s="6">
        <v>269704.39</v>
      </c>
      <c r="F953" s="5">
        <v>0</v>
      </c>
      <c r="G953" s="5">
        <v>4</v>
      </c>
    </row>
    <row r="954" spans="1:7" ht="15" customHeight="1" x14ac:dyDescent="0.25">
      <c r="A954" s="5" t="s">
        <v>1350</v>
      </c>
      <c r="B954" s="5" t="s">
        <v>1373</v>
      </c>
      <c r="C954" s="5">
        <v>0</v>
      </c>
      <c r="D954" s="6">
        <v>174417.58</v>
      </c>
      <c r="E954" s="6">
        <v>174417.58</v>
      </c>
      <c r="F954" s="5">
        <v>0</v>
      </c>
      <c r="G954" s="5">
        <v>4</v>
      </c>
    </row>
    <row r="955" spans="1:7" ht="15" customHeight="1" x14ac:dyDescent="0.25">
      <c r="A955" s="5" t="s">
        <v>1917</v>
      </c>
      <c r="B955" s="5" t="s">
        <v>1966</v>
      </c>
      <c r="C955" s="5">
        <v>0</v>
      </c>
      <c r="D955" s="6">
        <v>156960</v>
      </c>
      <c r="E955" s="6">
        <v>156960</v>
      </c>
      <c r="F955" s="5">
        <v>0</v>
      </c>
      <c r="G955" s="5">
        <v>4</v>
      </c>
    </row>
    <row r="956" spans="1:7" ht="15" customHeight="1" x14ac:dyDescent="0.25">
      <c r="A956" s="5" t="s">
        <v>1351</v>
      </c>
      <c r="B956" s="5" t="s">
        <v>1352</v>
      </c>
      <c r="C956" s="5">
        <v>0</v>
      </c>
      <c r="D956" s="6">
        <v>392629930.75</v>
      </c>
      <c r="E956" s="5">
        <v>0</v>
      </c>
      <c r="F956" s="6">
        <v>392629930.75</v>
      </c>
      <c r="G956" s="5">
        <v>3</v>
      </c>
    </row>
    <row r="957" spans="1:7" ht="15" customHeight="1" x14ac:dyDescent="0.25">
      <c r="A957" s="5" t="s">
        <v>429</v>
      </c>
      <c r="B957" s="5" t="s">
        <v>1136</v>
      </c>
      <c r="C957" s="5">
        <v>0</v>
      </c>
      <c r="D957" s="6">
        <v>64204011.840000004</v>
      </c>
      <c r="E957" s="5">
        <v>0</v>
      </c>
      <c r="F957" s="6">
        <v>64204011.840000004</v>
      </c>
      <c r="G957" s="5">
        <v>4</v>
      </c>
    </row>
    <row r="958" spans="1:7" ht="15" customHeight="1" x14ac:dyDescent="0.25">
      <c r="A958" s="5" t="s">
        <v>430</v>
      </c>
      <c r="B958" s="5" t="s">
        <v>1137</v>
      </c>
      <c r="C958" s="5">
        <v>0</v>
      </c>
      <c r="D958" s="6">
        <v>62185033.729999997</v>
      </c>
      <c r="E958" s="5">
        <v>0</v>
      </c>
      <c r="F958" s="6">
        <v>62185033.729999997</v>
      </c>
      <c r="G958" s="5">
        <v>4</v>
      </c>
    </row>
    <row r="959" spans="1:7" ht="15" customHeight="1" x14ac:dyDescent="0.25">
      <c r="A959" s="5" t="s">
        <v>431</v>
      </c>
      <c r="B959" s="5" t="s">
        <v>1138</v>
      </c>
      <c r="C959" s="5">
        <v>0</v>
      </c>
      <c r="D959" s="6">
        <v>5293479.8499999996</v>
      </c>
      <c r="E959" s="5">
        <v>0</v>
      </c>
      <c r="F959" s="6">
        <v>5293479.8499999996</v>
      </c>
      <c r="G959" s="5">
        <v>4</v>
      </c>
    </row>
    <row r="960" spans="1:7" ht="15" customHeight="1" x14ac:dyDescent="0.25">
      <c r="A960" s="5" t="s">
        <v>432</v>
      </c>
      <c r="B960" s="5" t="s">
        <v>1139</v>
      </c>
      <c r="C960" s="5">
        <v>0</v>
      </c>
      <c r="D960" s="6">
        <v>53287210.049999997</v>
      </c>
      <c r="E960" s="5">
        <v>0</v>
      </c>
      <c r="F960" s="6">
        <v>53287210.049999997</v>
      </c>
      <c r="G960" s="5">
        <v>4</v>
      </c>
    </row>
    <row r="961" spans="1:7" ht="15" customHeight="1" x14ac:dyDescent="0.25">
      <c r="A961" s="5" t="s">
        <v>433</v>
      </c>
      <c r="B961" s="5" t="s">
        <v>1140</v>
      </c>
      <c r="C961" s="5">
        <v>0</v>
      </c>
      <c r="D961" s="6">
        <v>4182563.12</v>
      </c>
      <c r="E961" s="5">
        <v>0</v>
      </c>
      <c r="F961" s="6">
        <v>4182563.12</v>
      </c>
      <c r="G961" s="5">
        <v>4</v>
      </c>
    </row>
    <row r="962" spans="1:7" ht="15" customHeight="1" x14ac:dyDescent="0.25">
      <c r="A962" s="5" t="s">
        <v>1291</v>
      </c>
      <c r="B962" s="5" t="s">
        <v>1458</v>
      </c>
      <c r="C962" s="5">
        <v>0</v>
      </c>
      <c r="D962" s="6">
        <v>6669.29</v>
      </c>
      <c r="E962" s="5">
        <v>0</v>
      </c>
      <c r="F962" s="6">
        <v>6669.29</v>
      </c>
      <c r="G962" s="5">
        <v>4</v>
      </c>
    </row>
    <row r="963" spans="1:7" ht="15" customHeight="1" x14ac:dyDescent="0.25">
      <c r="A963" s="5" t="s">
        <v>434</v>
      </c>
      <c r="B963" s="5" t="s">
        <v>1141</v>
      </c>
      <c r="C963" s="5">
        <v>0</v>
      </c>
      <c r="D963" s="6">
        <v>409411.88</v>
      </c>
      <c r="E963" s="5">
        <v>0</v>
      </c>
      <c r="F963" s="6">
        <v>409411.88</v>
      </c>
      <c r="G963" s="5">
        <v>4</v>
      </c>
    </row>
    <row r="964" spans="1:7" ht="15" customHeight="1" x14ac:dyDescent="0.25">
      <c r="A964" s="5" t="s">
        <v>1353</v>
      </c>
      <c r="B964" s="5" t="s">
        <v>1459</v>
      </c>
      <c r="C964" s="5">
        <v>0</v>
      </c>
      <c r="D964" s="6">
        <v>45058.11</v>
      </c>
      <c r="E964" s="5">
        <v>0</v>
      </c>
      <c r="F964" s="6">
        <v>45058.11</v>
      </c>
      <c r="G964" s="5">
        <v>4</v>
      </c>
    </row>
    <row r="965" spans="1:7" ht="15" customHeight="1" x14ac:dyDescent="0.25">
      <c r="A965" s="5" t="s">
        <v>435</v>
      </c>
      <c r="B965" s="5" t="s">
        <v>1142</v>
      </c>
      <c r="C965" s="5">
        <v>0</v>
      </c>
      <c r="D965" s="6">
        <v>5415375.7000000002</v>
      </c>
      <c r="E965" s="5">
        <v>0</v>
      </c>
      <c r="F965" s="6">
        <v>5415375.7000000002</v>
      </c>
      <c r="G965" s="5">
        <v>4</v>
      </c>
    </row>
    <row r="966" spans="1:7" ht="15" customHeight="1" x14ac:dyDescent="0.25">
      <c r="A966" s="5" t="s">
        <v>436</v>
      </c>
      <c r="B966" s="5" t="s">
        <v>1143</v>
      </c>
      <c r="C966" s="5">
        <v>0</v>
      </c>
      <c r="D966" s="6">
        <v>9678001.0800000001</v>
      </c>
      <c r="E966" s="5">
        <v>0</v>
      </c>
      <c r="F966" s="6">
        <v>9678001.0800000001</v>
      </c>
      <c r="G966" s="5">
        <v>4</v>
      </c>
    </row>
    <row r="967" spans="1:7" ht="15" customHeight="1" x14ac:dyDescent="0.25">
      <c r="A967" s="5" t="s">
        <v>2206</v>
      </c>
      <c r="B967" s="5" t="s">
        <v>2207</v>
      </c>
      <c r="C967" s="5">
        <v>0</v>
      </c>
      <c r="D967" s="6">
        <v>5586183.5499999998</v>
      </c>
      <c r="E967" s="5">
        <v>0</v>
      </c>
      <c r="F967" s="6">
        <v>5586183.5499999998</v>
      </c>
      <c r="G967" s="5">
        <v>4</v>
      </c>
    </row>
    <row r="968" spans="1:7" ht="15" customHeight="1" x14ac:dyDescent="0.25">
      <c r="A968" s="5" t="s">
        <v>2208</v>
      </c>
      <c r="B968" s="5" t="s">
        <v>2209</v>
      </c>
      <c r="C968" s="5">
        <v>0</v>
      </c>
      <c r="D968" s="6">
        <v>22145999.739999998</v>
      </c>
      <c r="E968" s="5">
        <v>0</v>
      </c>
      <c r="F968" s="6">
        <v>22145999.739999998</v>
      </c>
      <c r="G968" s="5">
        <v>4</v>
      </c>
    </row>
    <row r="969" spans="1:7" ht="15" customHeight="1" x14ac:dyDescent="0.25">
      <c r="A969" s="5" t="s">
        <v>556</v>
      </c>
      <c r="B969" s="5" t="s">
        <v>1144</v>
      </c>
      <c r="C969" s="5">
        <v>0</v>
      </c>
      <c r="D969" s="6">
        <v>3905341.36</v>
      </c>
      <c r="E969" s="5">
        <v>0</v>
      </c>
      <c r="F969" s="6">
        <v>3905341.36</v>
      </c>
      <c r="G969" s="5">
        <v>4</v>
      </c>
    </row>
    <row r="970" spans="1:7" ht="15" customHeight="1" x14ac:dyDescent="0.25">
      <c r="A970" s="5" t="s">
        <v>501</v>
      </c>
      <c r="B970" s="5" t="s">
        <v>1145</v>
      </c>
      <c r="C970" s="5">
        <v>0</v>
      </c>
      <c r="D970" s="6">
        <v>656926.16</v>
      </c>
      <c r="E970" s="5">
        <v>0</v>
      </c>
      <c r="F970" s="6">
        <v>656926.16</v>
      </c>
      <c r="G970" s="5">
        <v>4</v>
      </c>
    </row>
    <row r="971" spans="1:7" ht="15" customHeight="1" x14ac:dyDescent="0.25">
      <c r="A971" s="5" t="s">
        <v>2194</v>
      </c>
      <c r="B971" s="5" t="s">
        <v>2195</v>
      </c>
      <c r="C971" s="5">
        <v>0</v>
      </c>
      <c r="D971" s="6">
        <v>6013.89</v>
      </c>
      <c r="E971" s="5">
        <v>0</v>
      </c>
      <c r="F971" s="6">
        <v>6013.89</v>
      </c>
      <c r="G971" s="5">
        <v>4</v>
      </c>
    </row>
    <row r="972" spans="1:7" ht="15" customHeight="1" x14ac:dyDescent="0.25">
      <c r="A972" s="5" t="s">
        <v>502</v>
      </c>
      <c r="B972" s="5" t="s">
        <v>1146</v>
      </c>
      <c r="C972" s="5">
        <v>0</v>
      </c>
      <c r="D972" s="6">
        <v>115629.02</v>
      </c>
      <c r="E972" s="5">
        <v>0</v>
      </c>
      <c r="F972" s="6">
        <v>115629.02</v>
      </c>
      <c r="G972" s="5">
        <v>4</v>
      </c>
    </row>
    <row r="973" spans="1:7" ht="15" customHeight="1" x14ac:dyDescent="0.25">
      <c r="A973" s="5" t="s">
        <v>437</v>
      </c>
      <c r="B973" s="5" t="s">
        <v>1147</v>
      </c>
      <c r="C973" s="5">
        <v>0</v>
      </c>
      <c r="D973" s="6">
        <v>2747404.12</v>
      </c>
      <c r="E973" s="5">
        <v>0</v>
      </c>
      <c r="F973" s="6">
        <v>2747404.12</v>
      </c>
      <c r="G973" s="5">
        <v>4</v>
      </c>
    </row>
    <row r="974" spans="1:7" ht="15" customHeight="1" x14ac:dyDescent="0.25">
      <c r="A974" s="5" t="s">
        <v>872</v>
      </c>
      <c r="B974" s="5" t="s">
        <v>1257</v>
      </c>
      <c r="C974" s="5">
        <v>0</v>
      </c>
      <c r="D974" s="6">
        <v>8390.66</v>
      </c>
      <c r="E974" s="5">
        <v>0</v>
      </c>
      <c r="F974" s="6">
        <v>8390.66</v>
      </c>
      <c r="G974" s="5">
        <v>4</v>
      </c>
    </row>
    <row r="975" spans="1:7" ht="15" customHeight="1" x14ac:dyDescent="0.25">
      <c r="A975" s="5" t="s">
        <v>1703</v>
      </c>
      <c r="B975" s="5" t="s">
        <v>1704</v>
      </c>
      <c r="C975" s="5">
        <v>0</v>
      </c>
      <c r="D975" s="6">
        <v>2106104.15</v>
      </c>
      <c r="E975" s="5">
        <v>0</v>
      </c>
      <c r="F975" s="6">
        <v>2106104.15</v>
      </c>
      <c r="G975" s="5">
        <v>4</v>
      </c>
    </row>
    <row r="976" spans="1:7" ht="15" customHeight="1" x14ac:dyDescent="0.25">
      <c r="A976" s="5" t="s">
        <v>1918</v>
      </c>
      <c r="B976" s="5" t="s">
        <v>1919</v>
      </c>
      <c r="C976" s="5">
        <v>0</v>
      </c>
      <c r="D976" s="6">
        <v>160050</v>
      </c>
      <c r="E976" s="5">
        <v>0</v>
      </c>
      <c r="F976" s="6">
        <v>160050</v>
      </c>
      <c r="G976" s="5">
        <v>4</v>
      </c>
    </row>
    <row r="977" spans="1:7" ht="15" customHeight="1" x14ac:dyDescent="0.25">
      <c r="A977" s="5" t="s">
        <v>1920</v>
      </c>
      <c r="B977" s="5" t="s">
        <v>1921</v>
      </c>
      <c r="C977" s="5">
        <v>0</v>
      </c>
      <c r="D977" s="6">
        <v>1244250</v>
      </c>
      <c r="E977" s="5">
        <v>0</v>
      </c>
      <c r="F977" s="6">
        <v>1244250</v>
      </c>
      <c r="G977" s="5">
        <v>4</v>
      </c>
    </row>
    <row r="978" spans="1:7" ht="15" customHeight="1" x14ac:dyDescent="0.25">
      <c r="A978" s="5" t="s">
        <v>1922</v>
      </c>
      <c r="B978" s="5" t="s">
        <v>1923</v>
      </c>
      <c r="C978" s="5">
        <v>0</v>
      </c>
      <c r="D978" s="6">
        <v>1456300</v>
      </c>
      <c r="E978" s="5">
        <v>0</v>
      </c>
      <c r="F978" s="6">
        <v>1456300</v>
      </c>
      <c r="G978" s="5">
        <v>4</v>
      </c>
    </row>
    <row r="979" spans="1:7" ht="15" customHeight="1" x14ac:dyDescent="0.25">
      <c r="A979" s="5" t="s">
        <v>438</v>
      </c>
      <c r="B979" s="5" t="s">
        <v>1148</v>
      </c>
      <c r="C979" s="5">
        <v>0</v>
      </c>
      <c r="D979" s="6">
        <v>1153927.8700000001</v>
      </c>
      <c r="E979" s="5">
        <v>0</v>
      </c>
      <c r="F979" s="6">
        <v>1153927.8700000001</v>
      </c>
      <c r="G979" s="5">
        <v>4</v>
      </c>
    </row>
    <row r="980" spans="1:7" ht="15" customHeight="1" x14ac:dyDescent="0.25">
      <c r="A980" s="5" t="s">
        <v>439</v>
      </c>
      <c r="B980" s="5" t="s">
        <v>1285</v>
      </c>
      <c r="C980" s="5">
        <v>0</v>
      </c>
      <c r="D980" s="6">
        <v>288849.57</v>
      </c>
      <c r="E980" s="5">
        <v>0</v>
      </c>
      <c r="F980" s="6">
        <v>288849.57</v>
      </c>
      <c r="G980" s="5">
        <v>4</v>
      </c>
    </row>
    <row r="981" spans="1:7" ht="15" customHeight="1" x14ac:dyDescent="0.25">
      <c r="A981" s="5" t="s">
        <v>1924</v>
      </c>
      <c r="B981" s="5" t="s">
        <v>1925</v>
      </c>
      <c r="C981" s="5">
        <v>0</v>
      </c>
      <c r="D981" s="6">
        <v>35801</v>
      </c>
      <c r="E981" s="5">
        <v>0</v>
      </c>
      <c r="F981" s="6">
        <v>35801</v>
      </c>
      <c r="G981" s="5">
        <v>4</v>
      </c>
    </row>
    <row r="982" spans="1:7" ht="15" customHeight="1" x14ac:dyDescent="0.25">
      <c r="A982" s="5" t="s">
        <v>440</v>
      </c>
      <c r="B982" s="5" t="s">
        <v>1149</v>
      </c>
      <c r="C982" s="5">
        <v>0</v>
      </c>
      <c r="D982" s="6">
        <v>203858.61</v>
      </c>
      <c r="E982" s="5">
        <v>0</v>
      </c>
      <c r="F982" s="6">
        <v>203858.61</v>
      </c>
      <c r="G982" s="5">
        <v>4</v>
      </c>
    </row>
    <row r="983" spans="1:7" ht="15" customHeight="1" x14ac:dyDescent="0.25">
      <c r="A983" s="5" t="s">
        <v>1354</v>
      </c>
      <c r="B983" s="5" t="s">
        <v>1469</v>
      </c>
      <c r="C983" s="5">
        <v>0</v>
      </c>
      <c r="D983" s="6">
        <v>4702.38</v>
      </c>
      <c r="E983" s="5">
        <v>0</v>
      </c>
      <c r="F983" s="6">
        <v>4702.38</v>
      </c>
      <c r="G983" s="5">
        <v>4</v>
      </c>
    </row>
    <row r="984" spans="1:7" ht="15" customHeight="1" x14ac:dyDescent="0.25">
      <c r="A984" s="5" t="s">
        <v>503</v>
      </c>
      <c r="B984" s="5" t="s">
        <v>1150</v>
      </c>
      <c r="C984" s="5">
        <v>0</v>
      </c>
      <c r="D984" s="6">
        <v>620922.46</v>
      </c>
      <c r="E984" s="5">
        <v>0</v>
      </c>
      <c r="F984" s="6">
        <v>620922.46</v>
      </c>
      <c r="G984" s="5">
        <v>4</v>
      </c>
    </row>
    <row r="985" spans="1:7" ht="15" customHeight="1" x14ac:dyDescent="0.25">
      <c r="A985" s="5" t="s">
        <v>2033</v>
      </c>
      <c r="B985" s="5" t="s">
        <v>2048</v>
      </c>
      <c r="C985" s="5">
        <v>0</v>
      </c>
      <c r="D985" s="6">
        <v>39000</v>
      </c>
      <c r="E985" s="5">
        <v>0</v>
      </c>
      <c r="F985" s="6">
        <v>39000</v>
      </c>
      <c r="G985" s="5">
        <v>4</v>
      </c>
    </row>
    <row r="986" spans="1:7" ht="15" customHeight="1" x14ac:dyDescent="0.25">
      <c r="A986" s="5" t="s">
        <v>441</v>
      </c>
      <c r="B986" s="5" t="s">
        <v>1151</v>
      </c>
      <c r="C986" s="5">
        <v>0</v>
      </c>
      <c r="D986" s="6">
        <v>166095.10999999999</v>
      </c>
      <c r="E986" s="5">
        <v>0</v>
      </c>
      <c r="F986" s="6">
        <v>166095.10999999999</v>
      </c>
      <c r="G986" s="5">
        <v>4</v>
      </c>
    </row>
    <row r="987" spans="1:7" ht="15" customHeight="1" x14ac:dyDescent="0.25">
      <c r="A987" s="5" t="s">
        <v>2034</v>
      </c>
      <c r="B987" s="5" t="s">
        <v>2035</v>
      </c>
      <c r="C987" s="5">
        <v>0</v>
      </c>
      <c r="D987" s="6">
        <v>113570</v>
      </c>
      <c r="E987" s="5">
        <v>0</v>
      </c>
      <c r="F987" s="6">
        <v>113570</v>
      </c>
      <c r="G987" s="5">
        <v>4</v>
      </c>
    </row>
    <row r="988" spans="1:7" ht="15" customHeight="1" x14ac:dyDescent="0.25">
      <c r="A988" s="5" t="s">
        <v>540</v>
      </c>
      <c r="B988" s="5" t="s">
        <v>1152</v>
      </c>
      <c r="C988" s="5">
        <v>0</v>
      </c>
      <c r="D988" s="6">
        <v>236397.14</v>
      </c>
      <c r="E988" s="5">
        <v>0</v>
      </c>
      <c r="F988" s="6">
        <v>236397.14</v>
      </c>
      <c r="G988" s="5">
        <v>4</v>
      </c>
    </row>
    <row r="989" spans="1:7" ht="15" customHeight="1" x14ac:dyDescent="0.25">
      <c r="A989" s="5" t="s">
        <v>442</v>
      </c>
      <c r="B989" s="5" t="s">
        <v>1153</v>
      </c>
      <c r="C989" s="5">
        <v>0</v>
      </c>
      <c r="D989" s="6">
        <v>507450.65</v>
      </c>
      <c r="E989" s="5">
        <v>0</v>
      </c>
      <c r="F989" s="6">
        <v>507450.65</v>
      </c>
      <c r="G989" s="5">
        <v>4</v>
      </c>
    </row>
    <row r="990" spans="1:7" ht="15" customHeight="1" x14ac:dyDescent="0.25">
      <c r="A990" s="5" t="s">
        <v>1504</v>
      </c>
      <c r="B990" s="5" t="s">
        <v>1509</v>
      </c>
      <c r="C990" s="5">
        <v>0</v>
      </c>
      <c r="D990" s="5">
        <v>935.29</v>
      </c>
      <c r="E990" s="5">
        <v>0</v>
      </c>
      <c r="F990" s="5">
        <v>935.29</v>
      </c>
      <c r="G990" s="5">
        <v>4</v>
      </c>
    </row>
    <row r="991" spans="1:7" ht="15" customHeight="1" x14ac:dyDescent="0.25">
      <c r="A991" s="5" t="s">
        <v>504</v>
      </c>
      <c r="B991" s="5" t="s">
        <v>1154</v>
      </c>
      <c r="C991" s="5">
        <v>0</v>
      </c>
      <c r="D991" s="6">
        <v>18162.02</v>
      </c>
      <c r="E991" s="5">
        <v>0</v>
      </c>
      <c r="F991" s="6">
        <v>18162.02</v>
      </c>
      <c r="G991" s="5">
        <v>4</v>
      </c>
    </row>
    <row r="992" spans="1:7" ht="15" customHeight="1" x14ac:dyDescent="0.25">
      <c r="A992" s="5" t="s">
        <v>557</v>
      </c>
      <c r="B992" s="5" t="s">
        <v>1258</v>
      </c>
      <c r="C992" s="5">
        <v>0</v>
      </c>
      <c r="D992" s="5">
        <v>788.8</v>
      </c>
      <c r="E992" s="5">
        <v>0</v>
      </c>
      <c r="F992" s="5">
        <v>788.8</v>
      </c>
      <c r="G992" s="5">
        <v>4</v>
      </c>
    </row>
    <row r="993" spans="1:7" ht="15" customHeight="1" x14ac:dyDescent="0.25">
      <c r="A993" s="5" t="s">
        <v>443</v>
      </c>
      <c r="B993" s="5" t="s">
        <v>1155</v>
      </c>
      <c r="C993" s="5">
        <v>0</v>
      </c>
      <c r="D993" s="6">
        <v>261727.1</v>
      </c>
      <c r="E993" s="5">
        <v>0</v>
      </c>
      <c r="F993" s="6">
        <v>261727.1</v>
      </c>
      <c r="G993" s="5">
        <v>4</v>
      </c>
    </row>
    <row r="994" spans="1:7" ht="15" customHeight="1" x14ac:dyDescent="0.25">
      <c r="A994" s="5" t="s">
        <v>444</v>
      </c>
      <c r="B994" s="5" t="s">
        <v>1259</v>
      </c>
      <c r="C994" s="5">
        <v>0</v>
      </c>
      <c r="D994" s="6">
        <v>2818839.72</v>
      </c>
      <c r="E994" s="5">
        <v>0</v>
      </c>
      <c r="F994" s="6">
        <v>2818839.72</v>
      </c>
      <c r="G994" s="5">
        <v>4</v>
      </c>
    </row>
    <row r="995" spans="1:7" ht="15" customHeight="1" x14ac:dyDescent="0.25">
      <c r="A995" s="5" t="s">
        <v>1705</v>
      </c>
      <c r="B995" s="5" t="s">
        <v>2003</v>
      </c>
      <c r="C995" s="5">
        <v>0</v>
      </c>
      <c r="D995" s="6">
        <v>229119.42</v>
      </c>
      <c r="E995" s="5">
        <v>0</v>
      </c>
      <c r="F995" s="6">
        <v>229119.42</v>
      </c>
      <c r="G995" s="5">
        <v>4</v>
      </c>
    </row>
    <row r="996" spans="1:7" ht="15" customHeight="1" x14ac:dyDescent="0.25">
      <c r="A996" s="5" t="s">
        <v>1926</v>
      </c>
      <c r="B996" s="5" t="s">
        <v>1927</v>
      </c>
      <c r="C996" s="5">
        <v>0</v>
      </c>
      <c r="D996" s="6">
        <v>230859</v>
      </c>
      <c r="E996" s="5">
        <v>0</v>
      </c>
      <c r="F996" s="6">
        <v>230859</v>
      </c>
      <c r="G996" s="5">
        <v>4</v>
      </c>
    </row>
    <row r="997" spans="1:7" ht="15" customHeight="1" x14ac:dyDescent="0.25">
      <c r="A997" s="5" t="s">
        <v>445</v>
      </c>
      <c r="B997" s="5" t="s">
        <v>1156</v>
      </c>
      <c r="C997" s="5">
        <v>0</v>
      </c>
      <c r="D997" s="6">
        <v>245367.5</v>
      </c>
      <c r="E997" s="5">
        <v>0</v>
      </c>
      <c r="F997" s="6">
        <v>245367.5</v>
      </c>
      <c r="G997" s="5">
        <v>4</v>
      </c>
    </row>
    <row r="998" spans="1:7" ht="15" customHeight="1" x14ac:dyDescent="0.25">
      <c r="A998" s="5" t="s">
        <v>1928</v>
      </c>
      <c r="B998" s="5" t="s">
        <v>1929</v>
      </c>
      <c r="C998" s="5">
        <v>0</v>
      </c>
      <c r="D998" s="6">
        <v>117941.84</v>
      </c>
      <c r="E998" s="5">
        <v>0</v>
      </c>
      <c r="F998" s="6">
        <v>117941.84</v>
      </c>
      <c r="G998" s="5">
        <v>4</v>
      </c>
    </row>
    <row r="999" spans="1:7" ht="15" customHeight="1" x14ac:dyDescent="0.25">
      <c r="A999" s="5" t="s">
        <v>446</v>
      </c>
      <c r="B999" s="5" t="s">
        <v>1157</v>
      </c>
      <c r="C999" s="5">
        <v>0</v>
      </c>
      <c r="D999" s="6">
        <v>69808.47</v>
      </c>
      <c r="E999" s="5">
        <v>0</v>
      </c>
      <c r="F999" s="6">
        <v>69808.47</v>
      </c>
      <c r="G999" s="5">
        <v>4</v>
      </c>
    </row>
    <row r="1000" spans="1:7" ht="15" customHeight="1" x14ac:dyDescent="0.25">
      <c r="A1000" s="5" t="s">
        <v>447</v>
      </c>
      <c r="B1000" s="5" t="s">
        <v>1158</v>
      </c>
      <c r="C1000" s="5">
        <v>0</v>
      </c>
      <c r="D1000" s="6">
        <v>9506.25</v>
      </c>
      <c r="E1000" s="5">
        <v>0</v>
      </c>
      <c r="F1000" s="6">
        <v>9506.25</v>
      </c>
      <c r="G1000" s="5">
        <v>4</v>
      </c>
    </row>
    <row r="1001" spans="1:7" ht="15" customHeight="1" x14ac:dyDescent="0.25">
      <c r="A1001" s="5" t="s">
        <v>2085</v>
      </c>
      <c r="B1001" s="5" t="s">
        <v>2086</v>
      </c>
      <c r="C1001" s="5">
        <v>0</v>
      </c>
      <c r="D1001" s="6">
        <v>1132.22</v>
      </c>
      <c r="E1001" s="5">
        <v>0</v>
      </c>
      <c r="F1001" s="6">
        <v>1132.22</v>
      </c>
      <c r="G1001" s="5">
        <v>4</v>
      </c>
    </row>
    <row r="1002" spans="1:7" ht="15" customHeight="1" x14ac:dyDescent="0.25">
      <c r="A1002" s="5" t="s">
        <v>448</v>
      </c>
      <c r="B1002" s="5" t="s">
        <v>1159</v>
      </c>
      <c r="C1002" s="5">
        <v>0</v>
      </c>
      <c r="D1002" s="6">
        <v>14781.11</v>
      </c>
      <c r="E1002" s="5">
        <v>0</v>
      </c>
      <c r="F1002" s="6">
        <v>14781.11</v>
      </c>
      <c r="G1002" s="5">
        <v>4</v>
      </c>
    </row>
    <row r="1003" spans="1:7" ht="15" customHeight="1" x14ac:dyDescent="0.25">
      <c r="A1003" s="5" t="s">
        <v>578</v>
      </c>
      <c r="B1003" s="5" t="s">
        <v>1160</v>
      </c>
      <c r="C1003" s="5">
        <v>0</v>
      </c>
      <c r="D1003" s="6">
        <v>1489926.55</v>
      </c>
      <c r="E1003" s="5">
        <v>0</v>
      </c>
      <c r="F1003" s="6">
        <v>1489926.55</v>
      </c>
      <c r="G1003" s="5">
        <v>4</v>
      </c>
    </row>
    <row r="1004" spans="1:7" ht="15" customHeight="1" x14ac:dyDescent="0.25">
      <c r="A1004" s="5" t="s">
        <v>1374</v>
      </c>
      <c r="B1004" s="5" t="s">
        <v>1375</v>
      </c>
      <c r="C1004" s="5">
        <v>0</v>
      </c>
      <c r="D1004" s="6">
        <v>64337.38</v>
      </c>
      <c r="E1004" s="5">
        <v>0</v>
      </c>
      <c r="F1004" s="6">
        <v>64337.38</v>
      </c>
      <c r="G1004" s="5">
        <v>4</v>
      </c>
    </row>
    <row r="1005" spans="1:7" ht="15" customHeight="1" x14ac:dyDescent="0.25">
      <c r="A1005" s="5" t="s">
        <v>449</v>
      </c>
      <c r="B1005" s="5" t="s">
        <v>1161</v>
      </c>
      <c r="C1005" s="5">
        <v>0</v>
      </c>
      <c r="D1005" s="6">
        <v>1316246.8999999999</v>
      </c>
      <c r="E1005" s="5">
        <v>0</v>
      </c>
      <c r="F1005" s="6">
        <v>1316246.8999999999</v>
      </c>
      <c r="G1005" s="5">
        <v>4</v>
      </c>
    </row>
    <row r="1006" spans="1:7" ht="15" customHeight="1" x14ac:dyDescent="0.25">
      <c r="A1006" s="5" t="s">
        <v>1987</v>
      </c>
      <c r="B1006" s="5" t="s">
        <v>1927</v>
      </c>
      <c r="C1006" s="5">
        <v>0</v>
      </c>
      <c r="D1006" s="6">
        <v>923435.98</v>
      </c>
      <c r="E1006" s="5">
        <v>0</v>
      </c>
      <c r="F1006" s="6">
        <v>923435.98</v>
      </c>
      <c r="G1006" s="5">
        <v>4</v>
      </c>
    </row>
    <row r="1007" spans="1:7" ht="15" customHeight="1" x14ac:dyDescent="0.25">
      <c r="A1007" s="5" t="s">
        <v>1930</v>
      </c>
      <c r="B1007" s="5" t="s">
        <v>1156</v>
      </c>
      <c r="C1007" s="5">
        <v>0</v>
      </c>
      <c r="D1007" s="6">
        <v>630700.77</v>
      </c>
      <c r="E1007" s="5">
        <v>0</v>
      </c>
      <c r="F1007" s="6">
        <v>630700.77</v>
      </c>
      <c r="G1007" s="5">
        <v>4</v>
      </c>
    </row>
    <row r="1008" spans="1:7" ht="15" customHeight="1" x14ac:dyDescent="0.25">
      <c r="A1008" s="5" t="s">
        <v>2036</v>
      </c>
      <c r="B1008" s="5" t="s">
        <v>1929</v>
      </c>
      <c r="C1008" s="5">
        <v>0</v>
      </c>
      <c r="D1008" s="6">
        <v>1530064.93</v>
      </c>
      <c r="E1008" s="5">
        <v>0</v>
      </c>
      <c r="F1008" s="6">
        <v>1530064.93</v>
      </c>
      <c r="G1008" s="5">
        <v>4</v>
      </c>
    </row>
    <row r="1009" spans="1:7" ht="15" customHeight="1" x14ac:dyDescent="0.25">
      <c r="A1009" s="5" t="s">
        <v>2087</v>
      </c>
      <c r="B1009" s="5" t="s">
        <v>2088</v>
      </c>
      <c r="C1009" s="5">
        <v>0</v>
      </c>
      <c r="D1009" s="6">
        <v>899456.38</v>
      </c>
      <c r="E1009" s="5">
        <v>0</v>
      </c>
      <c r="F1009" s="6">
        <v>899456.38</v>
      </c>
      <c r="G1009" s="5">
        <v>4</v>
      </c>
    </row>
    <row r="1010" spans="1:7" ht="15" customHeight="1" x14ac:dyDescent="0.25">
      <c r="A1010" s="5" t="s">
        <v>1931</v>
      </c>
      <c r="B1010" s="5" t="s">
        <v>1157</v>
      </c>
      <c r="C1010" s="5">
        <v>0</v>
      </c>
      <c r="D1010" s="6">
        <v>3312.31</v>
      </c>
      <c r="E1010" s="5">
        <v>0</v>
      </c>
      <c r="F1010" s="6">
        <v>3312.31</v>
      </c>
      <c r="G1010" s="5">
        <v>4</v>
      </c>
    </row>
    <row r="1011" spans="1:7" ht="15" customHeight="1" x14ac:dyDescent="0.25">
      <c r="A1011" s="5" t="s">
        <v>1932</v>
      </c>
      <c r="B1011" s="5" t="s">
        <v>1933</v>
      </c>
      <c r="C1011" s="5">
        <v>0</v>
      </c>
      <c r="D1011" s="6">
        <v>21437.4</v>
      </c>
      <c r="E1011" s="5">
        <v>0</v>
      </c>
      <c r="F1011" s="6">
        <v>21437.4</v>
      </c>
      <c r="G1011" s="5">
        <v>4</v>
      </c>
    </row>
    <row r="1012" spans="1:7" ht="15" customHeight="1" x14ac:dyDescent="0.25">
      <c r="A1012" s="5" t="s">
        <v>505</v>
      </c>
      <c r="B1012" s="5" t="s">
        <v>1162</v>
      </c>
      <c r="C1012" s="5">
        <v>0</v>
      </c>
      <c r="D1012" s="6">
        <v>4779507.41</v>
      </c>
      <c r="E1012" s="5">
        <v>0</v>
      </c>
      <c r="F1012" s="6">
        <v>4779507.41</v>
      </c>
      <c r="G1012" s="5">
        <v>4</v>
      </c>
    </row>
    <row r="1013" spans="1:7" ht="15" customHeight="1" x14ac:dyDescent="0.25">
      <c r="A1013" s="5" t="s">
        <v>450</v>
      </c>
      <c r="B1013" s="5" t="s">
        <v>1163</v>
      </c>
      <c r="C1013" s="5">
        <v>0</v>
      </c>
      <c r="D1013" s="6">
        <v>418860.47</v>
      </c>
      <c r="E1013" s="5">
        <v>0</v>
      </c>
      <c r="F1013" s="6">
        <v>418860.47</v>
      </c>
      <c r="G1013" s="5">
        <v>4</v>
      </c>
    </row>
    <row r="1014" spans="1:7" ht="15" customHeight="1" x14ac:dyDescent="0.25">
      <c r="A1014" s="5" t="s">
        <v>541</v>
      </c>
      <c r="B1014" s="5" t="s">
        <v>1164</v>
      </c>
      <c r="C1014" s="5">
        <v>0</v>
      </c>
      <c r="D1014" s="6">
        <v>50127.79</v>
      </c>
      <c r="E1014" s="5">
        <v>0</v>
      </c>
      <c r="F1014" s="6">
        <v>50127.79</v>
      </c>
      <c r="G1014" s="5">
        <v>4</v>
      </c>
    </row>
    <row r="1015" spans="1:7" ht="15" customHeight="1" x14ac:dyDescent="0.25">
      <c r="A1015" s="5" t="s">
        <v>506</v>
      </c>
      <c r="B1015" s="5" t="s">
        <v>1165</v>
      </c>
      <c r="C1015" s="5">
        <v>0</v>
      </c>
      <c r="D1015" s="6">
        <v>70186.259999999995</v>
      </c>
      <c r="E1015" s="5">
        <v>0</v>
      </c>
      <c r="F1015" s="6">
        <v>70186.259999999995</v>
      </c>
      <c r="G1015" s="5">
        <v>4</v>
      </c>
    </row>
    <row r="1016" spans="1:7" ht="15" customHeight="1" x14ac:dyDescent="0.25">
      <c r="A1016" s="5" t="s">
        <v>1934</v>
      </c>
      <c r="B1016" s="5" t="s">
        <v>1935</v>
      </c>
      <c r="C1016" s="5">
        <v>0</v>
      </c>
      <c r="D1016" s="6">
        <v>36942.47</v>
      </c>
      <c r="E1016" s="5">
        <v>0</v>
      </c>
      <c r="F1016" s="6">
        <v>36942.47</v>
      </c>
      <c r="G1016" s="5">
        <v>4</v>
      </c>
    </row>
    <row r="1017" spans="1:7" ht="15" customHeight="1" x14ac:dyDescent="0.25">
      <c r="A1017" s="5" t="s">
        <v>451</v>
      </c>
      <c r="B1017" s="5" t="s">
        <v>1166</v>
      </c>
      <c r="C1017" s="5">
        <v>0</v>
      </c>
      <c r="D1017" s="6">
        <v>126724.2</v>
      </c>
      <c r="E1017" s="5">
        <v>0</v>
      </c>
      <c r="F1017" s="6">
        <v>126724.2</v>
      </c>
      <c r="G1017" s="5">
        <v>4</v>
      </c>
    </row>
    <row r="1018" spans="1:7" ht="15" customHeight="1" x14ac:dyDescent="0.25">
      <c r="A1018" s="5" t="s">
        <v>452</v>
      </c>
      <c r="B1018" s="5" t="s">
        <v>1167</v>
      </c>
      <c r="C1018" s="5">
        <v>0</v>
      </c>
      <c r="D1018" s="6">
        <v>13745.55</v>
      </c>
      <c r="E1018" s="5">
        <v>0</v>
      </c>
      <c r="F1018" s="6">
        <v>13745.55</v>
      </c>
      <c r="G1018" s="5">
        <v>4</v>
      </c>
    </row>
    <row r="1019" spans="1:7" ht="15" customHeight="1" x14ac:dyDescent="0.25">
      <c r="A1019" s="5" t="s">
        <v>2037</v>
      </c>
      <c r="B1019" s="5" t="s">
        <v>2038</v>
      </c>
      <c r="C1019" s="5">
        <v>0</v>
      </c>
      <c r="D1019" s="5">
        <v>230.77</v>
      </c>
      <c r="E1019" s="5">
        <v>0</v>
      </c>
      <c r="F1019" s="5">
        <v>230.77</v>
      </c>
      <c r="G1019" s="5">
        <v>4</v>
      </c>
    </row>
    <row r="1020" spans="1:7" ht="15" customHeight="1" x14ac:dyDescent="0.25">
      <c r="A1020" s="5" t="s">
        <v>507</v>
      </c>
      <c r="B1020" s="5" t="s">
        <v>1168</v>
      </c>
      <c r="C1020" s="5">
        <v>0</v>
      </c>
      <c r="D1020" s="6">
        <v>27713.29</v>
      </c>
      <c r="E1020" s="5">
        <v>0</v>
      </c>
      <c r="F1020" s="6">
        <v>27713.29</v>
      </c>
      <c r="G1020" s="5">
        <v>4</v>
      </c>
    </row>
    <row r="1021" spans="1:7" ht="15" customHeight="1" x14ac:dyDescent="0.25">
      <c r="A1021" s="5" t="s">
        <v>508</v>
      </c>
      <c r="B1021" s="5" t="s">
        <v>1169</v>
      </c>
      <c r="C1021" s="5">
        <v>0</v>
      </c>
      <c r="D1021" s="6">
        <v>156499.91</v>
      </c>
      <c r="E1021" s="5">
        <v>0</v>
      </c>
      <c r="F1021" s="6">
        <v>156499.91</v>
      </c>
      <c r="G1021" s="5">
        <v>4</v>
      </c>
    </row>
    <row r="1022" spans="1:7" ht="15" customHeight="1" x14ac:dyDescent="0.25">
      <c r="A1022" s="5" t="s">
        <v>453</v>
      </c>
      <c r="B1022" s="5" t="s">
        <v>1260</v>
      </c>
      <c r="C1022" s="5">
        <v>0</v>
      </c>
      <c r="D1022" s="6">
        <v>352250.47</v>
      </c>
      <c r="E1022" s="5">
        <v>0</v>
      </c>
      <c r="F1022" s="6">
        <v>352250.47</v>
      </c>
      <c r="G1022" s="5">
        <v>4</v>
      </c>
    </row>
    <row r="1023" spans="1:7" ht="15" customHeight="1" x14ac:dyDescent="0.25">
      <c r="A1023" s="5" t="s">
        <v>454</v>
      </c>
      <c r="B1023" s="5" t="s">
        <v>1261</v>
      </c>
      <c r="C1023" s="5">
        <v>0</v>
      </c>
      <c r="D1023" s="6">
        <v>506402.7</v>
      </c>
      <c r="E1023" s="5">
        <v>0</v>
      </c>
      <c r="F1023" s="6">
        <v>506402.7</v>
      </c>
      <c r="G1023" s="5">
        <v>4</v>
      </c>
    </row>
    <row r="1024" spans="1:7" ht="15" customHeight="1" x14ac:dyDescent="0.25">
      <c r="A1024" s="5" t="s">
        <v>455</v>
      </c>
      <c r="B1024" s="5" t="s">
        <v>1262</v>
      </c>
      <c r="C1024" s="5">
        <v>0</v>
      </c>
      <c r="D1024" s="6">
        <v>19684.349999999999</v>
      </c>
      <c r="E1024" s="5">
        <v>0</v>
      </c>
      <c r="F1024" s="6">
        <v>19684.349999999999</v>
      </c>
      <c r="G1024" s="5">
        <v>4</v>
      </c>
    </row>
    <row r="1025" spans="1:7" ht="15" customHeight="1" x14ac:dyDescent="0.25">
      <c r="A1025" s="5" t="s">
        <v>509</v>
      </c>
      <c r="B1025" s="5" t="s">
        <v>1170</v>
      </c>
      <c r="C1025" s="5">
        <v>0</v>
      </c>
      <c r="D1025" s="6">
        <v>7718921.6600000001</v>
      </c>
      <c r="E1025" s="5">
        <v>0</v>
      </c>
      <c r="F1025" s="6">
        <v>7718921.6600000001</v>
      </c>
      <c r="G1025" s="5">
        <v>4</v>
      </c>
    </row>
    <row r="1026" spans="1:7" ht="15" customHeight="1" x14ac:dyDescent="0.25">
      <c r="A1026" s="5" t="s">
        <v>510</v>
      </c>
      <c r="B1026" s="5" t="s">
        <v>1263</v>
      </c>
      <c r="C1026" s="5">
        <v>0</v>
      </c>
      <c r="D1026" s="6">
        <v>863851.99</v>
      </c>
      <c r="E1026" s="5">
        <v>0</v>
      </c>
      <c r="F1026" s="6">
        <v>863851.99</v>
      </c>
      <c r="G1026" s="5">
        <v>4</v>
      </c>
    </row>
    <row r="1027" spans="1:7" ht="15" customHeight="1" x14ac:dyDescent="0.25">
      <c r="A1027" s="5" t="s">
        <v>511</v>
      </c>
      <c r="B1027" s="5" t="s">
        <v>1264</v>
      </c>
      <c r="C1027" s="5">
        <v>0</v>
      </c>
      <c r="D1027" s="6">
        <v>307373.06</v>
      </c>
      <c r="E1027" s="5">
        <v>0</v>
      </c>
      <c r="F1027" s="6">
        <v>307373.06</v>
      </c>
      <c r="G1027" s="5">
        <v>4</v>
      </c>
    </row>
    <row r="1028" spans="1:7" ht="15" customHeight="1" x14ac:dyDescent="0.25">
      <c r="A1028" s="5" t="s">
        <v>542</v>
      </c>
      <c r="B1028" s="5" t="s">
        <v>1171</v>
      </c>
      <c r="C1028" s="5">
        <v>0</v>
      </c>
      <c r="D1028" s="6">
        <v>4421.3100000000004</v>
      </c>
      <c r="E1028" s="5">
        <v>0</v>
      </c>
      <c r="F1028" s="6">
        <v>4421.3100000000004</v>
      </c>
      <c r="G1028" s="5">
        <v>4</v>
      </c>
    </row>
    <row r="1029" spans="1:7" ht="15" customHeight="1" x14ac:dyDescent="0.25">
      <c r="A1029" s="5" t="s">
        <v>456</v>
      </c>
      <c r="B1029" s="5" t="s">
        <v>1172</v>
      </c>
      <c r="C1029" s="5">
        <v>0</v>
      </c>
      <c r="D1029" s="6">
        <v>174055.45</v>
      </c>
      <c r="E1029" s="5">
        <v>0</v>
      </c>
      <c r="F1029" s="6">
        <v>174055.45</v>
      </c>
      <c r="G1029" s="5">
        <v>4</v>
      </c>
    </row>
    <row r="1030" spans="1:7" ht="15" customHeight="1" x14ac:dyDescent="0.25">
      <c r="A1030" s="5" t="s">
        <v>457</v>
      </c>
      <c r="B1030" s="5" t="s">
        <v>1173</v>
      </c>
      <c r="C1030" s="5">
        <v>0</v>
      </c>
      <c r="D1030" s="6">
        <v>4726984.93</v>
      </c>
      <c r="E1030" s="5">
        <v>0</v>
      </c>
      <c r="F1030" s="6">
        <v>4726984.93</v>
      </c>
      <c r="G1030" s="5">
        <v>4</v>
      </c>
    </row>
    <row r="1031" spans="1:7" ht="15" customHeight="1" x14ac:dyDescent="0.25">
      <c r="A1031" s="5" t="s">
        <v>458</v>
      </c>
      <c r="B1031" s="5" t="s">
        <v>1174</v>
      </c>
      <c r="C1031" s="5">
        <v>0</v>
      </c>
      <c r="D1031" s="6">
        <v>617895.77</v>
      </c>
      <c r="E1031" s="5">
        <v>0</v>
      </c>
      <c r="F1031" s="6">
        <v>617895.77</v>
      </c>
      <c r="G1031" s="5">
        <v>4</v>
      </c>
    </row>
    <row r="1032" spans="1:7" ht="15" customHeight="1" x14ac:dyDescent="0.25">
      <c r="A1032" s="5" t="s">
        <v>1286</v>
      </c>
      <c r="B1032" s="5" t="s">
        <v>1287</v>
      </c>
      <c r="C1032" s="5">
        <v>0</v>
      </c>
      <c r="D1032" s="6">
        <v>475820</v>
      </c>
      <c r="E1032" s="5">
        <v>0</v>
      </c>
      <c r="F1032" s="6">
        <v>475820</v>
      </c>
      <c r="G1032" s="5">
        <v>4</v>
      </c>
    </row>
    <row r="1033" spans="1:7" ht="15" customHeight="1" x14ac:dyDescent="0.25">
      <c r="A1033" s="5" t="s">
        <v>2166</v>
      </c>
      <c r="B1033" s="5" t="s">
        <v>2172</v>
      </c>
      <c r="C1033" s="5">
        <v>0</v>
      </c>
      <c r="D1033" s="6">
        <v>4025</v>
      </c>
      <c r="E1033" s="5">
        <v>0</v>
      </c>
      <c r="F1033" s="6">
        <v>4025</v>
      </c>
      <c r="G1033" s="5">
        <v>4</v>
      </c>
    </row>
    <row r="1034" spans="1:7" ht="15" customHeight="1" x14ac:dyDescent="0.25">
      <c r="A1034" s="5" t="s">
        <v>543</v>
      </c>
      <c r="B1034" s="5" t="s">
        <v>1265</v>
      </c>
      <c r="C1034" s="5">
        <v>0</v>
      </c>
      <c r="D1034" s="6">
        <v>16960.38</v>
      </c>
      <c r="E1034" s="5">
        <v>0</v>
      </c>
      <c r="F1034" s="6">
        <v>16960.38</v>
      </c>
      <c r="G1034" s="5">
        <v>4</v>
      </c>
    </row>
    <row r="1035" spans="1:7" ht="15" customHeight="1" x14ac:dyDescent="0.25">
      <c r="A1035" s="5" t="s">
        <v>1988</v>
      </c>
      <c r="B1035" s="5" t="s">
        <v>1989</v>
      </c>
      <c r="C1035" s="5">
        <v>0</v>
      </c>
      <c r="D1035" s="6">
        <v>40000</v>
      </c>
      <c r="E1035" s="5">
        <v>0</v>
      </c>
      <c r="F1035" s="6">
        <v>40000</v>
      </c>
      <c r="G1035" s="5">
        <v>4</v>
      </c>
    </row>
    <row r="1036" spans="1:7" ht="15" customHeight="1" x14ac:dyDescent="0.25">
      <c r="A1036" s="5" t="s">
        <v>544</v>
      </c>
      <c r="B1036" s="5" t="s">
        <v>1266</v>
      </c>
      <c r="C1036" s="5">
        <v>0</v>
      </c>
      <c r="D1036" s="6">
        <v>524829.4</v>
      </c>
      <c r="E1036" s="5">
        <v>0</v>
      </c>
      <c r="F1036" s="6">
        <v>524829.4</v>
      </c>
      <c r="G1036" s="5">
        <v>4</v>
      </c>
    </row>
    <row r="1037" spans="1:7" ht="15" customHeight="1" x14ac:dyDescent="0.25">
      <c r="A1037" s="5" t="s">
        <v>1936</v>
      </c>
      <c r="B1037" s="5" t="s">
        <v>1937</v>
      </c>
      <c r="C1037" s="5">
        <v>0</v>
      </c>
      <c r="D1037" s="6">
        <v>37233.300000000003</v>
      </c>
      <c r="E1037" s="5">
        <v>0</v>
      </c>
      <c r="F1037" s="6">
        <v>37233.300000000003</v>
      </c>
      <c r="G1037" s="5">
        <v>4</v>
      </c>
    </row>
    <row r="1038" spans="1:7" ht="15" customHeight="1" x14ac:dyDescent="0.25">
      <c r="A1038" s="5" t="s">
        <v>459</v>
      </c>
      <c r="B1038" s="5" t="s">
        <v>1267</v>
      </c>
      <c r="C1038" s="5">
        <v>0</v>
      </c>
      <c r="D1038" s="6">
        <v>520550.26</v>
      </c>
      <c r="E1038" s="5">
        <v>0</v>
      </c>
      <c r="F1038" s="6">
        <v>520550.26</v>
      </c>
      <c r="G1038" s="5">
        <v>4</v>
      </c>
    </row>
    <row r="1039" spans="1:7" ht="15" customHeight="1" x14ac:dyDescent="0.25">
      <c r="A1039" s="5" t="s">
        <v>1298</v>
      </c>
      <c r="B1039" s="5" t="s">
        <v>1474</v>
      </c>
      <c r="C1039" s="5">
        <v>0</v>
      </c>
      <c r="D1039" s="6">
        <v>81950.460000000006</v>
      </c>
      <c r="E1039" s="5">
        <v>0</v>
      </c>
      <c r="F1039" s="6">
        <v>81950.460000000006</v>
      </c>
      <c r="G1039" s="5">
        <v>4</v>
      </c>
    </row>
    <row r="1040" spans="1:7" ht="15" customHeight="1" x14ac:dyDescent="0.25">
      <c r="A1040" s="5" t="s">
        <v>460</v>
      </c>
      <c r="B1040" s="5" t="s">
        <v>1175</v>
      </c>
      <c r="C1040" s="5">
        <v>0</v>
      </c>
      <c r="D1040" s="6">
        <v>2124801.67</v>
      </c>
      <c r="E1040" s="5">
        <v>0</v>
      </c>
      <c r="F1040" s="6">
        <v>2124801.67</v>
      </c>
      <c r="G1040" s="5">
        <v>4</v>
      </c>
    </row>
    <row r="1041" spans="1:7" ht="15" customHeight="1" x14ac:dyDescent="0.25">
      <c r="A1041" s="5" t="s">
        <v>461</v>
      </c>
      <c r="B1041" s="5" t="s">
        <v>1176</v>
      </c>
      <c r="C1041" s="5">
        <v>0</v>
      </c>
      <c r="D1041" s="6">
        <v>106922.11</v>
      </c>
      <c r="E1041" s="5">
        <v>0</v>
      </c>
      <c r="F1041" s="6">
        <v>106922.11</v>
      </c>
      <c r="G1041" s="5">
        <v>4</v>
      </c>
    </row>
    <row r="1042" spans="1:7" ht="15" customHeight="1" x14ac:dyDescent="0.25">
      <c r="A1042" s="5" t="s">
        <v>1938</v>
      </c>
      <c r="B1042" s="5" t="s">
        <v>1939</v>
      </c>
      <c r="C1042" s="5">
        <v>0</v>
      </c>
      <c r="D1042" s="6">
        <v>1223282.48</v>
      </c>
      <c r="E1042" s="5">
        <v>0</v>
      </c>
      <c r="F1042" s="6">
        <v>1223282.48</v>
      </c>
      <c r="G1042" s="5">
        <v>4</v>
      </c>
    </row>
    <row r="1043" spans="1:7" ht="15" customHeight="1" x14ac:dyDescent="0.25">
      <c r="A1043" s="5" t="s">
        <v>1780</v>
      </c>
      <c r="B1043" s="5" t="s">
        <v>1797</v>
      </c>
      <c r="C1043" s="5">
        <v>0</v>
      </c>
      <c r="D1043" s="6">
        <v>8780</v>
      </c>
      <c r="E1043" s="5">
        <v>0</v>
      </c>
      <c r="F1043" s="6">
        <v>8780</v>
      </c>
      <c r="G1043" s="5">
        <v>4</v>
      </c>
    </row>
    <row r="1044" spans="1:7" ht="15" customHeight="1" x14ac:dyDescent="0.25">
      <c r="A1044" s="5" t="s">
        <v>1940</v>
      </c>
      <c r="B1044" s="5" t="s">
        <v>1941</v>
      </c>
      <c r="C1044" s="5">
        <v>0</v>
      </c>
      <c r="D1044" s="6">
        <v>731833.5</v>
      </c>
      <c r="E1044" s="5">
        <v>0</v>
      </c>
      <c r="F1044" s="6">
        <v>731833.5</v>
      </c>
      <c r="G1044" s="5">
        <v>4</v>
      </c>
    </row>
    <row r="1045" spans="1:7" ht="15" customHeight="1" x14ac:dyDescent="0.25">
      <c r="A1045" s="5" t="s">
        <v>558</v>
      </c>
      <c r="B1045" s="5" t="s">
        <v>1268</v>
      </c>
      <c r="C1045" s="5">
        <v>0</v>
      </c>
      <c r="D1045" s="6">
        <v>270594.98</v>
      </c>
      <c r="E1045" s="5">
        <v>0</v>
      </c>
      <c r="F1045" s="6">
        <v>270594.98</v>
      </c>
      <c r="G1045" s="5">
        <v>4</v>
      </c>
    </row>
    <row r="1046" spans="1:7" ht="15" customHeight="1" x14ac:dyDescent="0.25">
      <c r="A1046" s="5" t="s">
        <v>2089</v>
      </c>
      <c r="B1046" s="5" t="s">
        <v>2090</v>
      </c>
      <c r="C1046" s="5">
        <v>0</v>
      </c>
      <c r="D1046" s="5">
        <v>258.62</v>
      </c>
      <c r="E1046" s="5">
        <v>0</v>
      </c>
      <c r="F1046" s="5">
        <v>258.62</v>
      </c>
      <c r="G1046" s="5">
        <v>4</v>
      </c>
    </row>
    <row r="1047" spans="1:7" ht="15" customHeight="1" x14ac:dyDescent="0.25">
      <c r="A1047" s="5" t="s">
        <v>2039</v>
      </c>
      <c r="B1047" s="5" t="s">
        <v>2040</v>
      </c>
      <c r="C1047" s="5">
        <v>0</v>
      </c>
      <c r="D1047" s="6">
        <v>86206.88</v>
      </c>
      <c r="E1047" s="5">
        <v>0</v>
      </c>
      <c r="F1047" s="6">
        <v>86206.88</v>
      </c>
      <c r="G1047" s="5">
        <v>4</v>
      </c>
    </row>
    <row r="1048" spans="1:7" ht="15" customHeight="1" x14ac:dyDescent="0.25">
      <c r="A1048" s="5" t="s">
        <v>462</v>
      </c>
      <c r="B1048" s="5" t="s">
        <v>1269</v>
      </c>
      <c r="C1048" s="5">
        <v>0</v>
      </c>
      <c r="D1048" s="6">
        <v>678196.58</v>
      </c>
      <c r="E1048" s="5">
        <v>0</v>
      </c>
      <c r="F1048" s="6">
        <v>678196.58</v>
      </c>
      <c r="G1048" s="5">
        <v>4</v>
      </c>
    </row>
    <row r="1049" spans="1:7" ht="15" customHeight="1" x14ac:dyDescent="0.25">
      <c r="A1049" s="5" t="s">
        <v>2167</v>
      </c>
      <c r="B1049" s="5" t="s">
        <v>2168</v>
      </c>
      <c r="C1049" s="5">
        <v>0</v>
      </c>
      <c r="D1049" s="6">
        <v>723686.07</v>
      </c>
      <c r="E1049" s="5">
        <v>0</v>
      </c>
      <c r="F1049" s="6">
        <v>723686.07</v>
      </c>
      <c r="G1049" s="5">
        <v>4</v>
      </c>
    </row>
    <row r="1050" spans="1:7" ht="15" customHeight="1" x14ac:dyDescent="0.25">
      <c r="A1050" s="5" t="s">
        <v>463</v>
      </c>
      <c r="B1050" s="5" t="s">
        <v>1270</v>
      </c>
      <c r="C1050" s="5">
        <v>0</v>
      </c>
      <c r="D1050" s="6">
        <v>1006823.23</v>
      </c>
      <c r="E1050" s="5">
        <v>0</v>
      </c>
      <c r="F1050" s="6">
        <v>1006823.23</v>
      </c>
      <c r="G1050" s="5">
        <v>4</v>
      </c>
    </row>
    <row r="1051" spans="1:7" ht="15" customHeight="1" x14ac:dyDescent="0.25">
      <c r="A1051" s="5" t="s">
        <v>2210</v>
      </c>
      <c r="B1051" s="5" t="s">
        <v>2211</v>
      </c>
      <c r="C1051" s="5">
        <v>0</v>
      </c>
      <c r="D1051" s="6">
        <v>1500</v>
      </c>
      <c r="E1051" s="5">
        <v>0</v>
      </c>
      <c r="F1051" s="6">
        <v>1500</v>
      </c>
      <c r="G1051" s="5">
        <v>4</v>
      </c>
    </row>
    <row r="1052" spans="1:7" ht="15" customHeight="1" x14ac:dyDescent="0.25">
      <c r="A1052" s="5" t="s">
        <v>1990</v>
      </c>
      <c r="B1052" s="5" t="s">
        <v>1991</v>
      </c>
      <c r="C1052" s="5">
        <v>0</v>
      </c>
      <c r="D1052" s="6">
        <v>262948.95</v>
      </c>
      <c r="E1052" s="5">
        <v>0</v>
      </c>
      <c r="F1052" s="6">
        <v>262948.95</v>
      </c>
      <c r="G1052" s="5">
        <v>4</v>
      </c>
    </row>
    <row r="1053" spans="1:7" ht="15" customHeight="1" x14ac:dyDescent="0.25">
      <c r="A1053" s="5" t="s">
        <v>559</v>
      </c>
      <c r="B1053" s="5" t="s">
        <v>1271</v>
      </c>
      <c r="C1053" s="5">
        <v>0</v>
      </c>
      <c r="D1053" s="6">
        <v>131756.89000000001</v>
      </c>
      <c r="E1053" s="5">
        <v>0</v>
      </c>
      <c r="F1053" s="6">
        <v>131756.89000000001</v>
      </c>
      <c r="G1053" s="5">
        <v>4</v>
      </c>
    </row>
    <row r="1054" spans="1:7" ht="15" customHeight="1" x14ac:dyDescent="0.25">
      <c r="A1054" s="5" t="s">
        <v>2091</v>
      </c>
      <c r="B1054" s="5" t="s">
        <v>2092</v>
      </c>
      <c r="C1054" s="5">
        <v>0</v>
      </c>
      <c r="D1054" s="6">
        <v>230940</v>
      </c>
      <c r="E1054" s="5">
        <v>0</v>
      </c>
      <c r="F1054" s="6">
        <v>230940</v>
      </c>
      <c r="G1054" s="5">
        <v>4</v>
      </c>
    </row>
    <row r="1055" spans="1:7" ht="15" customHeight="1" x14ac:dyDescent="0.25">
      <c r="A1055" s="5" t="s">
        <v>1706</v>
      </c>
      <c r="B1055" s="5" t="s">
        <v>1707</v>
      </c>
      <c r="C1055" s="5">
        <v>0</v>
      </c>
      <c r="D1055" s="6">
        <v>3318572.19</v>
      </c>
      <c r="E1055" s="5">
        <v>0</v>
      </c>
      <c r="F1055" s="6">
        <v>3318572.19</v>
      </c>
      <c r="G1055" s="5">
        <v>4</v>
      </c>
    </row>
    <row r="1056" spans="1:7" ht="15" customHeight="1" x14ac:dyDescent="0.25">
      <c r="A1056" s="5" t="s">
        <v>2169</v>
      </c>
      <c r="B1056" s="5" t="s">
        <v>2170</v>
      </c>
      <c r="C1056" s="5">
        <v>0</v>
      </c>
      <c r="D1056" s="6">
        <v>12204.66</v>
      </c>
      <c r="E1056" s="5">
        <v>0</v>
      </c>
      <c r="F1056" s="6">
        <v>12204.66</v>
      </c>
      <c r="G1056" s="5">
        <v>4</v>
      </c>
    </row>
    <row r="1057" spans="1:7" ht="15" customHeight="1" x14ac:dyDescent="0.25">
      <c r="A1057" s="5" t="s">
        <v>1992</v>
      </c>
      <c r="B1057" s="5" t="s">
        <v>2041</v>
      </c>
      <c r="C1057" s="5">
        <v>0</v>
      </c>
      <c r="D1057" s="6">
        <v>6500</v>
      </c>
      <c r="E1057" s="5">
        <v>0</v>
      </c>
      <c r="F1057" s="6">
        <v>6500</v>
      </c>
      <c r="G1057" s="5">
        <v>4</v>
      </c>
    </row>
    <row r="1058" spans="1:7" ht="15" customHeight="1" x14ac:dyDescent="0.25">
      <c r="A1058" s="5" t="s">
        <v>1355</v>
      </c>
      <c r="B1058" s="5" t="s">
        <v>1460</v>
      </c>
      <c r="C1058" s="5">
        <v>0</v>
      </c>
      <c r="D1058" s="6">
        <v>45280</v>
      </c>
      <c r="E1058" s="5">
        <v>0</v>
      </c>
      <c r="F1058" s="6">
        <v>45280</v>
      </c>
      <c r="G1058" s="5">
        <v>4</v>
      </c>
    </row>
    <row r="1059" spans="1:7" ht="15" customHeight="1" x14ac:dyDescent="0.25">
      <c r="A1059" s="5" t="s">
        <v>512</v>
      </c>
      <c r="B1059" s="5" t="s">
        <v>1177</v>
      </c>
      <c r="C1059" s="5">
        <v>0</v>
      </c>
      <c r="D1059" s="6">
        <v>8555.2099999999991</v>
      </c>
      <c r="E1059" s="5">
        <v>0</v>
      </c>
      <c r="F1059" s="6">
        <v>8555.2099999999991</v>
      </c>
      <c r="G1059" s="5">
        <v>4</v>
      </c>
    </row>
    <row r="1060" spans="1:7" ht="15" customHeight="1" x14ac:dyDescent="0.25">
      <c r="A1060" s="5" t="s">
        <v>464</v>
      </c>
      <c r="B1060" s="5" t="s">
        <v>1178</v>
      </c>
      <c r="C1060" s="5">
        <v>0</v>
      </c>
      <c r="D1060" s="6">
        <v>555351.06000000006</v>
      </c>
      <c r="E1060" s="5">
        <v>0</v>
      </c>
      <c r="F1060" s="6">
        <v>555351.06000000006</v>
      </c>
      <c r="G1060" s="5">
        <v>4</v>
      </c>
    </row>
    <row r="1061" spans="1:7" ht="15" customHeight="1" x14ac:dyDescent="0.25">
      <c r="A1061" s="5" t="s">
        <v>1404</v>
      </c>
      <c r="B1061" s="5" t="s">
        <v>1418</v>
      </c>
      <c r="C1061" s="5">
        <v>0</v>
      </c>
      <c r="D1061" s="6">
        <v>1739.31</v>
      </c>
      <c r="E1061" s="5">
        <v>0</v>
      </c>
      <c r="F1061" s="6">
        <v>1739.31</v>
      </c>
      <c r="G1061" s="5">
        <v>4</v>
      </c>
    </row>
    <row r="1062" spans="1:7" ht="15" customHeight="1" x14ac:dyDescent="0.25">
      <c r="A1062" s="5" t="s">
        <v>1405</v>
      </c>
      <c r="B1062" s="5" t="s">
        <v>1490</v>
      </c>
      <c r="C1062" s="5">
        <v>0</v>
      </c>
      <c r="D1062" s="6">
        <v>15563.05</v>
      </c>
      <c r="E1062" s="5">
        <v>0</v>
      </c>
      <c r="F1062" s="6">
        <v>15563.05</v>
      </c>
      <c r="G1062" s="5">
        <v>4</v>
      </c>
    </row>
    <row r="1063" spans="1:7" ht="15" customHeight="1" x14ac:dyDescent="0.25">
      <c r="A1063" s="5" t="s">
        <v>1406</v>
      </c>
      <c r="B1063" s="5" t="s">
        <v>1426</v>
      </c>
      <c r="C1063" s="5">
        <v>0</v>
      </c>
      <c r="D1063" s="6">
        <v>23413.62</v>
      </c>
      <c r="E1063" s="5">
        <v>0</v>
      </c>
      <c r="F1063" s="6">
        <v>23413.62</v>
      </c>
      <c r="G1063" s="5">
        <v>4</v>
      </c>
    </row>
    <row r="1064" spans="1:7" ht="15" customHeight="1" x14ac:dyDescent="0.25">
      <c r="A1064" s="5" t="s">
        <v>1781</v>
      </c>
      <c r="B1064" s="5" t="s">
        <v>2198</v>
      </c>
      <c r="C1064" s="5">
        <v>0</v>
      </c>
      <c r="D1064" s="5">
        <v>380</v>
      </c>
      <c r="E1064" s="5">
        <v>0</v>
      </c>
      <c r="F1064" s="5">
        <v>380</v>
      </c>
      <c r="G1064" s="5">
        <v>4</v>
      </c>
    </row>
    <row r="1065" spans="1:7" ht="15" customHeight="1" x14ac:dyDescent="0.25">
      <c r="A1065" s="5" t="s">
        <v>465</v>
      </c>
      <c r="B1065" s="5" t="s">
        <v>1798</v>
      </c>
      <c r="C1065" s="5">
        <v>0</v>
      </c>
      <c r="D1065" s="6">
        <v>11831.44</v>
      </c>
      <c r="E1065" s="5">
        <v>0</v>
      </c>
      <c r="F1065" s="6">
        <v>11831.44</v>
      </c>
      <c r="G1065" s="5">
        <v>4</v>
      </c>
    </row>
    <row r="1066" spans="1:7" ht="15" customHeight="1" x14ac:dyDescent="0.25">
      <c r="A1066" s="5" t="s">
        <v>1407</v>
      </c>
      <c r="B1066" s="5" t="s">
        <v>1438</v>
      </c>
      <c r="C1066" s="5">
        <v>0</v>
      </c>
      <c r="D1066" s="6">
        <v>1687.81</v>
      </c>
      <c r="E1066" s="5">
        <v>0</v>
      </c>
      <c r="F1066" s="6">
        <v>1687.81</v>
      </c>
      <c r="G1066" s="5">
        <v>4</v>
      </c>
    </row>
    <row r="1067" spans="1:7" ht="15" customHeight="1" x14ac:dyDescent="0.25">
      <c r="A1067" s="5" t="s">
        <v>1408</v>
      </c>
      <c r="B1067" s="5" t="s">
        <v>1432</v>
      </c>
      <c r="C1067" s="5">
        <v>0</v>
      </c>
      <c r="D1067" s="5">
        <v>155.04</v>
      </c>
      <c r="E1067" s="5">
        <v>0</v>
      </c>
      <c r="F1067" s="5">
        <v>155.04</v>
      </c>
      <c r="G1067" s="5">
        <v>4</v>
      </c>
    </row>
    <row r="1068" spans="1:7" ht="15" customHeight="1" x14ac:dyDescent="0.25">
      <c r="A1068" s="5" t="s">
        <v>1942</v>
      </c>
      <c r="B1068" s="5" t="s">
        <v>1943</v>
      </c>
      <c r="C1068" s="5">
        <v>0</v>
      </c>
      <c r="D1068" s="6">
        <v>243900</v>
      </c>
      <c r="E1068" s="5">
        <v>0</v>
      </c>
      <c r="F1068" s="6">
        <v>243900</v>
      </c>
      <c r="G1068" s="5">
        <v>4</v>
      </c>
    </row>
    <row r="1069" spans="1:7" ht="15" customHeight="1" x14ac:dyDescent="0.25">
      <c r="A1069" s="5" t="s">
        <v>2196</v>
      </c>
      <c r="B1069" s="5" t="s">
        <v>2197</v>
      </c>
      <c r="C1069" s="5">
        <v>0</v>
      </c>
      <c r="D1069" s="6">
        <v>1375562.98</v>
      </c>
      <c r="E1069" s="5">
        <v>0</v>
      </c>
      <c r="F1069" s="6">
        <v>1375562.98</v>
      </c>
      <c r="G1069" s="5">
        <v>4</v>
      </c>
    </row>
    <row r="1070" spans="1:7" ht="15" customHeight="1" x14ac:dyDescent="0.25">
      <c r="A1070" s="5" t="s">
        <v>2212</v>
      </c>
      <c r="B1070" s="5" t="s">
        <v>2213</v>
      </c>
      <c r="C1070" s="5">
        <v>0</v>
      </c>
      <c r="D1070" s="6">
        <v>4335</v>
      </c>
      <c r="E1070" s="5">
        <v>0</v>
      </c>
      <c r="F1070" s="6">
        <v>4335</v>
      </c>
      <c r="G1070" s="5">
        <v>4</v>
      </c>
    </row>
    <row r="1071" spans="1:7" ht="15" customHeight="1" x14ac:dyDescent="0.25">
      <c r="A1071" s="5" t="s">
        <v>466</v>
      </c>
      <c r="B1071" s="5" t="s">
        <v>1272</v>
      </c>
      <c r="C1071" s="5">
        <v>0</v>
      </c>
      <c r="D1071" s="6">
        <v>1397888.65</v>
      </c>
      <c r="E1071" s="5">
        <v>0</v>
      </c>
      <c r="F1071" s="6">
        <v>1397888.65</v>
      </c>
      <c r="G1071" s="5">
        <v>4</v>
      </c>
    </row>
    <row r="1072" spans="1:7" ht="15" customHeight="1" x14ac:dyDescent="0.25">
      <c r="A1072" s="5" t="s">
        <v>545</v>
      </c>
      <c r="B1072" s="5" t="s">
        <v>1179</v>
      </c>
      <c r="C1072" s="5">
        <v>0</v>
      </c>
      <c r="D1072" s="6">
        <v>4272740.66</v>
      </c>
      <c r="E1072" s="5">
        <v>0</v>
      </c>
      <c r="F1072" s="6">
        <v>4272740.66</v>
      </c>
      <c r="G1072" s="5">
        <v>4</v>
      </c>
    </row>
    <row r="1073" spans="1:7" ht="15" customHeight="1" x14ac:dyDescent="0.25">
      <c r="A1073" s="5" t="s">
        <v>467</v>
      </c>
      <c r="B1073" s="5" t="s">
        <v>1273</v>
      </c>
      <c r="C1073" s="5">
        <v>0</v>
      </c>
      <c r="D1073" s="6">
        <v>271205</v>
      </c>
      <c r="E1073" s="5">
        <v>0</v>
      </c>
      <c r="F1073" s="6">
        <v>271205</v>
      </c>
      <c r="G1073" s="5">
        <v>4</v>
      </c>
    </row>
    <row r="1074" spans="1:7" ht="15" customHeight="1" x14ac:dyDescent="0.25">
      <c r="A1074" s="5" t="s">
        <v>468</v>
      </c>
      <c r="B1074" s="5" t="s">
        <v>1274</v>
      </c>
      <c r="C1074" s="5">
        <v>0</v>
      </c>
      <c r="D1074" s="6">
        <v>3355.85</v>
      </c>
      <c r="E1074" s="5">
        <v>0</v>
      </c>
      <c r="F1074" s="6">
        <v>3355.85</v>
      </c>
      <c r="G1074" s="5">
        <v>4</v>
      </c>
    </row>
    <row r="1075" spans="1:7" ht="15" customHeight="1" x14ac:dyDescent="0.25">
      <c r="A1075" s="5" t="s">
        <v>1524</v>
      </c>
      <c r="B1075" s="5" t="s">
        <v>1531</v>
      </c>
      <c r="C1075" s="5">
        <v>0</v>
      </c>
      <c r="D1075" s="6">
        <v>150448.29999999999</v>
      </c>
      <c r="E1075" s="5">
        <v>0</v>
      </c>
      <c r="F1075" s="6">
        <v>150448.29999999999</v>
      </c>
      <c r="G1075" s="5">
        <v>4</v>
      </c>
    </row>
    <row r="1076" spans="1:7" ht="15" customHeight="1" x14ac:dyDescent="0.25">
      <c r="A1076" s="5" t="s">
        <v>469</v>
      </c>
      <c r="B1076" s="5" t="s">
        <v>1180</v>
      </c>
      <c r="C1076" s="5">
        <v>0</v>
      </c>
      <c r="D1076" s="6">
        <v>18000</v>
      </c>
      <c r="E1076" s="5">
        <v>0</v>
      </c>
      <c r="F1076" s="6">
        <v>18000</v>
      </c>
      <c r="G1076" s="5">
        <v>4</v>
      </c>
    </row>
    <row r="1077" spans="1:7" ht="15" customHeight="1" x14ac:dyDescent="0.25">
      <c r="A1077" s="5" t="s">
        <v>470</v>
      </c>
      <c r="B1077" s="5" t="s">
        <v>1181</v>
      </c>
      <c r="C1077" s="5">
        <v>0</v>
      </c>
      <c r="D1077" s="6">
        <v>291766.27</v>
      </c>
      <c r="E1077" s="5">
        <v>0</v>
      </c>
      <c r="F1077" s="6">
        <v>291766.27</v>
      </c>
      <c r="G1077" s="5">
        <v>4</v>
      </c>
    </row>
    <row r="1078" spans="1:7" ht="15" customHeight="1" x14ac:dyDescent="0.25">
      <c r="A1078" s="5" t="s">
        <v>1944</v>
      </c>
      <c r="B1078" s="5" t="s">
        <v>1945</v>
      </c>
      <c r="C1078" s="5">
        <v>0</v>
      </c>
      <c r="D1078" s="6">
        <v>165579.6</v>
      </c>
      <c r="E1078" s="5">
        <v>0</v>
      </c>
      <c r="F1078" s="6">
        <v>165579.6</v>
      </c>
      <c r="G1078" s="5">
        <v>4</v>
      </c>
    </row>
    <row r="1079" spans="1:7" ht="15" customHeight="1" x14ac:dyDescent="0.25">
      <c r="A1079" s="5" t="s">
        <v>1993</v>
      </c>
      <c r="B1079" s="5" t="s">
        <v>2042</v>
      </c>
      <c r="C1079" s="5">
        <v>0</v>
      </c>
      <c r="D1079" s="6">
        <v>50000</v>
      </c>
      <c r="E1079" s="5">
        <v>0</v>
      </c>
      <c r="F1079" s="6">
        <v>50000</v>
      </c>
      <c r="G1079" s="5">
        <v>4</v>
      </c>
    </row>
    <row r="1080" spans="1:7" ht="15" customHeight="1" x14ac:dyDescent="0.25">
      <c r="A1080" s="5" t="s">
        <v>1946</v>
      </c>
      <c r="B1080" s="5" t="s">
        <v>1947</v>
      </c>
      <c r="C1080" s="5">
        <v>0</v>
      </c>
      <c r="D1080" s="6">
        <v>71439.66</v>
      </c>
      <c r="E1080" s="5">
        <v>0</v>
      </c>
      <c r="F1080" s="6">
        <v>71439.66</v>
      </c>
      <c r="G1080" s="5">
        <v>4</v>
      </c>
    </row>
    <row r="1081" spans="1:7" ht="15" customHeight="1" x14ac:dyDescent="0.25">
      <c r="A1081" s="5" t="s">
        <v>1948</v>
      </c>
      <c r="B1081" s="5" t="s">
        <v>1949</v>
      </c>
      <c r="C1081" s="5">
        <v>0</v>
      </c>
      <c r="D1081" s="6">
        <v>19240.509999999998</v>
      </c>
      <c r="E1081" s="5">
        <v>0</v>
      </c>
      <c r="F1081" s="6">
        <v>19240.509999999998</v>
      </c>
      <c r="G1081" s="5">
        <v>4</v>
      </c>
    </row>
    <row r="1082" spans="1:7" ht="15" customHeight="1" x14ac:dyDescent="0.25">
      <c r="A1082" s="5" t="s">
        <v>1994</v>
      </c>
      <c r="B1082" s="5" t="s">
        <v>1995</v>
      </c>
      <c r="C1082" s="5">
        <v>0</v>
      </c>
      <c r="D1082" s="6">
        <v>176288.97</v>
      </c>
      <c r="E1082" s="5">
        <v>0</v>
      </c>
      <c r="F1082" s="6">
        <v>176288.97</v>
      </c>
      <c r="G1082" s="5">
        <v>4</v>
      </c>
    </row>
    <row r="1083" spans="1:7" ht="15" customHeight="1" x14ac:dyDescent="0.25">
      <c r="A1083" s="5" t="s">
        <v>1950</v>
      </c>
      <c r="B1083" s="5" t="s">
        <v>2179</v>
      </c>
      <c r="C1083" s="5">
        <v>0</v>
      </c>
      <c r="D1083" s="6">
        <v>7000</v>
      </c>
      <c r="E1083" s="5">
        <v>0</v>
      </c>
      <c r="F1083" s="6">
        <v>7000</v>
      </c>
      <c r="G1083" s="5">
        <v>4</v>
      </c>
    </row>
    <row r="1084" spans="1:7" ht="15" customHeight="1" x14ac:dyDescent="0.25">
      <c r="A1084" s="5" t="s">
        <v>2043</v>
      </c>
      <c r="B1084" s="5" t="s">
        <v>2044</v>
      </c>
      <c r="C1084" s="5">
        <v>0</v>
      </c>
      <c r="D1084" s="6">
        <v>2589137.94</v>
      </c>
      <c r="E1084" s="5">
        <v>0</v>
      </c>
      <c r="F1084" s="6">
        <v>2589137.94</v>
      </c>
      <c r="G1084" s="5">
        <v>4</v>
      </c>
    </row>
    <row r="1085" spans="1:7" ht="15" customHeight="1" x14ac:dyDescent="0.25">
      <c r="A1085" s="5" t="s">
        <v>471</v>
      </c>
      <c r="B1085" s="5" t="s">
        <v>1182</v>
      </c>
      <c r="C1085" s="5">
        <v>0</v>
      </c>
      <c r="D1085" s="6">
        <v>19298615.73</v>
      </c>
      <c r="E1085" s="5">
        <v>0</v>
      </c>
      <c r="F1085" s="6">
        <v>19298615.73</v>
      </c>
      <c r="G1085" s="5">
        <v>4</v>
      </c>
    </row>
    <row r="1086" spans="1:7" ht="15" customHeight="1" x14ac:dyDescent="0.25">
      <c r="A1086" s="5" t="s">
        <v>472</v>
      </c>
      <c r="B1086" s="5" t="s">
        <v>1183</v>
      </c>
      <c r="C1086" s="5">
        <v>0</v>
      </c>
      <c r="D1086" s="6">
        <v>1529612.38</v>
      </c>
      <c r="E1086" s="5">
        <v>0</v>
      </c>
      <c r="F1086" s="6">
        <v>1529612.38</v>
      </c>
      <c r="G1086" s="5">
        <v>4</v>
      </c>
    </row>
    <row r="1087" spans="1:7" ht="26.25" x14ac:dyDescent="0.25">
      <c r="A1087" s="5" t="s">
        <v>1356</v>
      </c>
      <c r="B1087" s="5" t="s">
        <v>1447</v>
      </c>
      <c r="C1087" s="5">
        <v>0</v>
      </c>
      <c r="D1087" s="6">
        <v>474609.73</v>
      </c>
      <c r="E1087" s="5">
        <v>0</v>
      </c>
      <c r="F1087" s="6">
        <v>474609.73</v>
      </c>
      <c r="G1087" s="5">
        <v>4</v>
      </c>
    </row>
    <row r="1088" spans="1:7" ht="26.25" x14ac:dyDescent="0.25">
      <c r="A1088" s="5" t="s">
        <v>473</v>
      </c>
      <c r="B1088" s="5" t="s">
        <v>1184</v>
      </c>
      <c r="C1088" s="5">
        <v>0</v>
      </c>
      <c r="D1088" s="6">
        <v>18848266.050000001</v>
      </c>
      <c r="E1088" s="5">
        <v>0</v>
      </c>
      <c r="F1088" s="6">
        <v>18848266.050000001</v>
      </c>
      <c r="G1088" s="5">
        <v>4</v>
      </c>
    </row>
    <row r="1089" spans="1:7" ht="26.25" x14ac:dyDescent="0.25">
      <c r="A1089" s="5" t="s">
        <v>1357</v>
      </c>
      <c r="B1089" s="5" t="s">
        <v>1461</v>
      </c>
      <c r="C1089" s="5">
        <v>0</v>
      </c>
      <c r="D1089" s="6">
        <v>2785957</v>
      </c>
      <c r="E1089" s="5">
        <v>0</v>
      </c>
      <c r="F1089" s="6">
        <v>2785957</v>
      </c>
      <c r="G1089" s="5">
        <v>4</v>
      </c>
    </row>
    <row r="1090" spans="1:7" ht="26.25" x14ac:dyDescent="0.25">
      <c r="A1090" s="5" t="s">
        <v>579</v>
      </c>
      <c r="B1090" s="5" t="s">
        <v>1275</v>
      </c>
      <c r="C1090" s="5">
        <v>0</v>
      </c>
      <c r="D1090" s="6">
        <v>893191</v>
      </c>
      <c r="E1090" s="5">
        <v>0</v>
      </c>
      <c r="F1090" s="6">
        <v>893191</v>
      </c>
      <c r="G1090" s="5">
        <v>4</v>
      </c>
    </row>
    <row r="1091" spans="1:7" ht="26.25" x14ac:dyDescent="0.25">
      <c r="A1091" s="5" t="s">
        <v>474</v>
      </c>
      <c r="B1091" s="5" t="s">
        <v>1185</v>
      </c>
      <c r="C1091" s="5">
        <v>0</v>
      </c>
      <c r="D1091" s="6">
        <v>43713324.109999999</v>
      </c>
      <c r="E1091" s="5">
        <v>0</v>
      </c>
      <c r="F1091" s="6">
        <v>43713324.109999999</v>
      </c>
      <c r="G1091" s="5">
        <v>4</v>
      </c>
    </row>
    <row r="1092" spans="1:7" ht="26.25" x14ac:dyDescent="0.25">
      <c r="A1092" s="5" t="s">
        <v>1782</v>
      </c>
      <c r="B1092" s="5" t="s">
        <v>1783</v>
      </c>
      <c r="C1092" s="5">
        <v>0</v>
      </c>
      <c r="D1092" s="6">
        <v>269704.39</v>
      </c>
      <c r="E1092" s="5">
        <v>0</v>
      </c>
      <c r="F1092" s="6">
        <v>269704.39</v>
      </c>
      <c r="G1092" s="5">
        <v>4</v>
      </c>
    </row>
    <row r="1093" spans="1:7" ht="26.25" x14ac:dyDescent="0.25">
      <c r="A1093" s="5" t="s">
        <v>1358</v>
      </c>
      <c r="B1093" s="5" t="s">
        <v>1470</v>
      </c>
      <c r="C1093" s="5">
        <v>0</v>
      </c>
      <c r="D1093" s="6">
        <v>174417.58</v>
      </c>
      <c r="E1093" s="5">
        <v>0</v>
      </c>
      <c r="F1093" s="6">
        <v>174417.58</v>
      </c>
      <c r="G1093" s="5">
        <v>4</v>
      </c>
    </row>
    <row r="1094" spans="1:7" ht="26.25" x14ac:dyDescent="0.25">
      <c r="A1094" s="5" t="s">
        <v>1951</v>
      </c>
      <c r="B1094" s="5" t="s">
        <v>1967</v>
      </c>
      <c r="C1094" s="5">
        <v>0</v>
      </c>
      <c r="D1094" s="6">
        <v>156960</v>
      </c>
      <c r="E1094" s="5">
        <v>0</v>
      </c>
      <c r="F1094" s="6">
        <v>156960</v>
      </c>
      <c r="G1094" s="5">
        <v>4</v>
      </c>
    </row>
    <row r="1095" spans="1:7" x14ac:dyDescent="0.25">
      <c r="A1095" s="10"/>
      <c r="B1095" s="4" t="s">
        <v>873</v>
      </c>
      <c r="C1095" s="4">
        <v>0</v>
      </c>
      <c r="D1095" s="12">
        <v>4570851625.29</v>
      </c>
      <c r="E1095" s="12">
        <v>4570851625.29</v>
      </c>
      <c r="F1095" s="4">
        <v>0</v>
      </c>
      <c r="G1095" s="11"/>
    </row>
    <row r="1096" spans="1:7" x14ac:dyDescent="0.25">
      <c r="A1096" s="10"/>
      <c r="B1096" s="4" t="s">
        <v>874</v>
      </c>
      <c r="C1096" s="4">
        <v>0</v>
      </c>
      <c r="D1096" s="13"/>
      <c r="E1096" s="13"/>
      <c r="F1096" s="12">
        <v>767829963.26999998</v>
      </c>
      <c r="G1096" s="11"/>
    </row>
    <row r="1097" spans="1:7" x14ac:dyDescent="0.25">
      <c r="A1097" s="10"/>
      <c r="B1097" s="4" t="s">
        <v>875</v>
      </c>
      <c r="C1097" s="4">
        <v>0</v>
      </c>
      <c r="D1097" s="13"/>
      <c r="E1097" s="13"/>
      <c r="F1097" s="12">
        <v>767829963.26999998</v>
      </c>
      <c r="G1097" s="14"/>
    </row>
    <row r="1105" spans="4:6" x14ac:dyDescent="0.25">
      <c r="D1105" s="2">
        <v>64204011.840000004</v>
      </c>
      <c r="E1105" s="2">
        <v>64204011.840000004</v>
      </c>
      <c r="F1105" s="7">
        <f>+D1105-E1105</f>
        <v>0</v>
      </c>
    </row>
    <row r="1106" spans="4:6" x14ac:dyDescent="0.25">
      <c r="D1106" s="2">
        <v>62185033.729999997</v>
      </c>
      <c r="E1106" s="2">
        <v>62185033.729999997</v>
      </c>
      <c r="F1106" s="7">
        <f t="shared" ref="F1106:F1169" si="1">+D1106-E1106</f>
        <v>0</v>
      </c>
    </row>
    <row r="1107" spans="4:6" x14ac:dyDescent="0.25">
      <c r="D1107" s="2">
        <v>5293479.8499999996</v>
      </c>
      <c r="E1107" s="2">
        <v>5293479.8499999996</v>
      </c>
      <c r="F1107" s="7">
        <f t="shared" si="1"/>
        <v>0</v>
      </c>
    </row>
    <row r="1108" spans="4:6" x14ac:dyDescent="0.25">
      <c r="D1108" s="2">
        <v>53287210.049999997</v>
      </c>
      <c r="E1108" s="2">
        <v>53287210.049999997</v>
      </c>
      <c r="F1108" s="7">
        <f t="shared" si="1"/>
        <v>0</v>
      </c>
    </row>
    <row r="1109" spans="4:6" x14ac:dyDescent="0.25">
      <c r="D1109" s="2">
        <v>4182563.12</v>
      </c>
      <c r="E1109" s="2">
        <v>4182563.12</v>
      </c>
      <c r="F1109" s="7">
        <f t="shared" si="1"/>
        <v>0</v>
      </c>
    </row>
    <row r="1110" spans="4:6" x14ac:dyDescent="0.25">
      <c r="D1110" s="2">
        <v>6669.29</v>
      </c>
      <c r="E1110" s="2">
        <v>6669.29</v>
      </c>
      <c r="F1110" s="7">
        <f t="shared" si="1"/>
        <v>0</v>
      </c>
    </row>
    <row r="1111" spans="4:6" x14ac:dyDescent="0.25">
      <c r="D1111" s="2">
        <v>409411.88</v>
      </c>
      <c r="E1111" s="2">
        <v>409411.88</v>
      </c>
      <c r="F1111" s="7">
        <f t="shared" si="1"/>
        <v>0</v>
      </c>
    </row>
    <row r="1112" spans="4:6" x14ac:dyDescent="0.25">
      <c r="D1112" s="2">
        <v>45058.11</v>
      </c>
      <c r="E1112" s="2">
        <v>45058.11</v>
      </c>
      <c r="F1112" s="7">
        <f t="shared" si="1"/>
        <v>0</v>
      </c>
    </row>
    <row r="1113" spans="4:6" x14ac:dyDescent="0.25">
      <c r="D1113" s="2">
        <v>5415375.7000000002</v>
      </c>
      <c r="E1113" s="2">
        <v>5415375.7000000002</v>
      </c>
      <c r="F1113" s="7">
        <f t="shared" si="1"/>
        <v>0</v>
      </c>
    </row>
    <row r="1114" spans="4:6" x14ac:dyDescent="0.25">
      <c r="D1114" s="2">
        <v>9678565.4499999993</v>
      </c>
      <c r="E1114" s="2">
        <v>9678565.4499999993</v>
      </c>
      <c r="F1114" s="7">
        <f t="shared" si="1"/>
        <v>0</v>
      </c>
    </row>
    <row r="1115" spans="4:6" x14ac:dyDescent="0.25">
      <c r="D1115" s="2">
        <v>3905341.36</v>
      </c>
      <c r="E1115" s="2">
        <v>3905341.36</v>
      </c>
      <c r="F1115" s="7">
        <f t="shared" si="1"/>
        <v>0</v>
      </c>
    </row>
    <row r="1116" spans="4:6" x14ac:dyDescent="0.25">
      <c r="D1116" s="2">
        <v>656926.16</v>
      </c>
      <c r="E1116" s="2">
        <v>656926.16</v>
      </c>
      <c r="F1116" s="7">
        <f t="shared" si="1"/>
        <v>0</v>
      </c>
    </row>
    <row r="1117" spans="4:6" x14ac:dyDescent="0.25">
      <c r="D1117" s="2">
        <v>6013.89</v>
      </c>
      <c r="E1117" s="2">
        <v>6013.89</v>
      </c>
      <c r="F1117" s="7">
        <f t="shared" si="1"/>
        <v>0</v>
      </c>
    </row>
    <row r="1118" spans="4:6" x14ac:dyDescent="0.25">
      <c r="D1118" s="2">
        <v>115629.02</v>
      </c>
      <c r="E1118" s="2">
        <v>115629.02</v>
      </c>
      <c r="F1118" s="7">
        <f t="shared" si="1"/>
        <v>0</v>
      </c>
    </row>
    <row r="1119" spans="4:6" x14ac:dyDescent="0.25">
      <c r="D1119" s="2">
        <v>2747404.12</v>
      </c>
      <c r="E1119" s="2">
        <v>2747404.12</v>
      </c>
      <c r="F1119" s="7">
        <f t="shared" si="1"/>
        <v>0</v>
      </c>
    </row>
    <row r="1120" spans="4:6" x14ac:dyDescent="0.25">
      <c r="D1120" s="2">
        <v>8400</v>
      </c>
      <c r="E1120" s="2">
        <v>8400</v>
      </c>
      <c r="F1120" s="7">
        <f t="shared" si="1"/>
        <v>0</v>
      </c>
    </row>
    <row r="1121" spans="4:6" x14ac:dyDescent="0.25">
      <c r="D1121" s="2">
        <v>2106104.15</v>
      </c>
      <c r="E1121" s="2">
        <v>2106104.15</v>
      </c>
      <c r="F1121" s="7">
        <f t="shared" si="1"/>
        <v>0</v>
      </c>
    </row>
    <row r="1122" spans="4:6" x14ac:dyDescent="0.25">
      <c r="D1122" s="2">
        <v>160050</v>
      </c>
      <c r="E1122" s="2">
        <v>160050</v>
      </c>
      <c r="F1122" s="7">
        <f t="shared" si="1"/>
        <v>0</v>
      </c>
    </row>
    <row r="1123" spans="4:6" x14ac:dyDescent="0.25">
      <c r="D1123" s="2">
        <v>1244250</v>
      </c>
      <c r="E1123" s="2">
        <v>1244250</v>
      </c>
      <c r="F1123" s="7">
        <f t="shared" si="1"/>
        <v>0</v>
      </c>
    </row>
    <row r="1124" spans="4:6" x14ac:dyDescent="0.25">
      <c r="D1124" s="2">
        <v>1456300</v>
      </c>
      <c r="E1124" s="2">
        <v>1456300</v>
      </c>
      <c r="F1124" s="7">
        <f t="shared" si="1"/>
        <v>0</v>
      </c>
    </row>
    <row r="1125" spans="4:6" x14ac:dyDescent="0.25">
      <c r="D1125" s="2">
        <v>1153927.8700000001</v>
      </c>
      <c r="E1125" s="2">
        <v>1153927.8700000001</v>
      </c>
      <c r="F1125" s="7">
        <f t="shared" si="1"/>
        <v>0</v>
      </c>
    </row>
    <row r="1126" spans="4:6" x14ac:dyDescent="0.25">
      <c r="D1126" s="2">
        <v>288849.57</v>
      </c>
      <c r="E1126" s="2">
        <v>288849.57</v>
      </c>
      <c r="F1126" s="7">
        <f t="shared" si="1"/>
        <v>0</v>
      </c>
    </row>
    <row r="1127" spans="4:6" x14ac:dyDescent="0.25">
      <c r="D1127" s="2">
        <v>35801</v>
      </c>
      <c r="E1127" s="2">
        <v>35801</v>
      </c>
      <c r="F1127" s="7">
        <f t="shared" si="1"/>
        <v>0</v>
      </c>
    </row>
    <row r="1128" spans="4:6" x14ac:dyDescent="0.25">
      <c r="D1128" s="2">
        <v>203858.61</v>
      </c>
      <c r="E1128" s="2">
        <v>203858.61</v>
      </c>
      <c r="F1128" s="7">
        <f t="shared" si="1"/>
        <v>0</v>
      </c>
    </row>
    <row r="1129" spans="4:6" x14ac:dyDescent="0.25">
      <c r="D1129" s="2">
        <v>4702.38</v>
      </c>
      <c r="E1129" s="2">
        <v>4702.38</v>
      </c>
      <c r="F1129" s="7">
        <f t="shared" si="1"/>
        <v>0</v>
      </c>
    </row>
    <row r="1130" spans="4:6" x14ac:dyDescent="0.25">
      <c r="D1130" s="2">
        <v>620922.46</v>
      </c>
      <c r="E1130" s="2">
        <v>620922.46</v>
      </c>
      <c r="F1130" s="7">
        <f t="shared" si="1"/>
        <v>0</v>
      </c>
    </row>
    <row r="1131" spans="4:6" x14ac:dyDescent="0.25">
      <c r="D1131" s="2">
        <v>39000</v>
      </c>
      <c r="E1131" s="2">
        <v>39000</v>
      </c>
      <c r="F1131" s="7">
        <f t="shared" si="1"/>
        <v>0</v>
      </c>
    </row>
    <row r="1132" spans="4:6" x14ac:dyDescent="0.25">
      <c r="D1132" s="2">
        <v>166095.10999999999</v>
      </c>
      <c r="E1132" s="2">
        <v>166095.10999999999</v>
      </c>
      <c r="F1132" s="7">
        <f t="shared" si="1"/>
        <v>0</v>
      </c>
    </row>
    <row r="1133" spans="4:6" x14ac:dyDescent="0.25">
      <c r="D1133" s="2">
        <v>113570</v>
      </c>
      <c r="E1133" s="2">
        <v>113570</v>
      </c>
      <c r="F1133" s="7">
        <f t="shared" si="1"/>
        <v>0</v>
      </c>
    </row>
    <row r="1134" spans="4:6" x14ac:dyDescent="0.25">
      <c r="D1134" s="2">
        <v>236397.14</v>
      </c>
      <c r="E1134" s="2">
        <v>236397.14</v>
      </c>
      <c r="F1134" s="7">
        <f t="shared" si="1"/>
        <v>0</v>
      </c>
    </row>
    <row r="1135" spans="4:6" x14ac:dyDescent="0.25">
      <c r="D1135" s="2">
        <v>507450.65</v>
      </c>
      <c r="E1135" s="2">
        <v>507450.65</v>
      </c>
      <c r="F1135" s="7">
        <f t="shared" si="1"/>
        <v>0</v>
      </c>
    </row>
    <row r="1136" spans="4:6" x14ac:dyDescent="0.25">
      <c r="D1136" s="2">
        <v>935.29</v>
      </c>
      <c r="E1136" s="2">
        <v>935.29</v>
      </c>
      <c r="F1136" s="7">
        <f t="shared" si="1"/>
        <v>0</v>
      </c>
    </row>
    <row r="1137" spans="4:6" x14ac:dyDescent="0.25">
      <c r="D1137" s="2">
        <v>18162.02</v>
      </c>
      <c r="E1137" s="2">
        <v>18162.02</v>
      </c>
      <c r="F1137" s="7">
        <f t="shared" si="1"/>
        <v>0</v>
      </c>
    </row>
    <row r="1138" spans="4:6" x14ac:dyDescent="0.25">
      <c r="D1138" s="2">
        <v>788.8</v>
      </c>
      <c r="E1138" s="2">
        <v>788.8</v>
      </c>
      <c r="F1138" s="7">
        <f t="shared" si="1"/>
        <v>0</v>
      </c>
    </row>
    <row r="1139" spans="4:6" x14ac:dyDescent="0.25">
      <c r="D1139" s="2">
        <v>261727.1</v>
      </c>
      <c r="E1139" s="2">
        <v>261727.1</v>
      </c>
      <c r="F1139" s="7">
        <f t="shared" si="1"/>
        <v>0</v>
      </c>
    </row>
    <row r="1140" spans="4:6" x14ac:dyDescent="0.25">
      <c r="D1140" s="2">
        <v>2818839.72</v>
      </c>
      <c r="E1140" s="2">
        <v>2818839.72</v>
      </c>
      <c r="F1140" s="7">
        <f t="shared" si="1"/>
        <v>0</v>
      </c>
    </row>
    <row r="1141" spans="4:6" x14ac:dyDescent="0.25">
      <c r="D1141" s="2">
        <v>229119.42</v>
      </c>
      <c r="E1141" s="2">
        <v>229119.42</v>
      </c>
      <c r="F1141" s="7">
        <f t="shared" si="1"/>
        <v>0</v>
      </c>
    </row>
    <row r="1142" spans="4:6" x14ac:dyDescent="0.25">
      <c r="D1142" s="2">
        <v>230859</v>
      </c>
      <c r="E1142" s="2">
        <v>230859</v>
      </c>
      <c r="F1142" s="7">
        <f t="shared" si="1"/>
        <v>0</v>
      </c>
    </row>
    <row r="1143" spans="4:6" x14ac:dyDescent="0.25">
      <c r="D1143" s="2">
        <v>245367.5</v>
      </c>
      <c r="E1143" s="2">
        <v>245367.5</v>
      </c>
      <c r="F1143" s="7">
        <f t="shared" si="1"/>
        <v>0</v>
      </c>
    </row>
    <row r="1144" spans="4:6" x14ac:dyDescent="0.25">
      <c r="D1144" s="2">
        <v>117941.84</v>
      </c>
      <c r="E1144" s="2">
        <v>117941.84</v>
      </c>
      <c r="F1144" s="7">
        <f t="shared" si="1"/>
        <v>0</v>
      </c>
    </row>
    <row r="1145" spans="4:6" x14ac:dyDescent="0.25">
      <c r="D1145" s="2">
        <v>69808.47</v>
      </c>
      <c r="E1145" s="2">
        <v>69808.47</v>
      </c>
      <c r="F1145" s="7">
        <f t="shared" si="1"/>
        <v>0</v>
      </c>
    </row>
    <row r="1146" spans="4:6" x14ac:dyDescent="0.25">
      <c r="D1146" s="2">
        <v>10619.25</v>
      </c>
      <c r="E1146" s="2">
        <v>10619.25</v>
      </c>
      <c r="F1146" s="7">
        <f t="shared" si="1"/>
        <v>0</v>
      </c>
    </row>
    <row r="1147" spans="4:6" x14ac:dyDescent="0.25">
      <c r="D1147" s="2">
        <v>1132.22</v>
      </c>
      <c r="E1147" s="2">
        <v>1132.22</v>
      </c>
      <c r="F1147" s="7">
        <f t="shared" si="1"/>
        <v>0</v>
      </c>
    </row>
    <row r="1148" spans="4:6" x14ac:dyDescent="0.25">
      <c r="D1148" s="2">
        <v>14781.11</v>
      </c>
      <c r="E1148" s="2">
        <v>14781.11</v>
      </c>
      <c r="F1148" s="7">
        <f t="shared" si="1"/>
        <v>0</v>
      </c>
    </row>
    <row r="1149" spans="4:6" x14ac:dyDescent="0.25">
      <c r="D1149" s="2">
        <v>1489926.55</v>
      </c>
      <c r="E1149" s="2">
        <v>1489926.55</v>
      </c>
      <c r="F1149" s="7">
        <f t="shared" si="1"/>
        <v>0</v>
      </c>
    </row>
    <row r="1150" spans="4:6" x14ac:dyDescent="0.25">
      <c r="D1150" s="2">
        <v>64337.38</v>
      </c>
      <c r="E1150" s="2">
        <v>64337.38</v>
      </c>
      <c r="F1150" s="7">
        <f t="shared" si="1"/>
        <v>0</v>
      </c>
    </row>
    <row r="1151" spans="4:6" x14ac:dyDescent="0.25">
      <c r="D1151" s="2">
        <v>1316246.8999999999</v>
      </c>
      <c r="E1151" s="2">
        <v>1316246.8999999999</v>
      </c>
      <c r="F1151" s="7">
        <f t="shared" si="1"/>
        <v>0</v>
      </c>
    </row>
    <row r="1152" spans="4:6" x14ac:dyDescent="0.25">
      <c r="D1152" s="2">
        <v>923435.98</v>
      </c>
      <c r="E1152" s="2">
        <v>923435.98</v>
      </c>
      <c r="F1152" s="7">
        <f t="shared" si="1"/>
        <v>0</v>
      </c>
    </row>
    <row r="1153" spans="4:6" x14ac:dyDescent="0.25">
      <c r="D1153" s="2">
        <v>630700.77</v>
      </c>
      <c r="E1153" s="2">
        <v>630700.77</v>
      </c>
      <c r="F1153" s="7">
        <f t="shared" si="1"/>
        <v>0</v>
      </c>
    </row>
    <row r="1154" spans="4:6" x14ac:dyDescent="0.25">
      <c r="D1154" s="2">
        <v>1530064.93</v>
      </c>
      <c r="E1154" s="2">
        <v>1530064.93</v>
      </c>
      <c r="F1154" s="7">
        <f t="shared" si="1"/>
        <v>0</v>
      </c>
    </row>
    <row r="1155" spans="4:6" x14ac:dyDescent="0.25">
      <c r="D1155" s="2">
        <v>899456.38</v>
      </c>
      <c r="E1155" s="2">
        <v>899456.38</v>
      </c>
      <c r="F1155" s="7">
        <f t="shared" si="1"/>
        <v>0</v>
      </c>
    </row>
    <row r="1156" spans="4:6" x14ac:dyDescent="0.25">
      <c r="D1156" s="2">
        <v>3312.31</v>
      </c>
      <c r="E1156" s="2">
        <v>3312.31</v>
      </c>
      <c r="F1156" s="7">
        <f t="shared" si="1"/>
        <v>0</v>
      </c>
    </row>
    <row r="1157" spans="4:6" x14ac:dyDescent="0.25">
      <c r="D1157" s="2">
        <v>21437.4</v>
      </c>
      <c r="E1157" s="2">
        <v>21437.4</v>
      </c>
      <c r="F1157" s="7">
        <f t="shared" si="1"/>
        <v>0</v>
      </c>
    </row>
    <row r="1158" spans="4:6" x14ac:dyDescent="0.25">
      <c r="D1158" s="2">
        <v>4779507.41</v>
      </c>
      <c r="E1158" s="2">
        <v>4779507.41</v>
      </c>
      <c r="F1158" s="7">
        <f t="shared" si="1"/>
        <v>0</v>
      </c>
    </row>
    <row r="1159" spans="4:6" x14ac:dyDescent="0.25">
      <c r="D1159" s="2">
        <v>418860.47</v>
      </c>
      <c r="E1159" s="2">
        <v>418860.47</v>
      </c>
      <c r="F1159" s="7">
        <f t="shared" si="1"/>
        <v>0</v>
      </c>
    </row>
    <row r="1160" spans="4:6" x14ac:dyDescent="0.25">
      <c r="D1160" s="2">
        <v>50127.79</v>
      </c>
      <c r="E1160" s="2">
        <v>50127.79</v>
      </c>
      <c r="F1160" s="7">
        <f t="shared" si="1"/>
        <v>0</v>
      </c>
    </row>
    <row r="1161" spans="4:6" x14ac:dyDescent="0.25">
      <c r="D1161" s="2">
        <v>70186.259999999995</v>
      </c>
      <c r="E1161" s="2">
        <v>70186.259999999995</v>
      </c>
      <c r="F1161" s="7">
        <f t="shared" si="1"/>
        <v>0</v>
      </c>
    </row>
    <row r="1162" spans="4:6" x14ac:dyDescent="0.25">
      <c r="D1162" s="2">
        <v>36942.47</v>
      </c>
      <c r="E1162" s="2">
        <v>36942.47</v>
      </c>
      <c r="F1162" s="7">
        <f t="shared" si="1"/>
        <v>0</v>
      </c>
    </row>
    <row r="1163" spans="4:6" x14ac:dyDescent="0.25">
      <c r="D1163" s="2">
        <v>126724.2</v>
      </c>
      <c r="E1163" s="2">
        <v>126724.2</v>
      </c>
      <c r="F1163" s="7">
        <f t="shared" si="1"/>
        <v>0</v>
      </c>
    </row>
    <row r="1164" spans="4:6" x14ac:dyDescent="0.25">
      <c r="D1164" s="2">
        <v>13745.55</v>
      </c>
      <c r="E1164" s="2">
        <v>13745.55</v>
      </c>
      <c r="F1164" s="7">
        <f t="shared" si="1"/>
        <v>0</v>
      </c>
    </row>
    <row r="1165" spans="4:6" x14ac:dyDescent="0.25">
      <c r="D1165" s="2">
        <v>230.77</v>
      </c>
      <c r="E1165" s="2">
        <v>230.77</v>
      </c>
      <c r="F1165" s="7">
        <f t="shared" si="1"/>
        <v>0</v>
      </c>
    </row>
    <row r="1166" spans="4:6" x14ac:dyDescent="0.25">
      <c r="D1166" s="2">
        <v>27713.29</v>
      </c>
      <c r="E1166" s="2">
        <v>27713.29</v>
      </c>
      <c r="F1166" s="7">
        <f t="shared" si="1"/>
        <v>0</v>
      </c>
    </row>
    <row r="1167" spans="4:6" x14ac:dyDescent="0.25">
      <c r="D1167" s="2">
        <v>156499.91</v>
      </c>
      <c r="E1167" s="2">
        <v>156499.91</v>
      </c>
      <c r="F1167" s="7">
        <f t="shared" si="1"/>
        <v>0</v>
      </c>
    </row>
    <row r="1168" spans="4:6" x14ac:dyDescent="0.25">
      <c r="D1168" s="2">
        <v>352250.47</v>
      </c>
      <c r="E1168" s="2">
        <v>352250.47</v>
      </c>
      <c r="F1168" s="7">
        <f t="shared" si="1"/>
        <v>0</v>
      </c>
    </row>
    <row r="1169" spans="4:6" x14ac:dyDescent="0.25">
      <c r="D1169" s="2">
        <v>506402.7</v>
      </c>
      <c r="E1169" s="2">
        <v>506402.7</v>
      </c>
      <c r="F1169" s="7">
        <f t="shared" si="1"/>
        <v>0</v>
      </c>
    </row>
    <row r="1170" spans="4:6" x14ac:dyDescent="0.25">
      <c r="D1170" s="2">
        <v>19684.349999999999</v>
      </c>
      <c r="E1170" s="2">
        <v>19684.349999999999</v>
      </c>
      <c r="F1170" s="7">
        <f t="shared" ref="F1170:F1233" si="2">+D1170-E1170</f>
        <v>0</v>
      </c>
    </row>
    <row r="1171" spans="4:6" x14ac:dyDescent="0.25">
      <c r="D1171" s="2">
        <v>7718921.6600000001</v>
      </c>
      <c r="E1171" s="2">
        <v>7718921.6600000001</v>
      </c>
      <c r="F1171" s="7">
        <f t="shared" si="2"/>
        <v>0</v>
      </c>
    </row>
    <row r="1172" spans="4:6" x14ac:dyDescent="0.25">
      <c r="D1172" s="2">
        <v>863851.99</v>
      </c>
      <c r="E1172" s="2">
        <v>863851.99</v>
      </c>
      <c r="F1172" s="7">
        <f t="shared" si="2"/>
        <v>0</v>
      </c>
    </row>
    <row r="1173" spans="4:6" x14ac:dyDescent="0.25">
      <c r="D1173" s="2">
        <v>307373.06</v>
      </c>
      <c r="E1173" s="2">
        <v>307373.06</v>
      </c>
      <c r="F1173" s="7">
        <f t="shared" si="2"/>
        <v>0</v>
      </c>
    </row>
    <row r="1174" spans="4:6" x14ac:dyDescent="0.25">
      <c r="D1174" s="2">
        <v>4421.3100000000004</v>
      </c>
      <c r="E1174" s="2">
        <v>4421.3100000000004</v>
      </c>
      <c r="F1174" s="7">
        <f t="shared" si="2"/>
        <v>0</v>
      </c>
    </row>
    <row r="1175" spans="4:6" x14ac:dyDescent="0.25">
      <c r="D1175" s="2">
        <v>174055.45</v>
      </c>
      <c r="E1175" s="2">
        <v>174055.45</v>
      </c>
      <c r="F1175" s="7">
        <f t="shared" si="2"/>
        <v>0</v>
      </c>
    </row>
    <row r="1176" spans="4:6" x14ac:dyDescent="0.25">
      <c r="D1176" s="2">
        <v>4726984.93</v>
      </c>
      <c r="E1176" s="2">
        <v>4726984.93</v>
      </c>
      <c r="F1176" s="7">
        <f t="shared" si="2"/>
        <v>0</v>
      </c>
    </row>
    <row r="1177" spans="4:6" x14ac:dyDescent="0.25">
      <c r="D1177" s="2">
        <v>617895.77</v>
      </c>
      <c r="E1177" s="2">
        <v>617895.77</v>
      </c>
      <c r="F1177" s="7">
        <f t="shared" si="2"/>
        <v>0</v>
      </c>
    </row>
    <row r="1178" spans="4:6" x14ac:dyDescent="0.25">
      <c r="D1178" s="2">
        <v>475820</v>
      </c>
      <c r="E1178" s="2">
        <v>475820</v>
      </c>
      <c r="F1178" s="7">
        <f t="shared" si="2"/>
        <v>0</v>
      </c>
    </row>
    <row r="1179" spans="4:6" x14ac:dyDescent="0.25">
      <c r="D1179" s="2">
        <v>4025</v>
      </c>
      <c r="E1179" s="2">
        <v>4025</v>
      </c>
      <c r="F1179" s="7">
        <f t="shared" si="2"/>
        <v>0</v>
      </c>
    </row>
    <row r="1180" spans="4:6" x14ac:dyDescent="0.25">
      <c r="D1180" s="2">
        <v>16960.38</v>
      </c>
      <c r="E1180" s="2">
        <v>16960.38</v>
      </c>
      <c r="F1180" s="7">
        <f t="shared" si="2"/>
        <v>0</v>
      </c>
    </row>
    <row r="1181" spans="4:6" x14ac:dyDescent="0.25">
      <c r="D1181" s="2">
        <v>40000</v>
      </c>
      <c r="E1181" s="2">
        <v>40000</v>
      </c>
      <c r="F1181" s="7">
        <f t="shared" si="2"/>
        <v>0</v>
      </c>
    </row>
    <row r="1182" spans="4:6" x14ac:dyDescent="0.25">
      <c r="D1182" s="2">
        <v>524829.4</v>
      </c>
      <c r="E1182" s="2">
        <v>524829.4</v>
      </c>
      <c r="F1182" s="7">
        <f t="shared" si="2"/>
        <v>0</v>
      </c>
    </row>
    <row r="1183" spans="4:6" x14ac:dyDescent="0.25">
      <c r="D1183" s="2">
        <v>37233.300000000003</v>
      </c>
      <c r="E1183" s="2">
        <v>37233.300000000003</v>
      </c>
      <c r="F1183" s="7">
        <f t="shared" si="2"/>
        <v>0</v>
      </c>
    </row>
    <row r="1184" spans="4:6" x14ac:dyDescent="0.25">
      <c r="D1184" s="2">
        <v>520550.26</v>
      </c>
      <c r="E1184" s="2">
        <v>520550.26</v>
      </c>
      <c r="F1184" s="7">
        <f t="shared" si="2"/>
        <v>0</v>
      </c>
    </row>
    <row r="1185" spans="4:6" x14ac:dyDescent="0.25">
      <c r="D1185" s="2">
        <v>81950.460000000006</v>
      </c>
      <c r="E1185" s="2">
        <v>81950.460000000006</v>
      </c>
      <c r="F1185" s="7">
        <f t="shared" si="2"/>
        <v>0</v>
      </c>
    </row>
    <row r="1186" spans="4:6" x14ac:dyDescent="0.25">
      <c r="D1186" s="2">
        <v>2124801.67</v>
      </c>
      <c r="E1186" s="2">
        <v>2124801.67</v>
      </c>
      <c r="F1186" s="7">
        <f t="shared" si="2"/>
        <v>0</v>
      </c>
    </row>
    <row r="1187" spans="4:6" x14ac:dyDescent="0.25">
      <c r="D1187" s="2">
        <v>106922.11</v>
      </c>
      <c r="E1187" s="2">
        <v>106922.11</v>
      </c>
      <c r="F1187" s="7">
        <f t="shared" si="2"/>
        <v>0</v>
      </c>
    </row>
    <row r="1188" spans="4:6" x14ac:dyDescent="0.25">
      <c r="D1188" s="2">
        <v>1223282.48</v>
      </c>
      <c r="E1188" s="2">
        <v>1223282.48</v>
      </c>
      <c r="F1188" s="7">
        <f t="shared" si="2"/>
        <v>0</v>
      </c>
    </row>
    <row r="1189" spans="4:6" x14ac:dyDescent="0.25">
      <c r="D1189" s="2">
        <v>8780</v>
      </c>
      <c r="E1189" s="2">
        <v>8780</v>
      </c>
      <c r="F1189" s="7">
        <f t="shared" si="2"/>
        <v>0</v>
      </c>
    </row>
    <row r="1190" spans="4:6" x14ac:dyDescent="0.25">
      <c r="D1190" s="2">
        <v>731833.5</v>
      </c>
      <c r="E1190" s="2">
        <v>731833.5</v>
      </c>
      <c r="F1190" s="7">
        <f t="shared" si="2"/>
        <v>0</v>
      </c>
    </row>
    <row r="1191" spans="4:6" x14ac:dyDescent="0.25">
      <c r="D1191" s="2">
        <v>270594.98</v>
      </c>
      <c r="E1191" s="2">
        <v>270594.98</v>
      </c>
      <c r="F1191" s="7">
        <f t="shared" si="2"/>
        <v>0</v>
      </c>
    </row>
    <row r="1192" spans="4:6" x14ac:dyDescent="0.25">
      <c r="D1192" s="2">
        <v>258.62</v>
      </c>
      <c r="E1192" s="2">
        <v>258.62</v>
      </c>
      <c r="F1192" s="7">
        <f t="shared" si="2"/>
        <v>0</v>
      </c>
    </row>
    <row r="1193" spans="4:6" x14ac:dyDescent="0.25">
      <c r="D1193" s="2">
        <v>86206.88</v>
      </c>
      <c r="E1193" s="2">
        <v>86206.88</v>
      </c>
      <c r="F1193" s="7">
        <f t="shared" si="2"/>
        <v>0</v>
      </c>
    </row>
    <row r="1194" spans="4:6" x14ac:dyDescent="0.25">
      <c r="D1194" s="2">
        <v>678196.58</v>
      </c>
      <c r="E1194" s="2">
        <v>678196.58</v>
      </c>
      <c r="F1194" s="7">
        <f t="shared" si="2"/>
        <v>0</v>
      </c>
    </row>
    <row r="1195" spans="4:6" x14ac:dyDescent="0.25">
      <c r="D1195" s="2">
        <v>723686.07</v>
      </c>
      <c r="E1195" s="2">
        <v>723686.07</v>
      </c>
      <c r="F1195" s="7">
        <f t="shared" si="2"/>
        <v>0</v>
      </c>
    </row>
    <row r="1196" spans="4:6" x14ac:dyDescent="0.25">
      <c r="D1196" s="2">
        <v>1006823.23</v>
      </c>
      <c r="E1196" s="2">
        <v>1006823.23</v>
      </c>
      <c r="F1196" s="7">
        <f t="shared" si="2"/>
        <v>0</v>
      </c>
    </row>
    <row r="1197" spans="4:6" x14ac:dyDescent="0.25">
      <c r="D1197" s="2">
        <v>1500</v>
      </c>
      <c r="E1197" s="2">
        <v>1500</v>
      </c>
      <c r="F1197" s="7">
        <f t="shared" si="2"/>
        <v>0</v>
      </c>
    </row>
    <row r="1198" spans="4:6" x14ac:dyDescent="0.25">
      <c r="D1198" s="2">
        <v>262948.95</v>
      </c>
      <c r="E1198" s="2">
        <v>262948.95</v>
      </c>
      <c r="F1198" s="7">
        <f t="shared" si="2"/>
        <v>0</v>
      </c>
    </row>
    <row r="1199" spans="4:6" x14ac:dyDescent="0.25">
      <c r="D1199" s="2">
        <v>131756.89000000001</v>
      </c>
      <c r="E1199" s="2">
        <v>131756.89000000001</v>
      </c>
      <c r="F1199" s="7">
        <f t="shared" si="2"/>
        <v>0</v>
      </c>
    </row>
    <row r="1200" spans="4:6" x14ac:dyDescent="0.25">
      <c r="D1200" s="2">
        <v>230940</v>
      </c>
      <c r="E1200" s="2">
        <v>230940</v>
      </c>
      <c r="F1200" s="7">
        <f t="shared" si="2"/>
        <v>0</v>
      </c>
    </row>
    <row r="1201" spans="4:6" x14ac:dyDescent="0.25">
      <c r="D1201" s="2">
        <v>3318572.19</v>
      </c>
      <c r="E1201" s="2">
        <v>3318572.19</v>
      </c>
      <c r="F1201" s="7">
        <f t="shared" si="2"/>
        <v>0</v>
      </c>
    </row>
    <row r="1202" spans="4:6" x14ac:dyDescent="0.25">
      <c r="D1202" s="2">
        <v>12204.66</v>
      </c>
      <c r="E1202" s="2">
        <v>12204.66</v>
      </c>
      <c r="F1202" s="7">
        <f t="shared" si="2"/>
        <v>0</v>
      </c>
    </row>
    <row r="1203" spans="4:6" x14ac:dyDescent="0.25">
      <c r="D1203" s="2">
        <v>6500</v>
      </c>
      <c r="E1203" s="2">
        <v>6500</v>
      </c>
      <c r="F1203" s="7">
        <f t="shared" si="2"/>
        <v>0</v>
      </c>
    </row>
    <row r="1204" spans="4:6" x14ac:dyDescent="0.25">
      <c r="D1204" s="2">
        <v>45280</v>
      </c>
      <c r="E1204" s="2">
        <v>45280</v>
      </c>
      <c r="F1204" s="7">
        <f t="shared" si="2"/>
        <v>0</v>
      </c>
    </row>
    <row r="1205" spans="4:6" x14ac:dyDescent="0.25">
      <c r="D1205" s="2">
        <v>8555.2099999999991</v>
      </c>
      <c r="E1205" s="2">
        <v>8555.2099999999991</v>
      </c>
      <c r="F1205" s="7">
        <f t="shared" si="2"/>
        <v>0</v>
      </c>
    </row>
    <row r="1206" spans="4:6" x14ac:dyDescent="0.25">
      <c r="D1206" s="2">
        <v>555351.06000000006</v>
      </c>
      <c r="E1206" s="2">
        <v>555351.06000000006</v>
      </c>
      <c r="F1206" s="7">
        <f t="shared" si="2"/>
        <v>0</v>
      </c>
    </row>
    <row r="1207" spans="4:6" x14ac:dyDescent="0.25">
      <c r="D1207" s="2">
        <v>1739.31</v>
      </c>
      <c r="E1207" s="2">
        <v>1739.31</v>
      </c>
      <c r="F1207" s="7">
        <f t="shared" si="2"/>
        <v>0</v>
      </c>
    </row>
    <row r="1208" spans="4:6" x14ac:dyDescent="0.25">
      <c r="D1208" s="2">
        <v>15563.05</v>
      </c>
      <c r="E1208" s="2">
        <v>15563.05</v>
      </c>
      <c r="F1208" s="7">
        <f t="shared" si="2"/>
        <v>0</v>
      </c>
    </row>
    <row r="1209" spans="4:6" x14ac:dyDescent="0.25">
      <c r="D1209" s="2">
        <v>23413.62</v>
      </c>
      <c r="E1209" s="2">
        <v>23413.62</v>
      </c>
      <c r="F1209" s="7">
        <f t="shared" si="2"/>
        <v>0</v>
      </c>
    </row>
    <row r="1210" spans="4:6" x14ac:dyDescent="0.25">
      <c r="D1210" s="2">
        <v>380</v>
      </c>
      <c r="E1210" s="2">
        <v>380</v>
      </c>
      <c r="F1210" s="7">
        <f t="shared" si="2"/>
        <v>0</v>
      </c>
    </row>
    <row r="1211" spans="4:6" x14ac:dyDescent="0.25">
      <c r="D1211" s="2">
        <v>11831.44</v>
      </c>
      <c r="E1211" s="2">
        <v>11831.44</v>
      </c>
      <c r="F1211" s="7">
        <f t="shared" si="2"/>
        <v>0</v>
      </c>
    </row>
    <row r="1212" spans="4:6" x14ac:dyDescent="0.25">
      <c r="D1212" s="2">
        <v>1687.81</v>
      </c>
      <c r="E1212" s="2">
        <v>1687.81</v>
      </c>
      <c r="F1212" s="7">
        <f t="shared" si="2"/>
        <v>0</v>
      </c>
    </row>
    <row r="1213" spans="4:6" x14ac:dyDescent="0.25">
      <c r="D1213" s="2">
        <v>155.04</v>
      </c>
      <c r="E1213" s="2">
        <v>155.04</v>
      </c>
      <c r="F1213" s="7">
        <f t="shared" si="2"/>
        <v>0</v>
      </c>
    </row>
    <row r="1214" spans="4:6" x14ac:dyDescent="0.25">
      <c r="D1214" s="2">
        <v>243900</v>
      </c>
      <c r="E1214" s="2">
        <v>243900</v>
      </c>
      <c r="F1214" s="7">
        <f t="shared" si="2"/>
        <v>0</v>
      </c>
    </row>
    <row r="1215" spans="4:6" x14ac:dyDescent="0.25">
      <c r="D1215" s="2">
        <v>1375563</v>
      </c>
      <c r="E1215" s="2">
        <v>1375563</v>
      </c>
      <c r="F1215" s="7">
        <f t="shared" si="2"/>
        <v>0</v>
      </c>
    </row>
    <row r="1216" spans="4:6" x14ac:dyDescent="0.25">
      <c r="D1216" s="2">
        <v>4335</v>
      </c>
      <c r="E1216" s="2">
        <v>4335</v>
      </c>
      <c r="F1216" s="7">
        <f t="shared" si="2"/>
        <v>0</v>
      </c>
    </row>
    <row r="1217" spans="4:6" x14ac:dyDescent="0.25">
      <c r="D1217" s="2">
        <v>1397888.65</v>
      </c>
      <c r="E1217" s="2">
        <v>1397888.65</v>
      </c>
      <c r="F1217" s="7">
        <f t="shared" si="2"/>
        <v>0</v>
      </c>
    </row>
    <row r="1218" spans="4:6" x14ac:dyDescent="0.25">
      <c r="D1218" s="2">
        <v>4272740.66</v>
      </c>
      <c r="E1218" s="2">
        <v>4272740.66</v>
      </c>
      <c r="F1218" s="7">
        <f t="shared" si="2"/>
        <v>0</v>
      </c>
    </row>
    <row r="1219" spans="4:6" x14ac:dyDescent="0.25">
      <c r="D1219" s="2">
        <v>271205</v>
      </c>
      <c r="E1219" s="2">
        <v>271205</v>
      </c>
      <c r="F1219" s="7">
        <f t="shared" si="2"/>
        <v>0</v>
      </c>
    </row>
    <row r="1220" spans="4:6" x14ac:dyDescent="0.25">
      <c r="D1220" s="2">
        <v>3355.85</v>
      </c>
      <c r="E1220" s="2">
        <v>3355.85</v>
      </c>
      <c r="F1220" s="7">
        <f t="shared" si="2"/>
        <v>0</v>
      </c>
    </row>
    <row r="1221" spans="4:6" x14ac:dyDescent="0.25">
      <c r="D1221" s="2">
        <v>150448.29999999999</v>
      </c>
      <c r="E1221" s="2">
        <v>150448.29999999999</v>
      </c>
      <c r="F1221" s="7">
        <f t="shared" si="2"/>
        <v>0</v>
      </c>
    </row>
    <row r="1222" spans="4:6" x14ac:dyDescent="0.25">
      <c r="D1222" s="2">
        <v>18000</v>
      </c>
      <c r="E1222" s="2">
        <v>18000</v>
      </c>
      <c r="F1222" s="7">
        <f t="shared" si="2"/>
        <v>0</v>
      </c>
    </row>
    <row r="1223" spans="4:6" x14ac:dyDescent="0.25">
      <c r="D1223" s="2">
        <v>291766.27</v>
      </c>
      <c r="E1223" s="2">
        <v>291766.27</v>
      </c>
      <c r="F1223" s="7">
        <f t="shared" si="2"/>
        <v>0</v>
      </c>
    </row>
    <row r="1224" spans="4:6" x14ac:dyDescent="0.25">
      <c r="D1224" s="2">
        <v>165579.6</v>
      </c>
      <c r="E1224" s="2">
        <v>165579.6</v>
      </c>
      <c r="F1224" s="7">
        <f t="shared" si="2"/>
        <v>0</v>
      </c>
    </row>
    <row r="1225" spans="4:6" x14ac:dyDescent="0.25">
      <c r="D1225" s="2">
        <v>50000</v>
      </c>
      <c r="E1225" s="2">
        <v>50000</v>
      </c>
      <c r="F1225" s="7">
        <f t="shared" si="2"/>
        <v>0</v>
      </c>
    </row>
    <row r="1226" spans="4:6" x14ac:dyDescent="0.25">
      <c r="D1226" s="2">
        <v>71439.66</v>
      </c>
      <c r="E1226" s="2">
        <v>71439.66</v>
      </c>
      <c r="F1226" s="7">
        <f t="shared" si="2"/>
        <v>0</v>
      </c>
    </row>
    <row r="1227" spans="4:6" x14ac:dyDescent="0.25">
      <c r="D1227" s="2">
        <v>19240.509999999998</v>
      </c>
      <c r="E1227" s="2">
        <v>19240.509999999998</v>
      </c>
      <c r="F1227" s="7">
        <f t="shared" si="2"/>
        <v>0</v>
      </c>
    </row>
    <row r="1228" spans="4:6" x14ac:dyDescent="0.25">
      <c r="D1228" s="2">
        <v>176288.97</v>
      </c>
      <c r="E1228" s="2">
        <v>176288.97</v>
      </c>
      <c r="F1228" s="7">
        <f t="shared" si="2"/>
        <v>0</v>
      </c>
    </row>
    <row r="1229" spans="4:6" x14ac:dyDescent="0.25">
      <c r="D1229" s="2">
        <v>7000</v>
      </c>
      <c r="E1229" s="2">
        <v>7000</v>
      </c>
      <c r="F1229" s="7">
        <f t="shared" si="2"/>
        <v>0</v>
      </c>
    </row>
    <row r="1230" spans="4:6" x14ac:dyDescent="0.25">
      <c r="D1230" s="2">
        <v>2589137.94</v>
      </c>
      <c r="E1230" s="2">
        <v>2589137.94</v>
      </c>
      <c r="F1230" s="7">
        <f t="shared" si="2"/>
        <v>0</v>
      </c>
    </row>
    <row r="1231" spans="4:6" x14ac:dyDescent="0.25">
      <c r="D1231" s="2">
        <v>19298615.73</v>
      </c>
      <c r="E1231" s="2">
        <v>19298615.73</v>
      </c>
      <c r="F1231" s="7">
        <f t="shared" si="2"/>
        <v>0</v>
      </c>
    </row>
    <row r="1232" spans="4:6" x14ac:dyDescent="0.25">
      <c r="D1232" s="2">
        <v>1529612.38</v>
      </c>
      <c r="E1232" s="2">
        <v>1529612.38</v>
      </c>
      <c r="F1232" s="7">
        <f t="shared" si="2"/>
        <v>0</v>
      </c>
    </row>
    <row r="1233" spans="4:6" x14ac:dyDescent="0.25">
      <c r="D1233" s="2">
        <v>474609.73</v>
      </c>
      <c r="E1233" s="2">
        <v>474609.73</v>
      </c>
      <c r="F1233" s="7">
        <f t="shared" si="2"/>
        <v>0</v>
      </c>
    </row>
    <row r="1234" spans="4:6" x14ac:dyDescent="0.25">
      <c r="D1234" s="2">
        <v>18848266.050000001</v>
      </c>
      <c r="E1234" s="2">
        <v>18848266.050000001</v>
      </c>
      <c r="F1234" s="7">
        <f t="shared" ref="F1234:F1240" si="3">+D1234-E1234</f>
        <v>0</v>
      </c>
    </row>
    <row r="1235" spans="4:6" x14ac:dyDescent="0.25">
      <c r="D1235" s="2">
        <v>2785957</v>
      </c>
      <c r="E1235" s="2">
        <v>2785957</v>
      </c>
      <c r="F1235" s="7">
        <f t="shared" si="3"/>
        <v>0</v>
      </c>
    </row>
    <row r="1236" spans="4:6" x14ac:dyDescent="0.25">
      <c r="D1236" s="2">
        <v>893191</v>
      </c>
      <c r="E1236" s="2">
        <v>893191</v>
      </c>
      <c r="F1236" s="7">
        <f t="shared" si="3"/>
        <v>0</v>
      </c>
    </row>
    <row r="1237" spans="4:6" x14ac:dyDescent="0.25">
      <c r="D1237" s="2">
        <v>43713324.109999999</v>
      </c>
      <c r="E1237" s="2">
        <v>43713324.109999999</v>
      </c>
      <c r="F1237" s="7">
        <f t="shared" si="3"/>
        <v>0</v>
      </c>
    </row>
    <row r="1238" spans="4:6" x14ac:dyDescent="0.25">
      <c r="D1238" s="2">
        <v>269704.39</v>
      </c>
      <c r="E1238" s="2">
        <v>269704.39</v>
      </c>
      <c r="F1238" s="7">
        <f t="shared" si="3"/>
        <v>0</v>
      </c>
    </row>
    <row r="1239" spans="4:6" x14ac:dyDescent="0.25">
      <c r="D1239" s="2">
        <v>174417.58</v>
      </c>
      <c r="E1239" s="2">
        <v>174417.58</v>
      </c>
      <c r="F1239" s="7">
        <f t="shared" si="3"/>
        <v>0</v>
      </c>
    </row>
    <row r="1240" spans="4:6" x14ac:dyDescent="0.25">
      <c r="D1240" s="2">
        <v>156960</v>
      </c>
      <c r="E1240" s="2">
        <v>156960</v>
      </c>
      <c r="F1240" s="7">
        <f t="shared" si="3"/>
        <v>0</v>
      </c>
    </row>
  </sheetData>
  <mergeCells count="5"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N65"/>
  <sheetViews>
    <sheetView showGridLines="0" workbookViewId="0">
      <selection activeCell="N18" sqref="N18"/>
    </sheetView>
  </sheetViews>
  <sheetFormatPr baseColWidth="10" defaultRowHeight="15" x14ac:dyDescent="0.25"/>
  <cols>
    <col min="1" max="1" width="0.140625" style="19" customWidth="1"/>
    <col min="2" max="2" width="4.140625" style="19" customWidth="1"/>
    <col min="3" max="3" width="11.42578125" style="19"/>
    <col min="4" max="4" width="26.28515625" style="19" customWidth="1"/>
    <col min="5" max="5" width="15.5703125" style="19" customWidth="1"/>
    <col min="6" max="6" width="15.7109375" style="19" customWidth="1"/>
    <col min="7" max="7" width="15.42578125" style="19" customWidth="1"/>
    <col min="8" max="8" width="15.28515625" style="19" customWidth="1"/>
    <col min="9" max="9" width="15.7109375" style="19" customWidth="1"/>
    <col min="10" max="10" width="15.5703125" style="19" customWidth="1"/>
    <col min="11" max="11" width="11.42578125" style="19"/>
    <col min="12" max="12" width="16.85546875" style="19" bestFit="1" customWidth="1"/>
    <col min="13" max="13" width="11.42578125" style="19"/>
    <col min="14" max="14" width="16.28515625" style="19" bestFit="1" customWidth="1"/>
    <col min="15" max="256" width="11.42578125" style="19"/>
    <col min="257" max="257" width="0.140625" style="19" customWidth="1"/>
    <col min="258" max="258" width="4.140625" style="19" customWidth="1"/>
    <col min="259" max="259" width="11.42578125" style="19"/>
    <col min="260" max="260" width="26.28515625" style="19" customWidth="1"/>
    <col min="261" max="261" width="15.5703125" style="19" customWidth="1"/>
    <col min="262" max="262" width="15.7109375" style="19" customWidth="1"/>
    <col min="263" max="263" width="15.42578125" style="19" customWidth="1"/>
    <col min="264" max="264" width="15.28515625" style="19" customWidth="1"/>
    <col min="265" max="265" width="15.7109375" style="19" customWidth="1"/>
    <col min="266" max="266" width="15.5703125" style="19" customWidth="1"/>
    <col min="267" max="267" width="11.42578125" style="19"/>
    <col min="268" max="268" width="16.85546875" style="19" bestFit="1" customWidth="1"/>
    <col min="269" max="269" width="11.42578125" style="19"/>
    <col min="270" max="270" width="16.28515625" style="19" bestFit="1" customWidth="1"/>
    <col min="271" max="512" width="11.42578125" style="19"/>
    <col min="513" max="513" width="0.140625" style="19" customWidth="1"/>
    <col min="514" max="514" width="4.140625" style="19" customWidth="1"/>
    <col min="515" max="515" width="11.42578125" style="19"/>
    <col min="516" max="516" width="26.28515625" style="19" customWidth="1"/>
    <col min="517" max="517" width="15.5703125" style="19" customWidth="1"/>
    <col min="518" max="518" width="15.7109375" style="19" customWidth="1"/>
    <col min="519" max="519" width="15.42578125" style="19" customWidth="1"/>
    <col min="520" max="520" width="15.28515625" style="19" customWidth="1"/>
    <col min="521" max="521" width="15.7109375" style="19" customWidth="1"/>
    <col min="522" max="522" width="15.5703125" style="19" customWidth="1"/>
    <col min="523" max="523" width="11.42578125" style="19"/>
    <col min="524" max="524" width="16.85546875" style="19" bestFit="1" customWidth="1"/>
    <col min="525" max="525" width="11.42578125" style="19"/>
    <col min="526" max="526" width="16.28515625" style="19" bestFit="1" customWidth="1"/>
    <col min="527" max="768" width="11.42578125" style="19"/>
    <col min="769" max="769" width="0.140625" style="19" customWidth="1"/>
    <col min="770" max="770" width="4.140625" style="19" customWidth="1"/>
    <col min="771" max="771" width="11.42578125" style="19"/>
    <col min="772" max="772" width="26.28515625" style="19" customWidth="1"/>
    <col min="773" max="773" width="15.5703125" style="19" customWidth="1"/>
    <col min="774" max="774" width="15.7109375" style="19" customWidth="1"/>
    <col min="775" max="775" width="15.42578125" style="19" customWidth="1"/>
    <col min="776" max="776" width="15.28515625" style="19" customWidth="1"/>
    <col min="777" max="777" width="15.7109375" style="19" customWidth="1"/>
    <col min="778" max="778" width="15.5703125" style="19" customWidth="1"/>
    <col min="779" max="779" width="11.42578125" style="19"/>
    <col min="780" max="780" width="16.85546875" style="19" bestFit="1" customWidth="1"/>
    <col min="781" max="781" width="11.42578125" style="19"/>
    <col min="782" max="782" width="16.28515625" style="19" bestFit="1" customWidth="1"/>
    <col min="783" max="1024" width="11.42578125" style="19"/>
    <col min="1025" max="1025" width="0.140625" style="19" customWidth="1"/>
    <col min="1026" max="1026" width="4.140625" style="19" customWidth="1"/>
    <col min="1027" max="1027" width="11.42578125" style="19"/>
    <col min="1028" max="1028" width="26.28515625" style="19" customWidth="1"/>
    <col min="1029" max="1029" width="15.5703125" style="19" customWidth="1"/>
    <col min="1030" max="1030" width="15.7109375" style="19" customWidth="1"/>
    <col min="1031" max="1031" width="15.42578125" style="19" customWidth="1"/>
    <col min="1032" max="1032" width="15.28515625" style="19" customWidth="1"/>
    <col min="1033" max="1033" width="15.7109375" style="19" customWidth="1"/>
    <col min="1034" max="1034" width="15.5703125" style="19" customWidth="1"/>
    <col min="1035" max="1035" width="11.42578125" style="19"/>
    <col min="1036" max="1036" width="16.85546875" style="19" bestFit="1" customWidth="1"/>
    <col min="1037" max="1037" width="11.42578125" style="19"/>
    <col min="1038" max="1038" width="16.28515625" style="19" bestFit="1" customWidth="1"/>
    <col min="1039" max="1280" width="11.42578125" style="19"/>
    <col min="1281" max="1281" width="0.140625" style="19" customWidth="1"/>
    <col min="1282" max="1282" width="4.140625" style="19" customWidth="1"/>
    <col min="1283" max="1283" width="11.42578125" style="19"/>
    <col min="1284" max="1284" width="26.28515625" style="19" customWidth="1"/>
    <col min="1285" max="1285" width="15.5703125" style="19" customWidth="1"/>
    <col min="1286" max="1286" width="15.7109375" style="19" customWidth="1"/>
    <col min="1287" max="1287" width="15.42578125" style="19" customWidth="1"/>
    <col min="1288" max="1288" width="15.28515625" style="19" customWidth="1"/>
    <col min="1289" max="1289" width="15.7109375" style="19" customWidth="1"/>
    <col min="1290" max="1290" width="15.5703125" style="19" customWidth="1"/>
    <col min="1291" max="1291" width="11.42578125" style="19"/>
    <col min="1292" max="1292" width="16.85546875" style="19" bestFit="1" customWidth="1"/>
    <col min="1293" max="1293" width="11.42578125" style="19"/>
    <col min="1294" max="1294" width="16.28515625" style="19" bestFit="1" customWidth="1"/>
    <col min="1295" max="1536" width="11.42578125" style="19"/>
    <col min="1537" max="1537" width="0.140625" style="19" customWidth="1"/>
    <col min="1538" max="1538" width="4.140625" style="19" customWidth="1"/>
    <col min="1539" max="1539" width="11.42578125" style="19"/>
    <col min="1540" max="1540" width="26.28515625" style="19" customWidth="1"/>
    <col min="1541" max="1541" width="15.5703125" style="19" customWidth="1"/>
    <col min="1542" max="1542" width="15.7109375" style="19" customWidth="1"/>
    <col min="1543" max="1543" width="15.42578125" style="19" customWidth="1"/>
    <col min="1544" max="1544" width="15.28515625" style="19" customWidth="1"/>
    <col min="1545" max="1545" width="15.7109375" style="19" customWidth="1"/>
    <col min="1546" max="1546" width="15.5703125" style="19" customWidth="1"/>
    <col min="1547" max="1547" width="11.42578125" style="19"/>
    <col min="1548" max="1548" width="16.85546875" style="19" bestFit="1" customWidth="1"/>
    <col min="1549" max="1549" width="11.42578125" style="19"/>
    <col min="1550" max="1550" width="16.28515625" style="19" bestFit="1" customWidth="1"/>
    <col min="1551" max="1792" width="11.42578125" style="19"/>
    <col min="1793" max="1793" width="0.140625" style="19" customWidth="1"/>
    <col min="1794" max="1794" width="4.140625" style="19" customWidth="1"/>
    <col min="1795" max="1795" width="11.42578125" style="19"/>
    <col min="1796" max="1796" width="26.28515625" style="19" customWidth="1"/>
    <col min="1797" max="1797" width="15.5703125" style="19" customWidth="1"/>
    <col min="1798" max="1798" width="15.7109375" style="19" customWidth="1"/>
    <col min="1799" max="1799" width="15.42578125" style="19" customWidth="1"/>
    <col min="1800" max="1800" width="15.28515625" style="19" customWidth="1"/>
    <col min="1801" max="1801" width="15.7109375" style="19" customWidth="1"/>
    <col min="1802" max="1802" width="15.5703125" style="19" customWidth="1"/>
    <col min="1803" max="1803" width="11.42578125" style="19"/>
    <col min="1804" max="1804" width="16.85546875" style="19" bestFit="1" customWidth="1"/>
    <col min="1805" max="1805" width="11.42578125" style="19"/>
    <col min="1806" max="1806" width="16.28515625" style="19" bestFit="1" customWidth="1"/>
    <col min="1807" max="2048" width="11.42578125" style="19"/>
    <col min="2049" max="2049" width="0.140625" style="19" customWidth="1"/>
    <col min="2050" max="2050" width="4.140625" style="19" customWidth="1"/>
    <col min="2051" max="2051" width="11.42578125" style="19"/>
    <col min="2052" max="2052" width="26.28515625" style="19" customWidth="1"/>
    <col min="2053" max="2053" width="15.5703125" style="19" customWidth="1"/>
    <col min="2054" max="2054" width="15.7109375" style="19" customWidth="1"/>
    <col min="2055" max="2055" width="15.42578125" style="19" customWidth="1"/>
    <col min="2056" max="2056" width="15.28515625" style="19" customWidth="1"/>
    <col min="2057" max="2057" width="15.7109375" style="19" customWidth="1"/>
    <col min="2058" max="2058" width="15.5703125" style="19" customWidth="1"/>
    <col min="2059" max="2059" width="11.42578125" style="19"/>
    <col min="2060" max="2060" width="16.85546875" style="19" bestFit="1" customWidth="1"/>
    <col min="2061" max="2061" width="11.42578125" style="19"/>
    <col min="2062" max="2062" width="16.28515625" style="19" bestFit="1" customWidth="1"/>
    <col min="2063" max="2304" width="11.42578125" style="19"/>
    <col min="2305" max="2305" width="0.140625" style="19" customWidth="1"/>
    <col min="2306" max="2306" width="4.140625" style="19" customWidth="1"/>
    <col min="2307" max="2307" width="11.42578125" style="19"/>
    <col min="2308" max="2308" width="26.28515625" style="19" customWidth="1"/>
    <col min="2309" max="2309" width="15.5703125" style="19" customWidth="1"/>
    <col min="2310" max="2310" width="15.7109375" style="19" customWidth="1"/>
    <col min="2311" max="2311" width="15.42578125" style="19" customWidth="1"/>
    <col min="2312" max="2312" width="15.28515625" style="19" customWidth="1"/>
    <col min="2313" max="2313" width="15.7109375" style="19" customWidth="1"/>
    <col min="2314" max="2314" width="15.5703125" style="19" customWidth="1"/>
    <col min="2315" max="2315" width="11.42578125" style="19"/>
    <col min="2316" max="2316" width="16.85546875" style="19" bestFit="1" customWidth="1"/>
    <col min="2317" max="2317" width="11.42578125" style="19"/>
    <col min="2318" max="2318" width="16.28515625" style="19" bestFit="1" customWidth="1"/>
    <col min="2319" max="2560" width="11.42578125" style="19"/>
    <col min="2561" max="2561" width="0.140625" style="19" customWidth="1"/>
    <col min="2562" max="2562" width="4.140625" style="19" customWidth="1"/>
    <col min="2563" max="2563" width="11.42578125" style="19"/>
    <col min="2564" max="2564" width="26.28515625" style="19" customWidth="1"/>
    <col min="2565" max="2565" width="15.5703125" style="19" customWidth="1"/>
    <col min="2566" max="2566" width="15.7109375" style="19" customWidth="1"/>
    <col min="2567" max="2567" width="15.42578125" style="19" customWidth="1"/>
    <col min="2568" max="2568" width="15.28515625" style="19" customWidth="1"/>
    <col min="2569" max="2569" width="15.7109375" style="19" customWidth="1"/>
    <col min="2570" max="2570" width="15.5703125" style="19" customWidth="1"/>
    <col min="2571" max="2571" width="11.42578125" style="19"/>
    <col min="2572" max="2572" width="16.85546875" style="19" bestFit="1" customWidth="1"/>
    <col min="2573" max="2573" width="11.42578125" style="19"/>
    <col min="2574" max="2574" width="16.28515625" style="19" bestFit="1" customWidth="1"/>
    <col min="2575" max="2816" width="11.42578125" style="19"/>
    <col min="2817" max="2817" width="0.140625" style="19" customWidth="1"/>
    <col min="2818" max="2818" width="4.140625" style="19" customWidth="1"/>
    <col min="2819" max="2819" width="11.42578125" style="19"/>
    <col min="2820" max="2820" width="26.28515625" style="19" customWidth="1"/>
    <col min="2821" max="2821" width="15.5703125" style="19" customWidth="1"/>
    <col min="2822" max="2822" width="15.7109375" style="19" customWidth="1"/>
    <col min="2823" max="2823" width="15.42578125" style="19" customWidth="1"/>
    <col min="2824" max="2824" width="15.28515625" style="19" customWidth="1"/>
    <col min="2825" max="2825" width="15.7109375" style="19" customWidth="1"/>
    <col min="2826" max="2826" width="15.5703125" style="19" customWidth="1"/>
    <col min="2827" max="2827" width="11.42578125" style="19"/>
    <col min="2828" max="2828" width="16.85546875" style="19" bestFit="1" customWidth="1"/>
    <col min="2829" max="2829" width="11.42578125" style="19"/>
    <col min="2830" max="2830" width="16.28515625" style="19" bestFit="1" customWidth="1"/>
    <col min="2831" max="3072" width="11.42578125" style="19"/>
    <col min="3073" max="3073" width="0.140625" style="19" customWidth="1"/>
    <col min="3074" max="3074" width="4.140625" style="19" customWidth="1"/>
    <col min="3075" max="3075" width="11.42578125" style="19"/>
    <col min="3076" max="3076" width="26.28515625" style="19" customWidth="1"/>
    <col min="3077" max="3077" width="15.5703125" style="19" customWidth="1"/>
    <col min="3078" max="3078" width="15.7109375" style="19" customWidth="1"/>
    <col min="3079" max="3079" width="15.42578125" style="19" customWidth="1"/>
    <col min="3080" max="3080" width="15.28515625" style="19" customWidth="1"/>
    <col min="3081" max="3081" width="15.7109375" style="19" customWidth="1"/>
    <col min="3082" max="3082" width="15.5703125" style="19" customWidth="1"/>
    <col min="3083" max="3083" width="11.42578125" style="19"/>
    <col min="3084" max="3084" width="16.85546875" style="19" bestFit="1" customWidth="1"/>
    <col min="3085" max="3085" width="11.42578125" style="19"/>
    <col min="3086" max="3086" width="16.28515625" style="19" bestFit="1" customWidth="1"/>
    <col min="3087" max="3328" width="11.42578125" style="19"/>
    <col min="3329" max="3329" width="0.140625" style="19" customWidth="1"/>
    <col min="3330" max="3330" width="4.140625" style="19" customWidth="1"/>
    <col min="3331" max="3331" width="11.42578125" style="19"/>
    <col min="3332" max="3332" width="26.28515625" style="19" customWidth="1"/>
    <col min="3333" max="3333" width="15.5703125" style="19" customWidth="1"/>
    <col min="3334" max="3334" width="15.7109375" style="19" customWidth="1"/>
    <col min="3335" max="3335" width="15.42578125" style="19" customWidth="1"/>
    <col min="3336" max="3336" width="15.28515625" style="19" customWidth="1"/>
    <col min="3337" max="3337" width="15.7109375" style="19" customWidth="1"/>
    <col min="3338" max="3338" width="15.5703125" style="19" customWidth="1"/>
    <col min="3339" max="3339" width="11.42578125" style="19"/>
    <col min="3340" max="3340" width="16.85546875" style="19" bestFit="1" customWidth="1"/>
    <col min="3341" max="3341" width="11.42578125" style="19"/>
    <col min="3342" max="3342" width="16.28515625" style="19" bestFit="1" customWidth="1"/>
    <col min="3343" max="3584" width="11.42578125" style="19"/>
    <col min="3585" max="3585" width="0.140625" style="19" customWidth="1"/>
    <col min="3586" max="3586" width="4.140625" style="19" customWidth="1"/>
    <col min="3587" max="3587" width="11.42578125" style="19"/>
    <col min="3588" max="3588" width="26.28515625" style="19" customWidth="1"/>
    <col min="3589" max="3589" width="15.5703125" style="19" customWidth="1"/>
    <col min="3590" max="3590" width="15.7109375" style="19" customWidth="1"/>
    <col min="3591" max="3591" width="15.42578125" style="19" customWidth="1"/>
    <col min="3592" max="3592" width="15.28515625" style="19" customWidth="1"/>
    <col min="3593" max="3593" width="15.7109375" style="19" customWidth="1"/>
    <col min="3594" max="3594" width="15.5703125" style="19" customWidth="1"/>
    <col min="3595" max="3595" width="11.42578125" style="19"/>
    <col min="3596" max="3596" width="16.85546875" style="19" bestFit="1" customWidth="1"/>
    <col min="3597" max="3597" width="11.42578125" style="19"/>
    <col min="3598" max="3598" width="16.28515625" style="19" bestFit="1" customWidth="1"/>
    <col min="3599" max="3840" width="11.42578125" style="19"/>
    <col min="3841" max="3841" width="0.140625" style="19" customWidth="1"/>
    <col min="3842" max="3842" width="4.140625" style="19" customWidth="1"/>
    <col min="3843" max="3843" width="11.42578125" style="19"/>
    <col min="3844" max="3844" width="26.28515625" style="19" customWidth="1"/>
    <col min="3845" max="3845" width="15.5703125" style="19" customWidth="1"/>
    <col min="3846" max="3846" width="15.7109375" style="19" customWidth="1"/>
    <col min="3847" max="3847" width="15.42578125" style="19" customWidth="1"/>
    <col min="3848" max="3848" width="15.28515625" style="19" customWidth="1"/>
    <col min="3849" max="3849" width="15.7109375" style="19" customWidth="1"/>
    <col min="3850" max="3850" width="15.5703125" style="19" customWidth="1"/>
    <col min="3851" max="3851" width="11.42578125" style="19"/>
    <col min="3852" max="3852" width="16.85546875" style="19" bestFit="1" customWidth="1"/>
    <col min="3853" max="3853" width="11.42578125" style="19"/>
    <col min="3854" max="3854" width="16.28515625" style="19" bestFit="1" customWidth="1"/>
    <col min="3855" max="4096" width="11.42578125" style="19"/>
    <col min="4097" max="4097" width="0.140625" style="19" customWidth="1"/>
    <col min="4098" max="4098" width="4.140625" style="19" customWidth="1"/>
    <col min="4099" max="4099" width="11.42578125" style="19"/>
    <col min="4100" max="4100" width="26.28515625" style="19" customWidth="1"/>
    <col min="4101" max="4101" width="15.5703125" style="19" customWidth="1"/>
    <col min="4102" max="4102" width="15.7109375" style="19" customWidth="1"/>
    <col min="4103" max="4103" width="15.42578125" style="19" customWidth="1"/>
    <col min="4104" max="4104" width="15.28515625" style="19" customWidth="1"/>
    <col min="4105" max="4105" width="15.7109375" style="19" customWidth="1"/>
    <col min="4106" max="4106" width="15.5703125" style="19" customWidth="1"/>
    <col min="4107" max="4107" width="11.42578125" style="19"/>
    <col min="4108" max="4108" width="16.85546875" style="19" bestFit="1" customWidth="1"/>
    <col min="4109" max="4109" width="11.42578125" style="19"/>
    <col min="4110" max="4110" width="16.28515625" style="19" bestFit="1" customWidth="1"/>
    <col min="4111" max="4352" width="11.42578125" style="19"/>
    <col min="4353" max="4353" width="0.140625" style="19" customWidth="1"/>
    <col min="4354" max="4354" width="4.140625" style="19" customWidth="1"/>
    <col min="4355" max="4355" width="11.42578125" style="19"/>
    <col min="4356" max="4356" width="26.28515625" style="19" customWidth="1"/>
    <col min="4357" max="4357" width="15.5703125" style="19" customWidth="1"/>
    <col min="4358" max="4358" width="15.7109375" style="19" customWidth="1"/>
    <col min="4359" max="4359" width="15.42578125" style="19" customWidth="1"/>
    <col min="4360" max="4360" width="15.28515625" style="19" customWidth="1"/>
    <col min="4361" max="4361" width="15.7109375" style="19" customWidth="1"/>
    <col min="4362" max="4362" width="15.5703125" style="19" customWidth="1"/>
    <col min="4363" max="4363" width="11.42578125" style="19"/>
    <col min="4364" max="4364" width="16.85546875" style="19" bestFit="1" customWidth="1"/>
    <col min="4365" max="4365" width="11.42578125" style="19"/>
    <col min="4366" max="4366" width="16.28515625" style="19" bestFit="1" customWidth="1"/>
    <col min="4367" max="4608" width="11.42578125" style="19"/>
    <col min="4609" max="4609" width="0.140625" style="19" customWidth="1"/>
    <col min="4610" max="4610" width="4.140625" style="19" customWidth="1"/>
    <col min="4611" max="4611" width="11.42578125" style="19"/>
    <col min="4612" max="4612" width="26.28515625" style="19" customWidth="1"/>
    <col min="4613" max="4613" width="15.5703125" style="19" customWidth="1"/>
    <col min="4614" max="4614" width="15.7109375" style="19" customWidth="1"/>
    <col min="4615" max="4615" width="15.42578125" style="19" customWidth="1"/>
    <col min="4616" max="4616" width="15.28515625" style="19" customWidth="1"/>
    <col min="4617" max="4617" width="15.7109375" style="19" customWidth="1"/>
    <col min="4618" max="4618" width="15.5703125" style="19" customWidth="1"/>
    <col min="4619" max="4619" width="11.42578125" style="19"/>
    <col min="4620" max="4620" width="16.85546875" style="19" bestFit="1" customWidth="1"/>
    <col min="4621" max="4621" width="11.42578125" style="19"/>
    <col min="4622" max="4622" width="16.28515625" style="19" bestFit="1" customWidth="1"/>
    <col min="4623" max="4864" width="11.42578125" style="19"/>
    <col min="4865" max="4865" width="0.140625" style="19" customWidth="1"/>
    <col min="4866" max="4866" width="4.140625" style="19" customWidth="1"/>
    <col min="4867" max="4867" width="11.42578125" style="19"/>
    <col min="4868" max="4868" width="26.28515625" style="19" customWidth="1"/>
    <col min="4869" max="4869" width="15.5703125" style="19" customWidth="1"/>
    <col min="4870" max="4870" width="15.7109375" style="19" customWidth="1"/>
    <col min="4871" max="4871" width="15.42578125" style="19" customWidth="1"/>
    <col min="4872" max="4872" width="15.28515625" style="19" customWidth="1"/>
    <col min="4873" max="4873" width="15.7109375" style="19" customWidth="1"/>
    <col min="4874" max="4874" width="15.5703125" style="19" customWidth="1"/>
    <col min="4875" max="4875" width="11.42578125" style="19"/>
    <col min="4876" max="4876" width="16.85546875" style="19" bestFit="1" customWidth="1"/>
    <col min="4877" max="4877" width="11.42578125" style="19"/>
    <col min="4878" max="4878" width="16.28515625" style="19" bestFit="1" customWidth="1"/>
    <col min="4879" max="5120" width="11.42578125" style="19"/>
    <col min="5121" max="5121" width="0.140625" style="19" customWidth="1"/>
    <col min="5122" max="5122" width="4.140625" style="19" customWidth="1"/>
    <col min="5123" max="5123" width="11.42578125" style="19"/>
    <col min="5124" max="5124" width="26.28515625" style="19" customWidth="1"/>
    <col min="5125" max="5125" width="15.5703125" style="19" customWidth="1"/>
    <col min="5126" max="5126" width="15.7109375" style="19" customWidth="1"/>
    <col min="5127" max="5127" width="15.42578125" style="19" customWidth="1"/>
    <col min="5128" max="5128" width="15.28515625" style="19" customWidth="1"/>
    <col min="5129" max="5129" width="15.7109375" style="19" customWidth="1"/>
    <col min="5130" max="5130" width="15.5703125" style="19" customWidth="1"/>
    <col min="5131" max="5131" width="11.42578125" style="19"/>
    <col min="5132" max="5132" width="16.85546875" style="19" bestFit="1" customWidth="1"/>
    <col min="5133" max="5133" width="11.42578125" style="19"/>
    <col min="5134" max="5134" width="16.28515625" style="19" bestFit="1" customWidth="1"/>
    <col min="5135" max="5376" width="11.42578125" style="19"/>
    <col min="5377" max="5377" width="0.140625" style="19" customWidth="1"/>
    <col min="5378" max="5378" width="4.140625" style="19" customWidth="1"/>
    <col min="5379" max="5379" width="11.42578125" style="19"/>
    <col min="5380" max="5380" width="26.28515625" style="19" customWidth="1"/>
    <col min="5381" max="5381" width="15.5703125" style="19" customWidth="1"/>
    <col min="5382" max="5382" width="15.7109375" style="19" customWidth="1"/>
    <col min="5383" max="5383" width="15.42578125" style="19" customWidth="1"/>
    <col min="5384" max="5384" width="15.28515625" style="19" customWidth="1"/>
    <col min="5385" max="5385" width="15.7109375" style="19" customWidth="1"/>
    <col min="5386" max="5386" width="15.5703125" style="19" customWidth="1"/>
    <col min="5387" max="5387" width="11.42578125" style="19"/>
    <col min="5388" max="5388" width="16.85546875" style="19" bestFit="1" customWidth="1"/>
    <col min="5389" max="5389" width="11.42578125" style="19"/>
    <col min="5390" max="5390" width="16.28515625" style="19" bestFit="1" customWidth="1"/>
    <col min="5391" max="5632" width="11.42578125" style="19"/>
    <col min="5633" max="5633" width="0.140625" style="19" customWidth="1"/>
    <col min="5634" max="5634" width="4.140625" style="19" customWidth="1"/>
    <col min="5635" max="5635" width="11.42578125" style="19"/>
    <col min="5636" max="5636" width="26.28515625" style="19" customWidth="1"/>
    <col min="5637" max="5637" width="15.5703125" style="19" customWidth="1"/>
    <col min="5638" max="5638" width="15.7109375" style="19" customWidth="1"/>
    <col min="5639" max="5639" width="15.42578125" style="19" customWidth="1"/>
    <col min="5640" max="5640" width="15.28515625" style="19" customWidth="1"/>
    <col min="5641" max="5641" width="15.7109375" style="19" customWidth="1"/>
    <col min="5642" max="5642" width="15.5703125" style="19" customWidth="1"/>
    <col min="5643" max="5643" width="11.42578125" style="19"/>
    <col min="5644" max="5644" width="16.85546875" style="19" bestFit="1" customWidth="1"/>
    <col min="5645" max="5645" width="11.42578125" style="19"/>
    <col min="5646" max="5646" width="16.28515625" style="19" bestFit="1" customWidth="1"/>
    <col min="5647" max="5888" width="11.42578125" style="19"/>
    <col min="5889" max="5889" width="0.140625" style="19" customWidth="1"/>
    <col min="5890" max="5890" width="4.140625" style="19" customWidth="1"/>
    <col min="5891" max="5891" width="11.42578125" style="19"/>
    <col min="5892" max="5892" width="26.28515625" style="19" customWidth="1"/>
    <col min="5893" max="5893" width="15.5703125" style="19" customWidth="1"/>
    <col min="5894" max="5894" width="15.7109375" style="19" customWidth="1"/>
    <col min="5895" max="5895" width="15.42578125" style="19" customWidth="1"/>
    <col min="5896" max="5896" width="15.28515625" style="19" customWidth="1"/>
    <col min="5897" max="5897" width="15.7109375" style="19" customWidth="1"/>
    <col min="5898" max="5898" width="15.5703125" style="19" customWidth="1"/>
    <col min="5899" max="5899" width="11.42578125" style="19"/>
    <col min="5900" max="5900" width="16.85546875" style="19" bestFit="1" customWidth="1"/>
    <col min="5901" max="5901" width="11.42578125" style="19"/>
    <col min="5902" max="5902" width="16.28515625" style="19" bestFit="1" customWidth="1"/>
    <col min="5903" max="6144" width="11.42578125" style="19"/>
    <col min="6145" max="6145" width="0.140625" style="19" customWidth="1"/>
    <col min="6146" max="6146" width="4.140625" style="19" customWidth="1"/>
    <col min="6147" max="6147" width="11.42578125" style="19"/>
    <col min="6148" max="6148" width="26.28515625" style="19" customWidth="1"/>
    <col min="6149" max="6149" width="15.5703125" style="19" customWidth="1"/>
    <col min="6150" max="6150" width="15.7109375" style="19" customWidth="1"/>
    <col min="6151" max="6151" width="15.42578125" style="19" customWidth="1"/>
    <col min="6152" max="6152" width="15.28515625" style="19" customWidth="1"/>
    <col min="6153" max="6153" width="15.7109375" style="19" customWidth="1"/>
    <col min="6154" max="6154" width="15.5703125" style="19" customWidth="1"/>
    <col min="6155" max="6155" width="11.42578125" style="19"/>
    <col min="6156" max="6156" width="16.85546875" style="19" bestFit="1" customWidth="1"/>
    <col min="6157" max="6157" width="11.42578125" style="19"/>
    <col min="6158" max="6158" width="16.28515625" style="19" bestFit="1" customWidth="1"/>
    <col min="6159" max="6400" width="11.42578125" style="19"/>
    <col min="6401" max="6401" width="0.140625" style="19" customWidth="1"/>
    <col min="6402" max="6402" width="4.140625" style="19" customWidth="1"/>
    <col min="6403" max="6403" width="11.42578125" style="19"/>
    <col min="6404" max="6404" width="26.28515625" style="19" customWidth="1"/>
    <col min="6405" max="6405" width="15.5703125" style="19" customWidth="1"/>
    <col min="6406" max="6406" width="15.7109375" style="19" customWidth="1"/>
    <col min="6407" max="6407" width="15.42578125" style="19" customWidth="1"/>
    <col min="6408" max="6408" width="15.28515625" style="19" customWidth="1"/>
    <col min="6409" max="6409" width="15.7109375" style="19" customWidth="1"/>
    <col min="6410" max="6410" width="15.5703125" style="19" customWidth="1"/>
    <col min="6411" max="6411" width="11.42578125" style="19"/>
    <col min="6412" max="6412" width="16.85546875" style="19" bestFit="1" customWidth="1"/>
    <col min="6413" max="6413" width="11.42578125" style="19"/>
    <col min="6414" max="6414" width="16.28515625" style="19" bestFit="1" customWidth="1"/>
    <col min="6415" max="6656" width="11.42578125" style="19"/>
    <col min="6657" max="6657" width="0.140625" style="19" customWidth="1"/>
    <col min="6658" max="6658" width="4.140625" style="19" customWidth="1"/>
    <col min="6659" max="6659" width="11.42578125" style="19"/>
    <col min="6660" max="6660" width="26.28515625" style="19" customWidth="1"/>
    <col min="6661" max="6661" width="15.5703125" style="19" customWidth="1"/>
    <col min="6662" max="6662" width="15.7109375" style="19" customWidth="1"/>
    <col min="6663" max="6663" width="15.42578125" style="19" customWidth="1"/>
    <col min="6664" max="6664" width="15.28515625" style="19" customWidth="1"/>
    <col min="6665" max="6665" width="15.7109375" style="19" customWidth="1"/>
    <col min="6666" max="6666" width="15.5703125" style="19" customWidth="1"/>
    <col min="6667" max="6667" width="11.42578125" style="19"/>
    <col min="6668" max="6668" width="16.85546875" style="19" bestFit="1" customWidth="1"/>
    <col min="6669" max="6669" width="11.42578125" style="19"/>
    <col min="6670" max="6670" width="16.28515625" style="19" bestFit="1" customWidth="1"/>
    <col min="6671" max="6912" width="11.42578125" style="19"/>
    <col min="6913" max="6913" width="0.140625" style="19" customWidth="1"/>
    <col min="6914" max="6914" width="4.140625" style="19" customWidth="1"/>
    <col min="6915" max="6915" width="11.42578125" style="19"/>
    <col min="6916" max="6916" width="26.28515625" style="19" customWidth="1"/>
    <col min="6917" max="6917" width="15.5703125" style="19" customWidth="1"/>
    <col min="6918" max="6918" width="15.7109375" style="19" customWidth="1"/>
    <col min="6919" max="6919" width="15.42578125" style="19" customWidth="1"/>
    <col min="6920" max="6920" width="15.28515625" style="19" customWidth="1"/>
    <col min="6921" max="6921" width="15.7109375" style="19" customWidth="1"/>
    <col min="6922" max="6922" width="15.5703125" style="19" customWidth="1"/>
    <col min="6923" max="6923" width="11.42578125" style="19"/>
    <col min="6924" max="6924" width="16.85546875" style="19" bestFit="1" customWidth="1"/>
    <col min="6925" max="6925" width="11.42578125" style="19"/>
    <col min="6926" max="6926" width="16.28515625" style="19" bestFit="1" customWidth="1"/>
    <col min="6927" max="7168" width="11.42578125" style="19"/>
    <col min="7169" max="7169" width="0.140625" style="19" customWidth="1"/>
    <col min="7170" max="7170" width="4.140625" style="19" customWidth="1"/>
    <col min="7171" max="7171" width="11.42578125" style="19"/>
    <col min="7172" max="7172" width="26.28515625" style="19" customWidth="1"/>
    <col min="7173" max="7173" width="15.5703125" style="19" customWidth="1"/>
    <col min="7174" max="7174" width="15.7109375" style="19" customWidth="1"/>
    <col min="7175" max="7175" width="15.42578125" style="19" customWidth="1"/>
    <col min="7176" max="7176" width="15.28515625" style="19" customWidth="1"/>
    <col min="7177" max="7177" width="15.7109375" style="19" customWidth="1"/>
    <col min="7178" max="7178" width="15.5703125" style="19" customWidth="1"/>
    <col min="7179" max="7179" width="11.42578125" style="19"/>
    <col min="7180" max="7180" width="16.85546875" style="19" bestFit="1" customWidth="1"/>
    <col min="7181" max="7181" width="11.42578125" style="19"/>
    <col min="7182" max="7182" width="16.28515625" style="19" bestFit="1" customWidth="1"/>
    <col min="7183" max="7424" width="11.42578125" style="19"/>
    <col min="7425" max="7425" width="0.140625" style="19" customWidth="1"/>
    <col min="7426" max="7426" width="4.140625" style="19" customWidth="1"/>
    <col min="7427" max="7427" width="11.42578125" style="19"/>
    <col min="7428" max="7428" width="26.28515625" style="19" customWidth="1"/>
    <col min="7429" max="7429" width="15.5703125" style="19" customWidth="1"/>
    <col min="7430" max="7430" width="15.7109375" style="19" customWidth="1"/>
    <col min="7431" max="7431" width="15.42578125" style="19" customWidth="1"/>
    <col min="7432" max="7432" width="15.28515625" style="19" customWidth="1"/>
    <col min="7433" max="7433" width="15.7109375" style="19" customWidth="1"/>
    <col min="7434" max="7434" width="15.5703125" style="19" customWidth="1"/>
    <col min="7435" max="7435" width="11.42578125" style="19"/>
    <col min="7436" max="7436" width="16.85546875" style="19" bestFit="1" customWidth="1"/>
    <col min="7437" max="7437" width="11.42578125" style="19"/>
    <col min="7438" max="7438" width="16.28515625" style="19" bestFit="1" customWidth="1"/>
    <col min="7439" max="7680" width="11.42578125" style="19"/>
    <col min="7681" max="7681" width="0.140625" style="19" customWidth="1"/>
    <col min="7682" max="7682" width="4.140625" style="19" customWidth="1"/>
    <col min="7683" max="7683" width="11.42578125" style="19"/>
    <col min="7684" max="7684" width="26.28515625" style="19" customWidth="1"/>
    <col min="7685" max="7685" width="15.5703125" style="19" customWidth="1"/>
    <col min="7686" max="7686" width="15.7109375" style="19" customWidth="1"/>
    <col min="7687" max="7687" width="15.42578125" style="19" customWidth="1"/>
    <col min="7688" max="7688" width="15.28515625" style="19" customWidth="1"/>
    <col min="7689" max="7689" width="15.7109375" style="19" customWidth="1"/>
    <col min="7690" max="7690" width="15.5703125" style="19" customWidth="1"/>
    <col min="7691" max="7691" width="11.42578125" style="19"/>
    <col min="7692" max="7692" width="16.85546875" style="19" bestFit="1" customWidth="1"/>
    <col min="7693" max="7693" width="11.42578125" style="19"/>
    <col min="7694" max="7694" width="16.28515625" style="19" bestFit="1" customWidth="1"/>
    <col min="7695" max="7936" width="11.42578125" style="19"/>
    <col min="7937" max="7937" width="0.140625" style="19" customWidth="1"/>
    <col min="7938" max="7938" width="4.140625" style="19" customWidth="1"/>
    <col min="7939" max="7939" width="11.42578125" style="19"/>
    <col min="7940" max="7940" width="26.28515625" style="19" customWidth="1"/>
    <col min="7941" max="7941" width="15.5703125" style="19" customWidth="1"/>
    <col min="7942" max="7942" width="15.7109375" style="19" customWidth="1"/>
    <col min="7943" max="7943" width="15.42578125" style="19" customWidth="1"/>
    <col min="7944" max="7944" width="15.28515625" style="19" customWidth="1"/>
    <col min="7945" max="7945" width="15.7109375" style="19" customWidth="1"/>
    <col min="7946" max="7946" width="15.5703125" style="19" customWidth="1"/>
    <col min="7947" max="7947" width="11.42578125" style="19"/>
    <col min="7948" max="7948" width="16.85546875" style="19" bestFit="1" customWidth="1"/>
    <col min="7949" max="7949" width="11.42578125" style="19"/>
    <col min="7950" max="7950" width="16.28515625" style="19" bestFit="1" customWidth="1"/>
    <col min="7951" max="8192" width="11.42578125" style="19"/>
    <col min="8193" max="8193" width="0.140625" style="19" customWidth="1"/>
    <col min="8194" max="8194" width="4.140625" style="19" customWidth="1"/>
    <col min="8195" max="8195" width="11.42578125" style="19"/>
    <col min="8196" max="8196" width="26.28515625" style="19" customWidth="1"/>
    <col min="8197" max="8197" width="15.5703125" style="19" customWidth="1"/>
    <col min="8198" max="8198" width="15.7109375" style="19" customWidth="1"/>
    <col min="8199" max="8199" width="15.42578125" style="19" customWidth="1"/>
    <col min="8200" max="8200" width="15.28515625" style="19" customWidth="1"/>
    <col min="8201" max="8201" width="15.7109375" style="19" customWidth="1"/>
    <col min="8202" max="8202" width="15.5703125" style="19" customWidth="1"/>
    <col min="8203" max="8203" width="11.42578125" style="19"/>
    <col min="8204" max="8204" width="16.85546875" style="19" bestFit="1" customWidth="1"/>
    <col min="8205" max="8205" width="11.42578125" style="19"/>
    <col min="8206" max="8206" width="16.28515625" style="19" bestFit="1" customWidth="1"/>
    <col min="8207" max="8448" width="11.42578125" style="19"/>
    <col min="8449" max="8449" width="0.140625" style="19" customWidth="1"/>
    <col min="8450" max="8450" width="4.140625" style="19" customWidth="1"/>
    <col min="8451" max="8451" width="11.42578125" style="19"/>
    <col min="8452" max="8452" width="26.28515625" style="19" customWidth="1"/>
    <col min="8453" max="8453" width="15.5703125" style="19" customWidth="1"/>
    <col min="8454" max="8454" width="15.7109375" style="19" customWidth="1"/>
    <col min="8455" max="8455" width="15.42578125" style="19" customWidth="1"/>
    <col min="8456" max="8456" width="15.28515625" style="19" customWidth="1"/>
    <col min="8457" max="8457" width="15.7109375" style="19" customWidth="1"/>
    <col min="8458" max="8458" width="15.5703125" style="19" customWidth="1"/>
    <col min="8459" max="8459" width="11.42578125" style="19"/>
    <col min="8460" max="8460" width="16.85546875" style="19" bestFit="1" customWidth="1"/>
    <col min="8461" max="8461" width="11.42578125" style="19"/>
    <col min="8462" max="8462" width="16.28515625" style="19" bestFit="1" customWidth="1"/>
    <col min="8463" max="8704" width="11.42578125" style="19"/>
    <col min="8705" max="8705" width="0.140625" style="19" customWidth="1"/>
    <col min="8706" max="8706" width="4.140625" style="19" customWidth="1"/>
    <col min="8707" max="8707" width="11.42578125" style="19"/>
    <col min="8708" max="8708" width="26.28515625" style="19" customWidth="1"/>
    <col min="8709" max="8709" width="15.5703125" style="19" customWidth="1"/>
    <col min="8710" max="8710" width="15.7109375" style="19" customWidth="1"/>
    <col min="8711" max="8711" width="15.42578125" style="19" customWidth="1"/>
    <col min="8712" max="8712" width="15.28515625" style="19" customWidth="1"/>
    <col min="8713" max="8713" width="15.7109375" style="19" customWidth="1"/>
    <col min="8714" max="8714" width="15.5703125" style="19" customWidth="1"/>
    <col min="8715" max="8715" width="11.42578125" style="19"/>
    <col min="8716" max="8716" width="16.85546875" style="19" bestFit="1" customWidth="1"/>
    <col min="8717" max="8717" width="11.42578125" style="19"/>
    <col min="8718" max="8718" width="16.28515625" style="19" bestFit="1" customWidth="1"/>
    <col min="8719" max="8960" width="11.42578125" style="19"/>
    <col min="8961" max="8961" width="0.140625" style="19" customWidth="1"/>
    <col min="8962" max="8962" width="4.140625" style="19" customWidth="1"/>
    <col min="8963" max="8963" width="11.42578125" style="19"/>
    <col min="8964" max="8964" width="26.28515625" style="19" customWidth="1"/>
    <col min="8965" max="8965" width="15.5703125" style="19" customWidth="1"/>
    <col min="8966" max="8966" width="15.7109375" style="19" customWidth="1"/>
    <col min="8967" max="8967" width="15.42578125" style="19" customWidth="1"/>
    <col min="8968" max="8968" width="15.28515625" style="19" customWidth="1"/>
    <col min="8969" max="8969" width="15.7109375" style="19" customWidth="1"/>
    <col min="8970" max="8970" width="15.5703125" style="19" customWidth="1"/>
    <col min="8971" max="8971" width="11.42578125" style="19"/>
    <col min="8972" max="8972" width="16.85546875" style="19" bestFit="1" customWidth="1"/>
    <col min="8973" max="8973" width="11.42578125" style="19"/>
    <col min="8974" max="8974" width="16.28515625" style="19" bestFit="1" customWidth="1"/>
    <col min="8975" max="9216" width="11.42578125" style="19"/>
    <col min="9217" max="9217" width="0.140625" style="19" customWidth="1"/>
    <col min="9218" max="9218" width="4.140625" style="19" customWidth="1"/>
    <col min="9219" max="9219" width="11.42578125" style="19"/>
    <col min="9220" max="9220" width="26.28515625" style="19" customWidth="1"/>
    <col min="9221" max="9221" width="15.5703125" style="19" customWidth="1"/>
    <col min="9222" max="9222" width="15.7109375" style="19" customWidth="1"/>
    <col min="9223" max="9223" width="15.42578125" style="19" customWidth="1"/>
    <col min="9224" max="9224" width="15.28515625" style="19" customWidth="1"/>
    <col min="9225" max="9225" width="15.7109375" style="19" customWidth="1"/>
    <col min="9226" max="9226" width="15.5703125" style="19" customWidth="1"/>
    <col min="9227" max="9227" width="11.42578125" style="19"/>
    <col min="9228" max="9228" width="16.85546875" style="19" bestFit="1" customWidth="1"/>
    <col min="9229" max="9229" width="11.42578125" style="19"/>
    <col min="9230" max="9230" width="16.28515625" style="19" bestFit="1" customWidth="1"/>
    <col min="9231" max="9472" width="11.42578125" style="19"/>
    <col min="9473" max="9473" width="0.140625" style="19" customWidth="1"/>
    <col min="9474" max="9474" width="4.140625" style="19" customWidth="1"/>
    <col min="9475" max="9475" width="11.42578125" style="19"/>
    <col min="9476" max="9476" width="26.28515625" style="19" customWidth="1"/>
    <col min="9477" max="9477" width="15.5703125" style="19" customWidth="1"/>
    <col min="9478" max="9478" width="15.7109375" style="19" customWidth="1"/>
    <col min="9479" max="9479" width="15.42578125" style="19" customWidth="1"/>
    <col min="9480" max="9480" width="15.28515625" style="19" customWidth="1"/>
    <col min="9481" max="9481" width="15.7109375" style="19" customWidth="1"/>
    <col min="9482" max="9482" width="15.5703125" style="19" customWidth="1"/>
    <col min="9483" max="9483" width="11.42578125" style="19"/>
    <col min="9484" max="9484" width="16.85546875" style="19" bestFit="1" customWidth="1"/>
    <col min="9485" max="9485" width="11.42578125" style="19"/>
    <col min="9486" max="9486" width="16.28515625" style="19" bestFit="1" customWidth="1"/>
    <col min="9487" max="9728" width="11.42578125" style="19"/>
    <col min="9729" max="9729" width="0.140625" style="19" customWidth="1"/>
    <col min="9730" max="9730" width="4.140625" style="19" customWidth="1"/>
    <col min="9731" max="9731" width="11.42578125" style="19"/>
    <col min="9732" max="9732" width="26.28515625" style="19" customWidth="1"/>
    <col min="9733" max="9733" width="15.5703125" style="19" customWidth="1"/>
    <col min="9734" max="9734" width="15.7109375" style="19" customWidth="1"/>
    <col min="9735" max="9735" width="15.42578125" style="19" customWidth="1"/>
    <col min="9736" max="9736" width="15.28515625" style="19" customWidth="1"/>
    <col min="9737" max="9737" width="15.7109375" style="19" customWidth="1"/>
    <col min="9738" max="9738" width="15.5703125" style="19" customWidth="1"/>
    <col min="9739" max="9739" width="11.42578125" style="19"/>
    <col min="9740" max="9740" width="16.85546875" style="19" bestFit="1" customWidth="1"/>
    <col min="9741" max="9741" width="11.42578125" style="19"/>
    <col min="9742" max="9742" width="16.28515625" style="19" bestFit="1" customWidth="1"/>
    <col min="9743" max="9984" width="11.42578125" style="19"/>
    <col min="9985" max="9985" width="0.140625" style="19" customWidth="1"/>
    <col min="9986" max="9986" width="4.140625" style="19" customWidth="1"/>
    <col min="9987" max="9987" width="11.42578125" style="19"/>
    <col min="9988" max="9988" width="26.28515625" style="19" customWidth="1"/>
    <col min="9989" max="9989" width="15.5703125" style="19" customWidth="1"/>
    <col min="9990" max="9990" width="15.7109375" style="19" customWidth="1"/>
    <col min="9991" max="9991" width="15.42578125" style="19" customWidth="1"/>
    <col min="9992" max="9992" width="15.28515625" style="19" customWidth="1"/>
    <col min="9993" max="9993" width="15.7109375" style="19" customWidth="1"/>
    <col min="9994" max="9994" width="15.5703125" style="19" customWidth="1"/>
    <col min="9995" max="9995" width="11.42578125" style="19"/>
    <col min="9996" max="9996" width="16.85546875" style="19" bestFit="1" customWidth="1"/>
    <col min="9997" max="9997" width="11.42578125" style="19"/>
    <col min="9998" max="9998" width="16.28515625" style="19" bestFit="1" customWidth="1"/>
    <col min="9999" max="10240" width="11.42578125" style="19"/>
    <col min="10241" max="10241" width="0.140625" style="19" customWidth="1"/>
    <col min="10242" max="10242" width="4.140625" style="19" customWidth="1"/>
    <col min="10243" max="10243" width="11.42578125" style="19"/>
    <col min="10244" max="10244" width="26.28515625" style="19" customWidth="1"/>
    <col min="10245" max="10245" width="15.5703125" style="19" customWidth="1"/>
    <col min="10246" max="10246" width="15.7109375" style="19" customWidth="1"/>
    <col min="10247" max="10247" width="15.42578125" style="19" customWidth="1"/>
    <col min="10248" max="10248" width="15.28515625" style="19" customWidth="1"/>
    <col min="10249" max="10249" width="15.7109375" style="19" customWidth="1"/>
    <col min="10250" max="10250" width="15.5703125" style="19" customWidth="1"/>
    <col min="10251" max="10251" width="11.42578125" style="19"/>
    <col min="10252" max="10252" width="16.85546875" style="19" bestFit="1" customWidth="1"/>
    <col min="10253" max="10253" width="11.42578125" style="19"/>
    <col min="10254" max="10254" width="16.28515625" style="19" bestFit="1" customWidth="1"/>
    <col min="10255" max="10496" width="11.42578125" style="19"/>
    <col min="10497" max="10497" width="0.140625" style="19" customWidth="1"/>
    <col min="10498" max="10498" width="4.140625" style="19" customWidth="1"/>
    <col min="10499" max="10499" width="11.42578125" style="19"/>
    <col min="10500" max="10500" width="26.28515625" style="19" customWidth="1"/>
    <col min="10501" max="10501" width="15.5703125" style="19" customWidth="1"/>
    <col min="10502" max="10502" width="15.7109375" style="19" customWidth="1"/>
    <col min="10503" max="10503" width="15.42578125" style="19" customWidth="1"/>
    <col min="10504" max="10504" width="15.28515625" style="19" customWidth="1"/>
    <col min="10505" max="10505" width="15.7109375" style="19" customWidth="1"/>
    <col min="10506" max="10506" width="15.5703125" style="19" customWidth="1"/>
    <col min="10507" max="10507" width="11.42578125" style="19"/>
    <col min="10508" max="10508" width="16.85546875" style="19" bestFit="1" customWidth="1"/>
    <col min="10509" max="10509" width="11.42578125" style="19"/>
    <col min="10510" max="10510" width="16.28515625" style="19" bestFit="1" customWidth="1"/>
    <col min="10511" max="10752" width="11.42578125" style="19"/>
    <col min="10753" max="10753" width="0.140625" style="19" customWidth="1"/>
    <col min="10754" max="10754" width="4.140625" style="19" customWidth="1"/>
    <col min="10755" max="10755" width="11.42578125" style="19"/>
    <col min="10756" max="10756" width="26.28515625" style="19" customWidth="1"/>
    <col min="10757" max="10757" width="15.5703125" style="19" customWidth="1"/>
    <col min="10758" max="10758" width="15.7109375" style="19" customWidth="1"/>
    <col min="10759" max="10759" width="15.42578125" style="19" customWidth="1"/>
    <col min="10760" max="10760" width="15.28515625" style="19" customWidth="1"/>
    <col min="10761" max="10761" width="15.7109375" style="19" customWidth="1"/>
    <col min="10762" max="10762" width="15.5703125" style="19" customWidth="1"/>
    <col min="10763" max="10763" width="11.42578125" style="19"/>
    <col min="10764" max="10764" width="16.85546875" style="19" bestFit="1" customWidth="1"/>
    <col min="10765" max="10765" width="11.42578125" style="19"/>
    <col min="10766" max="10766" width="16.28515625" style="19" bestFit="1" customWidth="1"/>
    <col min="10767" max="11008" width="11.42578125" style="19"/>
    <col min="11009" max="11009" width="0.140625" style="19" customWidth="1"/>
    <col min="11010" max="11010" width="4.140625" style="19" customWidth="1"/>
    <col min="11011" max="11011" width="11.42578125" style="19"/>
    <col min="11012" max="11012" width="26.28515625" style="19" customWidth="1"/>
    <col min="11013" max="11013" width="15.5703125" style="19" customWidth="1"/>
    <col min="11014" max="11014" width="15.7109375" style="19" customWidth="1"/>
    <col min="11015" max="11015" width="15.42578125" style="19" customWidth="1"/>
    <col min="11016" max="11016" width="15.28515625" style="19" customWidth="1"/>
    <col min="11017" max="11017" width="15.7109375" style="19" customWidth="1"/>
    <col min="11018" max="11018" width="15.5703125" style="19" customWidth="1"/>
    <col min="11019" max="11019" width="11.42578125" style="19"/>
    <col min="11020" max="11020" width="16.85546875" style="19" bestFit="1" customWidth="1"/>
    <col min="11021" max="11021" width="11.42578125" style="19"/>
    <col min="11022" max="11022" width="16.28515625" style="19" bestFit="1" customWidth="1"/>
    <col min="11023" max="11264" width="11.42578125" style="19"/>
    <col min="11265" max="11265" width="0.140625" style="19" customWidth="1"/>
    <col min="11266" max="11266" width="4.140625" style="19" customWidth="1"/>
    <col min="11267" max="11267" width="11.42578125" style="19"/>
    <col min="11268" max="11268" width="26.28515625" style="19" customWidth="1"/>
    <col min="11269" max="11269" width="15.5703125" style="19" customWidth="1"/>
    <col min="11270" max="11270" width="15.7109375" style="19" customWidth="1"/>
    <col min="11271" max="11271" width="15.42578125" style="19" customWidth="1"/>
    <col min="11272" max="11272" width="15.28515625" style="19" customWidth="1"/>
    <col min="11273" max="11273" width="15.7109375" style="19" customWidth="1"/>
    <col min="11274" max="11274" width="15.5703125" style="19" customWidth="1"/>
    <col min="11275" max="11275" width="11.42578125" style="19"/>
    <col min="11276" max="11276" width="16.85546875" style="19" bestFit="1" customWidth="1"/>
    <col min="11277" max="11277" width="11.42578125" style="19"/>
    <col min="11278" max="11278" width="16.28515625" style="19" bestFit="1" customWidth="1"/>
    <col min="11279" max="11520" width="11.42578125" style="19"/>
    <col min="11521" max="11521" width="0.140625" style="19" customWidth="1"/>
    <col min="11522" max="11522" width="4.140625" style="19" customWidth="1"/>
    <col min="11523" max="11523" width="11.42578125" style="19"/>
    <col min="11524" max="11524" width="26.28515625" style="19" customWidth="1"/>
    <col min="11525" max="11525" width="15.5703125" style="19" customWidth="1"/>
    <col min="11526" max="11526" width="15.7109375" style="19" customWidth="1"/>
    <col min="11527" max="11527" width="15.42578125" style="19" customWidth="1"/>
    <col min="11528" max="11528" width="15.28515625" style="19" customWidth="1"/>
    <col min="11529" max="11529" width="15.7109375" style="19" customWidth="1"/>
    <col min="11530" max="11530" width="15.5703125" style="19" customWidth="1"/>
    <col min="11531" max="11531" width="11.42578125" style="19"/>
    <col min="11532" max="11532" width="16.85546875" style="19" bestFit="1" customWidth="1"/>
    <col min="11533" max="11533" width="11.42578125" style="19"/>
    <col min="11534" max="11534" width="16.28515625" style="19" bestFit="1" customWidth="1"/>
    <col min="11535" max="11776" width="11.42578125" style="19"/>
    <col min="11777" max="11777" width="0.140625" style="19" customWidth="1"/>
    <col min="11778" max="11778" width="4.140625" style="19" customWidth="1"/>
    <col min="11779" max="11779" width="11.42578125" style="19"/>
    <col min="11780" max="11780" width="26.28515625" style="19" customWidth="1"/>
    <col min="11781" max="11781" width="15.5703125" style="19" customWidth="1"/>
    <col min="11782" max="11782" width="15.7109375" style="19" customWidth="1"/>
    <col min="11783" max="11783" width="15.42578125" style="19" customWidth="1"/>
    <col min="11784" max="11784" width="15.28515625" style="19" customWidth="1"/>
    <col min="11785" max="11785" width="15.7109375" style="19" customWidth="1"/>
    <col min="11786" max="11786" width="15.5703125" style="19" customWidth="1"/>
    <col min="11787" max="11787" width="11.42578125" style="19"/>
    <col min="11788" max="11788" width="16.85546875" style="19" bestFit="1" customWidth="1"/>
    <col min="11789" max="11789" width="11.42578125" style="19"/>
    <col min="11790" max="11790" width="16.28515625" style="19" bestFit="1" customWidth="1"/>
    <col min="11791" max="12032" width="11.42578125" style="19"/>
    <col min="12033" max="12033" width="0.140625" style="19" customWidth="1"/>
    <col min="12034" max="12034" width="4.140625" style="19" customWidth="1"/>
    <col min="12035" max="12035" width="11.42578125" style="19"/>
    <col min="12036" max="12036" width="26.28515625" style="19" customWidth="1"/>
    <col min="12037" max="12037" width="15.5703125" style="19" customWidth="1"/>
    <col min="12038" max="12038" width="15.7109375" style="19" customWidth="1"/>
    <col min="12039" max="12039" width="15.42578125" style="19" customWidth="1"/>
    <col min="12040" max="12040" width="15.28515625" style="19" customWidth="1"/>
    <col min="12041" max="12041" width="15.7109375" style="19" customWidth="1"/>
    <col min="12042" max="12042" width="15.5703125" style="19" customWidth="1"/>
    <col min="12043" max="12043" width="11.42578125" style="19"/>
    <col min="12044" max="12044" width="16.85546875" style="19" bestFit="1" customWidth="1"/>
    <col min="12045" max="12045" width="11.42578125" style="19"/>
    <col min="12046" max="12046" width="16.28515625" style="19" bestFit="1" customWidth="1"/>
    <col min="12047" max="12288" width="11.42578125" style="19"/>
    <col min="12289" max="12289" width="0.140625" style="19" customWidth="1"/>
    <col min="12290" max="12290" width="4.140625" style="19" customWidth="1"/>
    <col min="12291" max="12291" width="11.42578125" style="19"/>
    <col min="12292" max="12292" width="26.28515625" style="19" customWidth="1"/>
    <col min="12293" max="12293" width="15.5703125" style="19" customWidth="1"/>
    <col min="12294" max="12294" width="15.7109375" style="19" customWidth="1"/>
    <col min="12295" max="12295" width="15.42578125" style="19" customWidth="1"/>
    <col min="12296" max="12296" width="15.28515625" style="19" customWidth="1"/>
    <col min="12297" max="12297" width="15.7109375" style="19" customWidth="1"/>
    <col min="12298" max="12298" width="15.5703125" style="19" customWidth="1"/>
    <col min="12299" max="12299" width="11.42578125" style="19"/>
    <col min="12300" max="12300" width="16.85546875" style="19" bestFit="1" customWidth="1"/>
    <col min="12301" max="12301" width="11.42578125" style="19"/>
    <col min="12302" max="12302" width="16.28515625" style="19" bestFit="1" customWidth="1"/>
    <col min="12303" max="12544" width="11.42578125" style="19"/>
    <col min="12545" max="12545" width="0.140625" style="19" customWidth="1"/>
    <col min="12546" max="12546" width="4.140625" style="19" customWidth="1"/>
    <col min="12547" max="12547" width="11.42578125" style="19"/>
    <col min="12548" max="12548" width="26.28515625" style="19" customWidth="1"/>
    <col min="12549" max="12549" width="15.5703125" style="19" customWidth="1"/>
    <col min="12550" max="12550" width="15.7109375" style="19" customWidth="1"/>
    <col min="12551" max="12551" width="15.42578125" style="19" customWidth="1"/>
    <col min="12552" max="12552" width="15.28515625" style="19" customWidth="1"/>
    <col min="12553" max="12553" width="15.7109375" style="19" customWidth="1"/>
    <col min="12554" max="12554" width="15.5703125" style="19" customWidth="1"/>
    <col min="12555" max="12555" width="11.42578125" style="19"/>
    <col min="12556" max="12556" width="16.85546875" style="19" bestFit="1" customWidth="1"/>
    <col min="12557" max="12557" width="11.42578125" style="19"/>
    <col min="12558" max="12558" width="16.28515625" style="19" bestFit="1" customWidth="1"/>
    <col min="12559" max="12800" width="11.42578125" style="19"/>
    <col min="12801" max="12801" width="0.140625" style="19" customWidth="1"/>
    <col min="12802" max="12802" width="4.140625" style="19" customWidth="1"/>
    <col min="12803" max="12803" width="11.42578125" style="19"/>
    <col min="12804" max="12804" width="26.28515625" style="19" customWidth="1"/>
    <col min="12805" max="12805" width="15.5703125" style="19" customWidth="1"/>
    <col min="12806" max="12806" width="15.7109375" style="19" customWidth="1"/>
    <col min="12807" max="12807" width="15.42578125" style="19" customWidth="1"/>
    <col min="12808" max="12808" width="15.28515625" style="19" customWidth="1"/>
    <col min="12809" max="12809" width="15.7109375" style="19" customWidth="1"/>
    <col min="12810" max="12810" width="15.5703125" style="19" customWidth="1"/>
    <col min="12811" max="12811" width="11.42578125" style="19"/>
    <col min="12812" max="12812" width="16.85546875" style="19" bestFit="1" customWidth="1"/>
    <col min="12813" max="12813" width="11.42578125" style="19"/>
    <col min="12814" max="12814" width="16.28515625" style="19" bestFit="1" customWidth="1"/>
    <col min="12815" max="13056" width="11.42578125" style="19"/>
    <col min="13057" max="13057" width="0.140625" style="19" customWidth="1"/>
    <col min="13058" max="13058" width="4.140625" style="19" customWidth="1"/>
    <col min="13059" max="13059" width="11.42578125" style="19"/>
    <col min="13060" max="13060" width="26.28515625" style="19" customWidth="1"/>
    <col min="13061" max="13061" width="15.5703125" style="19" customWidth="1"/>
    <col min="13062" max="13062" width="15.7109375" style="19" customWidth="1"/>
    <col min="13063" max="13063" width="15.42578125" style="19" customWidth="1"/>
    <col min="13064" max="13064" width="15.28515625" style="19" customWidth="1"/>
    <col min="13065" max="13065" width="15.7109375" style="19" customWidth="1"/>
    <col min="13066" max="13066" width="15.5703125" style="19" customWidth="1"/>
    <col min="13067" max="13067" width="11.42578125" style="19"/>
    <col min="13068" max="13068" width="16.85546875" style="19" bestFit="1" customWidth="1"/>
    <col min="13069" max="13069" width="11.42578125" style="19"/>
    <col min="13070" max="13070" width="16.28515625" style="19" bestFit="1" customWidth="1"/>
    <col min="13071" max="13312" width="11.42578125" style="19"/>
    <col min="13313" max="13313" width="0.140625" style="19" customWidth="1"/>
    <col min="13314" max="13314" width="4.140625" style="19" customWidth="1"/>
    <col min="13315" max="13315" width="11.42578125" style="19"/>
    <col min="13316" max="13316" width="26.28515625" style="19" customWidth="1"/>
    <col min="13317" max="13317" width="15.5703125" style="19" customWidth="1"/>
    <col min="13318" max="13318" width="15.7109375" style="19" customWidth="1"/>
    <col min="13319" max="13319" width="15.42578125" style="19" customWidth="1"/>
    <col min="13320" max="13320" width="15.28515625" style="19" customWidth="1"/>
    <col min="13321" max="13321" width="15.7109375" style="19" customWidth="1"/>
    <col min="13322" max="13322" width="15.5703125" style="19" customWidth="1"/>
    <col min="13323" max="13323" width="11.42578125" style="19"/>
    <col min="13324" max="13324" width="16.85546875" style="19" bestFit="1" customWidth="1"/>
    <col min="13325" max="13325" width="11.42578125" style="19"/>
    <col min="13326" max="13326" width="16.28515625" style="19" bestFit="1" customWidth="1"/>
    <col min="13327" max="13568" width="11.42578125" style="19"/>
    <col min="13569" max="13569" width="0.140625" style="19" customWidth="1"/>
    <col min="13570" max="13570" width="4.140625" style="19" customWidth="1"/>
    <col min="13571" max="13571" width="11.42578125" style="19"/>
    <col min="13572" max="13572" width="26.28515625" style="19" customWidth="1"/>
    <col min="13573" max="13573" width="15.5703125" style="19" customWidth="1"/>
    <col min="13574" max="13574" width="15.7109375" style="19" customWidth="1"/>
    <col min="13575" max="13575" width="15.42578125" style="19" customWidth="1"/>
    <col min="13576" max="13576" width="15.28515625" style="19" customWidth="1"/>
    <col min="13577" max="13577" width="15.7109375" style="19" customWidth="1"/>
    <col min="13578" max="13578" width="15.5703125" style="19" customWidth="1"/>
    <col min="13579" max="13579" width="11.42578125" style="19"/>
    <col min="13580" max="13580" width="16.85546875" style="19" bestFit="1" customWidth="1"/>
    <col min="13581" max="13581" width="11.42578125" style="19"/>
    <col min="13582" max="13582" width="16.28515625" style="19" bestFit="1" customWidth="1"/>
    <col min="13583" max="13824" width="11.42578125" style="19"/>
    <col min="13825" max="13825" width="0.140625" style="19" customWidth="1"/>
    <col min="13826" max="13826" width="4.140625" style="19" customWidth="1"/>
    <col min="13827" max="13827" width="11.42578125" style="19"/>
    <col min="13828" max="13828" width="26.28515625" style="19" customWidth="1"/>
    <col min="13829" max="13829" width="15.5703125" style="19" customWidth="1"/>
    <col min="13830" max="13830" width="15.7109375" style="19" customWidth="1"/>
    <col min="13831" max="13831" width="15.42578125" style="19" customWidth="1"/>
    <col min="13832" max="13832" width="15.28515625" style="19" customWidth="1"/>
    <col min="13833" max="13833" width="15.7109375" style="19" customWidth="1"/>
    <col min="13834" max="13834" width="15.5703125" style="19" customWidth="1"/>
    <col min="13835" max="13835" width="11.42578125" style="19"/>
    <col min="13836" max="13836" width="16.85546875" style="19" bestFit="1" customWidth="1"/>
    <col min="13837" max="13837" width="11.42578125" style="19"/>
    <col min="13838" max="13838" width="16.28515625" style="19" bestFit="1" customWidth="1"/>
    <col min="13839" max="14080" width="11.42578125" style="19"/>
    <col min="14081" max="14081" width="0.140625" style="19" customWidth="1"/>
    <col min="14082" max="14082" width="4.140625" style="19" customWidth="1"/>
    <col min="14083" max="14083" width="11.42578125" style="19"/>
    <col min="14084" max="14084" width="26.28515625" style="19" customWidth="1"/>
    <col min="14085" max="14085" width="15.5703125" style="19" customWidth="1"/>
    <col min="14086" max="14086" width="15.7109375" style="19" customWidth="1"/>
    <col min="14087" max="14087" width="15.42578125" style="19" customWidth="1"/>
    <col min="14088" max="14088" width="15.28515625" style="19" customWidth="1"/>
    <col min="14089" max="14089" width="15.7109375" style="19" customWidth="1"/>
    <col min="14090" max="14090" width="15.5703125" style="19" customWidth="1"/>
    <col min="14091" max="14091" width="11.42578125" style="19"/>
    <col min="14092" max="14092" width="16.85546875" style="19" bestFit="1" customWidth="1"/>
    <col min="14093" max="14093" width="11.42578125" style="19"/>
    <col min="14094" max="14094" width="16.28515625" style="19" bestFit="1" customWidth="1"/>
    <col min="14095" max="14336" width="11.42578125" style="19"/>
    <col min="14337" max="14337" width="0.140625" style="19" customWidth="1"/>
    <col min="14338" max="14338" width="4.140625" style="19" customWidth="1"/>
    <col min="14339" max="14339" width="11.42578125" style="19"/>
    <col min="14340" max="14340" width="26.28515625" style="19" customWidth="1"/>
    <col min="14341" max="14341" width="15.5703125" style="19" customWidth="1"/>
    <col min="14342" max="14342" width="15.7109375" style="19" customWidth="1"/>
    <col min="14343" max="14343" width="15.42578125" style="19" customWidth="1"/>
    <col min="14344" max="14344" width="15.28515625" style="19" customWidth="1"/>
    <col min="14345" max="14345" width="15.7109375" style="19" customWidth="1"/>
    <col min="14346" max="14346" width="15.5703125" style="19" customWidth="1"/>
    <col min="14347" max="14347" width="11.42578125" style="19"/>
    <col min="14348" max="14348" width="16.85546875" style="19" bestFit="1" customWidth="1"/>
    <col min="14349" max="14349" width="11.42578125" style="19"/>
    <col min="14350" max="14350" width="16.28515625" style="19" bestFit="1" customWidth="1"/>
    <col min="14351" max="14592" width="11.42578125" style="19"/>
    <col min="14593" max="14593" width="0.140625" style="19" customWidth="1"/>
    <col min="14594" max="14594" width="4.140625" style="19" customWidth="1"/>
    <col min="14595" max="14595" width="11.42578125" style="19"/>
    <col min="14596" max="14596" width="26.28515625" style="19" customWidth="1"/>
    <col min="14597" max="14597" width="15.5703125" style="19" customWidth="1"/>
    <col min="14598" max="14598" width="15.7109375" style="19" customWidth="1"/>
    <col min="14599" max="14599" width="15.42578125" style="19" customWidth="1"/>
    <col min="14600" max="14600" width="15.28515625" style="19" customWidth="1"/>
    <col min="14601" max="14601" width="15.7109375" style="19" customWidth="1"/>
    <col min="14602" max="14602" width="15.5703125" style="19" customWidth="1"/>
    <col min="14603" max="14603" width="11.42578125" style="19"/>
    <col min="14604" max="14604" width="16.85546875" style="19" bestFit="1" customWidth="1"/>
    <col min="14605" max="14605" width="11.42578125" style="19"/>
    <col min="14606" max="14606" width="16.28515625" style="19" bestFit="1" customWidth="1"/>
    <col min="14607" max="14848" width="11.42578125" style="19"/>
    <col min="14849" max="14849" width="0.140625" style="19" customWidth="1"/>
    <col min="14850" max="14850" width="4.140625" style="19" customWidth="1"/>
    <col min="14851" max="14851" width="11.42578125" style="19"/>
    <col min="14852" max="14852" width="26.28515625" style="19" customWidth="1"/>
    <col min="14853" max="14853" width="15.5703125" style="19" customWidth="1"/>
    <col min="14854" max="14854" width="15.7109375" style="19" customWidth="1"/>
    <col min="14855" max="14855" width="15.42578125" style="19" customWidth="1"/>
    <col min="14856" max="14856" width="15.28515625" style="19" customWidth="1"/>
    <col min="14857" max="14857" width="15.7109375" style="19" customWidth="1"/>
    <col min="14858" max="14858" width="15.5703125" style="19" customWidth="1"/>
    <col min="14859" max="14859" width="11.42578125" style="19"/>
    <col min="14860" max="14860" width="16.85546875" style="19" bestFit="1" customWidth="1"/>
    <col min="14861" max="14861" width="11.42578125" style="19"/>
    <col min="14862" max="14862" width="16.28515625" style="19" bestFit="1" customWidth="1"/>
    <col min="14863" max="15104" width="11.42578125" style="19"/>
    <col min="15105" max="15105" width="0.140625" style="19" customWidth="1"/>
    <col min="15106" max="15106" width="4.140625" style="19" customWidth="1"/>
    <col min="15107" max="15107" width="11.42578125" style="19"/>
    <col min="15108" max="15108" width="26.28515625" style="19" customWidth="1"/>
    <col min="15109" max="15109" width="15.5703125" style="19" customWidth="1"/>
    <col min="15110" max="15110" width="15.7109375" style="19" customWidth="1"/>
    <col min="15111" max="15111" width="15.42578125" style="19" customWidth="1"/>
    <col min="15112" max="15112" width="15.28515625" style="19" customWidth="1"/>
    <col min="15113" max="15113" width="15.7109375" style="19" customWidth="1"/>
    <col min="15114" max="15114" width="15.5703125" style="19" customWidth="1"/>
    <col min="15115" max="15115" width="11.42578125" style="19"/>
    <col min="15116" max="15116" width="16.85546875" style="19" bestFit="1" customWidth="1"/>
    <col min="15117" max="15117" width="11.42578125" style="19"/>
    <col min="15118" max="15118" width="16.28515625" style="19" bestFit="1" customWidth="1"/>
    <col min="15119" max="15360" width="11.42578125" style="19"/>
    <col min="15361" max="15361" width="0.140625" style="19" customWidth="1"/>
    <col min="15362" max="15362" width="4.140625" style="19" customWidth="1"/>
    <col min="15363" max="15363" width="11.42578125" style="19"/>
    <col min="15364" max="15364" width="26.28515625" style="19" customWidth="1"/>
    <col min="15365" max="15365" width="15.5703125" style="19" customWidth="1"/>
    <col min="15366" max="15366" width="15.7109375" style="19" customWidth="1"/>
    <col min="15367" max="15367" width="15.42578125" style="19" customWidth="1"/>
    <col min="15368" max="15368" width="15.28515625" style="19" customWidth="1"/>
    <col min="15369" max="15369" width="15.7109375" style="19" customWidth="1"/>
    <col min="15370" max="15370" width="15.5703125" style="19" customWidth="1"/>
    <col min="15371" max="15371" width="11.42578125" style="19"/>
    <col min="15372" max="15372" width="16.85546875" style="19" bestFit="1" customWidth="1"/>
    <col min="15373" max="15373" width="11.42578125" style="19"/>
    <col min="15374" max="15374" width="16.28515625" style="19" bestFit="1" customWidth="1"/>
    <col min="15375" max="15616" width="11.42578125" style="19"/>
    <col min="15617" max="15617" width="0.140625" style="19" customWidth="1"/>
    <col min="15618" max="15618" width="4.140625" style="19" customWidth="1"/>
    <col min="15619" max="15619" width="11.42578125" style="19"/>
    <col min="15620" max="15620" width="26.28515625" style="19" customWidth="1"/>
    <col min="15621" max="15621" width="15.5703125" style="19" customWidth="1"/>
    <col min="15622" max="15622" width="15.7109375" style="19" customWidth="1"/>
    <col min="15623" max="15623" width="15.42578125" style="19" customWidth="1"/>
    <col min="15624" max="15624" width="15.28515625" style="19" customWidth="1"/>
    <col min="15625" max="15625" width="15.7109375" style="19" customWidth="1"/>
    <col min="15626" max="15626" width="15.5703125" style="19" customWidth="1"/>
    <col min="15627" max="15627" width="11.42578125" style="19"/>
    <col min="15628" max="15628" width="16.85546875" style="19" bestFit="1" customWidth="1"/>
    <col min="15629" max="15629" width="11.42578125" style="19"/>
    <col min="15630" max="15630" width="16.28515625" style="19" bestFit="1" customWidth="1"/>
    <col min="15631" max="15872" width="11.42578125" style="19"/>
    <col min="15873" max="15873" width="0.140625" style="19" customWidth="1"/>
    <col min="15874" max="15874" width="4.140625" style="19" customWidth="1"/>
    <col min="15875" max="15875" width="11.42578125" style="19"/>
    <col min="15876" max="15876" width="26.28515625" style="19" customWidth="1"/>
    <col min="15877" max="15877" width="15.5703125" style="19" customWidth="1"/>
    <col min="15878" max="15878" width="15.7109375" style="19" customWidth="1"/>
    <col min="15879" max="15879" width="15.42578125" style="19" customWidth="1"/>
    <col min="15880" max="15880" width="15.28515625" style="19" customWidth="1"/>
    <col min="15881" max="15881" width="15.7109375" style="19" customWidth="1"/>
    <col min="15882" max="15882" width="15.5703125" style="19" customWidth="1"/>
    <col min="15883" max="15883" width="11.42578125" style="19"/>
    <col min="15884" max="15884" width="16.85546875" style="19" bestFit="1" customWidth="1"/>
    <col min="15885" max="15885" width="11.42578125" style="19"/>
    <col min="15886" max="15886" width="16.28515625" style="19" bestFit="1" customWidth="1"/>
    <col min="15887" max="16128" width="11.42578125" style="19"/>
    <col min="16129" max="16129" width="0.140625" style="19" customWidth="1"/>
    <col min="16130" max="16130" width="4.140625" style="19" customWidth="1"/>
    <col min="16131" max="16131" width="11.42578125" style="19"/>
    <col min="16132" max="16132" width="26.28515625" style="19" customWidth="1"/>
    <col min="16133" max="16133" width="15.5703125" style="19" customWidth="1"/>
    <col min="16134" max="16134" width="15.7109375" style="19" customWidth="1"/>
    <col min="16135" max="16135" width="15.42578125" style="19" customWidth="1"/>
    <col min="16136" max="16136" width="15.28515625" style="19" customWidth="1"/>
    <col min="16137" max="16137" width="15.7109375" style="19" customWidth="1"/>
    <col min="16138" max="16138" width="15.5703125" style="19" customWidth="1"/>
    <col min="16139" max="16139" width="11.42578125" style="19"/>
    <col min="16140" max="16140" width="16.85546875" style="19" bestFit="1" customWidth="1"/>
    <col min="16141" max="16141" width="11.42578125" style="19"/>
    <col min="16142" max="16142" width="16.28515625" style="19" bestFit="1" customWidth="1"/>
    <col min="16143" max="16384" width="11.42578125" style="19"/>
  </cols>
  <sheetData>
    <row r="1" spans="2:14" ht="5.25" customHeight="1" x14ac:dyDescent="0.25">
      <c r="I1" s="373"/>
      <c r="J1" s="373"/>
    </row>
    <row r="2" spans="2:14" x14ac:dyDescent="0.25">
      <c r="B2" s="374" t="s">
        <v>2050</v>
      </c>
      <c r="C2" s="375"/>
      <c r="D2" s="375"/>
      <c r="E2" s="375"/>
      <c r="F2" s="375"/>
      <c r="G2" s="375"/>
      <c r="H2" s="375"/>
      <c r="I2" s="375"/>
      <c r="J2" s="376"/>
      <c r="K2" s="17"/>
    </row>
    <row r="3" spans="2:14" x14ac:dyDescent="0.25">
      <c r="B3" s="377" t="s">
        <v>2095</v>
      </c>
      <c r="C3" s="378"/>
      <c r="D3" s="378"/>
      <c r="E3" s="378"/>
      <c r="F3" s="378"/>
      <c r="G3" s="378"/>
      <c r="H3" s="378"/>
      <c r="I3" s="378"/>
      <c r="J3" s="379"/>
      <c r="K3" s="17"/>
    </row>
    <row r="4" spans="2:14" x14ac:dyDescent="0.25">
      <c r="B4" s="380" t="s">
        <v>2173</v>
      </c>
      <c r="C4" s="381"/>
      <c r="D4" s="381"/>
      <c r="E4" s="381"/>
      <c r="F4" s="381"/>
      <c r="G4" s="381"/>
      <c r="H4" s="381"/>
      <c r="I4" s="381"/>
      <c r="J4" s="382"/>
      <c r="K4" s="17"/>
    </row>
    <row r="5" spans="2:14" x14ac:dyDescent="0.25">
      <c r="B5" s="361" t="s">
        <v>2096</v>
      </c>
      <c r="C5" s="362"/>
      <c r="D5" s="363"/>
      <c r="E5" s="347" t="s">
        <v>2097</v>
      </c>
      <c r="F5" s="348"/>
      <c r="G5" s="348"/>
      <c r="H5" s="348"/>
      <c r="I5" s="349"/>
      <c r="J5" s="350" t="s">
        <v>2098</v>
      </c>
      <c r="K5" s="17"/>
    </row>
    <row r="6" spans="2:14" ht="29.25" customHeight="1" x14ac:dyDescent="0.25">
      <c r="B6" s="364"/>
      <c r="C6" s="365"/>
      <c r="D6" s="366"/>
      <c r="E6" s="20" t="s">
        <v>2099</v>
      </c>
      <c r="F6" s="21" t="s">
        <v>2100</v>
      </c>
      <c r="G6" s="20" t="s">
        <v>1</v>
      </c>
      <c r="H6" s="20" t="s">
        <v>1535</v>
      </c>
      <c r="I6" s="20" t="s">
        <v>2101</v>
      </c>
      <c r="J6" s="350"/>
      <c r="K6" s="17"/>
    </row>
    <row r="7" spans="2:14" x14ac:dyDescent="0.25">
      <c r="B7" s="367"/>
      <c r="C7" s="368"/>
      <c r="D7" s="369"/>
      <c r="E7" s="22" t="str">
        <f>E23</f>
        <v>(1)</v>
      </c>
      <c r="F7" s="22" t="s">
        <v>2102</v>
      </c>
      <c r="G7" s="22" t="s">
        <v>2103</v>
      </c>
      <c r="H7" s="22" t="s">
        <v>2104</v>
      </c>
      <c r="I7" s="22" t="s">
        <v>2105</v>
      </c>
      <c r="J7" s="22" t="s">
        <v>2106</v>
      </c>
      <c r="K7" s="17"/>
    </row>
    <row r="8" spans="2:14" x14ac:dyDescent="0.25">
      <c r="B8" s="370" t="s">
        <v>2107</v>
      </c>
      <c r="C8" s="371"/>
      <c r="D8" s="372"/>
      <c r="E8" s="23"/>
      <c r="F8" s="23"/>
      <c r="G8" s="24"/>
      <c r="H8" s="23"/>
      <c r="I8" s="23"/>
      <c r="J8" s="24">
        <f>I8-E8</f>
        <v>0</v>
      </c>
      <c r="K8" s="17"/>
    </row>
    <row r="9" spans="2:14" x14ac:dyDescent="0.25">
      <c r="B9" s="360" t="s">
        <v>2108</v>
      </c>
      <c r="C9" s="339"/>
      <c r="D9" s="340"/>
      <c r="E9" s="25"/>
      <c r="F9" s="25"/>
      <c r="G9" s="26"/>
      <c r="H9" s="25"/>
      <c r="I9" s="25"/>
      <c r="J9" s="26">
        <f>I9-E9</f>
        <v>0</v>
      </c>
      <c r="K9" s="17"/>
    </row>
    <row r="10" spans="2:14" x14ac:dyDescent="0.25">
      <c r="B10" s="360" t="s">
        <v>2109</v>
      </c>
      <c r="C10" s="339"/>
      <c r="D10" s="340"/>
      <c r="E10" s="25"/>
      <c r="F10" s="25"/>
      <c r="G10" s="26"/>
      <c r="H10" s="25"/>
      <c r="I10" s="25"/>
      <c r="J10" s="26">
        <f t="shared" ref="J10:J16" si="0">I10-E10</f>
        <v>0</v>
      </c>
      <c r="K10" s="17"/>
      <c r="L10" s="90"/>
      <c r="N10" s="27"/>
    </row>
    <row r="11" spans="2:14" x14ac:dyDescent="0.25">
      <c r="B11" s="360" t="s">
        <v>2110</v>
      </c>
      <c r="C11" s="339"/>
      <c r="D11" s="340"/>
      <c r="E11" s="25"/>
      <c r="F11" s="25"/>
      <c r="G11" s="26"/>
      <c r="H11" s="25"/>
      <c r="I11" s="25"/>
      <c r="J11" s="26">
        <f t="shared" si="0"/>
        <v>0</v>
      </c>
      <c r="K11" s="17"/>
    </row>
    <row r="12" spans="2:14" x14ac:dyDescent="0.25">
      <c r="B12" s="360" t="s">
        <v>2111</v>
      </c>
      <c r="C12" s="339"/>
      <c r="D12" s="340"/>
      <c r="E12" s="26">
        <v>500000</v>
      </c>
      <c r="F12" s="26">
        <v>24119.45</v>
      </c>
      <c r="G12" s="26">
        <f>E12+F12</f>
        <v>524119.45</v>
      </c>
      <c r="H12" s="26">
        <v>524119.45</v>
      </c>
      <c r="I12" s="26">
        <v>524119.45000000007</v>
      </c>
      <c r="J12" s="26">
        <f t="shared" si="0"/>
        <v>24119.45000000007</v>
      </c>
      <c r="K12" s="17"/>
      <c r="L12" s="28"/>
      <c r="M12" s="29"/>
      <c r="N12" s="29"/>
    </row>
    <row r="13" spans="2:14" x14ac:dyDescent="0.25">
      <c r="B13" s="360" t="s">
        <v>2112</v>
      </c>
      <c r="C13" s="339"/>
      <c r="D13" s="340"/>
      <c r="E13" s="26"/>
      <c r="F13" s="26"/>
      <c r="G13" s="26"/>
      <c r="H13" s="26"/>
      <c r="I13" s="26"/>
      <c r="J13" s="26">
        <f t="shared" si="0"/>
        <v>0</v>
      </c>
      <c r="K13" s="17"/>
      <c r="L13" s="30"/>
      <c r="M13" s="29"/>
      <c r="N13" s="31"/>
    </row>
    <row r="14" spans="2:14" ht="25.5" customHeight="1" x14ac:dyDescent="0.25">
      <c r="B14" s="360" t="s">
        <v>2113</v>
      </c>
      <c r="C14" s="339"/>
      <c r="D14" s="340"/>
      <c r="E14" s="32">
        <v>978090360.23000014</v>
      </c>
      <c r="F14" s="32"/>
      <c r="G14" s="26">
        <f>E14+F14</f>
        <v>978090360.23000014</v>
      </c>
      <c r="H14" s="25">
        <v>398669108.83999997</v>
      </c>
      <c r="I14" s="25">
        <v>197015658.75999999</v>
      </c>
      <c r="J14" s="26">
        <f t="shared" si="0"/>
        <v>-781074701.47000015</v>
      </c>
      <c r="K14" s="17"/>
      <c r="L14" s="28"/>
      <c r="M14" s="29"/>
      <c r="N14" s="29"/>
    </row>
    <row r="15" spans="2:14" ht="36.75" customHeight="1" x14ac:dyDescent="0.25">
      <c r="B15" s="360" t="s">
        <v>2114</v>
      </c>
      <c r="C15" s="339"/>
      <c r="D15" s="340"/>
      <c r="E15" s="25"/>
      <c r="F15" s="25"/>
      <c r="G15" s="26"/>
      <c r="H15" s="25"/>
      <c r="I15" s="25"/>
      <c r="J15" s="26">
        <f t="shared" si="0"/>
        <v>0</v>
      </c>
      <c r="K15" s="17"/>
      <c r="L15" s="33"/>
      <c r="M15" s="34"/>
      <c r="N15" s="29"/>
    </row>
    <row r="16" spans="2:14" ht="25.5" customHeight="1" x14ac:dyDescent="0.25">
      <c r="B16" s="360" t="s">
        <v>2115</v>
      </c>
      <c r="C16" s="339"/>
      <c r="D16" s="340"/>
      <c r="E16" s="25">
        <v>20000000</v>
      </c>
      <c r="F16" s="25"/>
      <c r="G16" s="26">
        <f>E16+F16</f>
        <v>20000000</v>
      </c>
      <c r="H16" s="25">
        <v>0</v>
      </c>
      <c r="I16" s="25">
        <v>0</v>
      </c>
      <c r="J16" s="26">
        <f t="shared" si="0"/>
        <v>-20000000</v>
      </c>
      <c r="K16" s="17"/>
      <c r="L16" s="29"/>
      <c r="M16" s="29"/>
      <c r="N16" s="31"/>
    </row>
    <row r="17" spans="2:14" x14ac:dyDescent="0.25">
      <c r="B17" s="360" t="s">
        <v>2116</v>
      </c>
      <c r="C17" s="339"/>
      <c r="D17" s="340"/>
      <c r="E17" s="25">
        <v>0</v>
      </c>
      <c r="F17" s="25"/>
      <c r="G17" s="26">
        <v>0</v>
      </c>
      <c r="H17" s="25">
        <v>0</v>
      </c>
      <c r="I17" s="25">
        <v>0</v>
      </c>
      <c r="J17" s="26">
        <f>I17-E17</f>
        <v>0</v>
      </c>
      <c r="K17" s="17"/>
      <c r="L17" s="28"/>
      <c r="M17" s="29"/>
      <c r="N17" s="31"/>
    </row>
    <row r="18" spans="2:14" ht="11.25" customHeight="1" x14ac:dyDescent="0.25">
      <c r="B18" s="35"/>
      <c r="C18" s="36"/>
      <c r="D18" s="37"/>
      <c r="E18" s="38"/>
      <c r="F18" s="38"/>
      <c r="G18" s="38"/>
      <c r="H18" s="38"/>
      <c r="I18" s="38"/>
      <c r="J18" s="38"/>
      <c r="K18" s="17"/>
      <c r="L18" s="34"/>
      <c r="M18" s="31"/>
      <c r="N18" s="29"/>
    </row>
    <row r="19" spans="2:14" ht="20.25" customHeight="1" x14ac:dyDescent="0.25">
      <c r="B19" s="39"/>
      <c r="C19" s="341" t="s">
        <v>1299</v>
      </c>
      <c r="D19" s="342"/>
      <c r="E19" s="40">
        <f t="shared" ref="E19:J19" si="1">E8+E11+E12+E14+E15+E16+E17</f>
        <v>998590360.23000014</v>
      </c>
      <c r="F19" s="40">
        <f t="shared" si="1"/>
        <v>24119.45</v>
      </c>
      <c r="G19" s="40">
        <f t="shared" si="1"/>
        <v>998614479.68000019</v>
      </c>
      <c r="H19" s="40">
        <f t="shared" si="1"/>
        <v>399193228.28999996</v>
      </c>
      <c r="I19" s="40">
        <f>I8+I11+I12+I14+I15+I16+I17</f>
        <v>197539778.20999998</v>
      </c>
      <c r="J19" s="40">
        <f t="shared" si="1"/>
        <v>-801050582.0200001</v>
      </c>
      <c r="K19" s="17"/>
      <c r="L19" s="31"/>
      <c r="M19" s="34"/>
      <c r="N19" s="29"/>
    </row>
    <row r="20" spans="2:14" ht="12.75" customHeight="1" x14ac:dyDescent="0.25">
      <c r="B20" s="17"/>
      <c r="C20" s="17"/>
      <c r="D20" s="17"/>
      <c r="E20" s="18"/>
      <c r="F20" s="18"/>
      <c r="G20" s="18"/>
      <c r="H20" s="343" t="s">
        <v>2117</v>
      </c>
      <c r="I20" s="344"/>
      <c r="J20" s="41"/>
      <c r="K20" s="17"/>
    </row>
    <row r="21" spans="2:14" x14ac:dyDescent="0.25">
      <c r="B21" s="361" t="s">
        <v>2118</v>
      </c>
      <c r="C21" s="362"/>
      <c r="D21" s="363"/>
      <c r="E21" s="347" t="s">
        <v>2097</v>
      </c>
      <c r="F21" s="348"/>
      <c r="G21" s="348"/>
      <c r="H21" s="348"/>
      <c r="I21" s="349"/>
      <c r="J21" s="350" t="s">
        <v>2098</v>
      </c>
      <c r="K21" s="17"/>
      <c r="L21" s="27"/>
      <c r="M21" s="27"/>
    </row>
    <row r="22" spans="2:14" ht="24" x14ac:dyDescent="0.25">
      <c r="B22" s="364"/>
      <c r="C22" s="365"/>
      <c r="D22" s="366"/>
      <c r="E22" s="20" t="s">
        <v>2099</v>
      </c>
      <c r="F22" s="21" t="s">
        <v>2119</v>
      </c>
      <c r="G22" s="20" t="s">
        <v>1</v>
      </c>
      <c r="H22" s="20" t="s">
        <v>1535</v>
      </c>
      <c r="I22" s="20" t="s">
        <v>2101</v>
      </c>
      <c r="J22" s="350"/>
      <c r="K22" s="17"/>
      <c r="L22" s="27"/>
      <c r="N22" s="42"/>
    </row>
    <row r="23" spans="2:14" ht="14.25" customHeight="1" x14ac:dyDescent="0.25">
      <c r="B23" s="367"/>
      <c r="C23" s="368"/>
      <c r="D23" s="369"/>
      <c r="E23" s="22" t="s">
        <v>2120</v>
      </c>
      <c r="F23" s="22" t="s">
        <v>2102</v>
      </c>
      <c r="G23" s="22" t="s">
        <v>2103</v>
      </c>
      <c r="H23" s="22" t="s">
        <v>2104</v>
      </c>
      <c r="I23" s="22" t="s">
        <v>2105</v>
      </c>
      <c r="J23" s="22" t="s">
        <v>2106</v>
      </c>
      <c r="K23" s="17"/>
    </row>
    <row r="24" spans="2:14" ht="24" customHeight="1" x14ac:dyDescent="0.25">
      <c r="B24" s="351" t="s">
        <v>2121</v>
      </c>
      <c r="C24" s="352"/>
      <c r="D24" s="353"/>
      <c r="E24" s="43">
        <f t="shared" ref="E24:J24" si="2">E25+E26+E27+E28+E29+E30+E31+E32</f>
        <v>0</v>
      </c>
      <c r="F24" s="43">
        <f t="shared" si="2"/>
        <v>0</v>
      </c>
      <c r="G24" s="43">
        <f t="shared" si="2"/>
        <v>0</v>
      </c>
      <c r="H24" s="43">
        <f t="shared" si="2"/>
        <v>0</v>
      </c>
      <c r="I24" s="43">
        <f t="shared" si="2"/>
        <v>0</v>
      </c>
      <c r="J24" s="43">
        <f t="shared" si="2"/>
        <v>0</v>
      </c>
      <c r="K24" s="17"/>
      <c r="L24" s="27"/>
    </row>
    <row r="25" spans="2:14" x14ac:dyDescent="0.25">
      <c r="B25" s="44"/>
      <c r="C25" s="339" t="s">
        <v>2107</v>
      </c>
      <c r="D25" s="340"/>
      <c r="E25" s="45"/>
      <c r="F25" s="45"/>
      <c r="G25" s="46"/>
      <c r="H25" s="45"/>
      <c r="I25" s="45"/>
      <c r="J25" s="46">
        <f t="shared" ref="J25:J31" si="3">I25-E25</f>
        <v>0</v>
      </c>
      <c r="K25" s="18"/>
    </row>
    <row r="26" spans="2:14" x14ac:dyDescent="0.25">
      <c r="B26" s="44"/>
      <c r="C26" s="339" t="s">
        <v>2108</v>
      </c>
      <c r="D26" s="340"/>
      <c r="E26" s="45"/>
      <c r="F26" s="45"/>
      <c r="G26" s="46"/>
      <c r="H26" s="45"/>
      <c r="I26" s="45"/>
      <c r="J26" s="46">
        <f t="shared" si="3"/>
        <v>0</v>
      </c>
      <c r="K26" s="18"/>
      <c r="N26" s="27"/>
    </row>
    <row r="27" spans="2:14" x14ac:dyDescent="0.25">
      <c r="B27" s="44"/>
      <c r="C27" s="339" t="s">
        <v>2109</v>
      </c>
      <c r="D27" s="340"/>
      <c r="E27" s="45"/>
      <c r="F27" s="45"/>
      <c r="G27" s="46"/>
      <c r="H27" s="45"/>
      <c r="I27" s="45"/>
      <c r="J27" s="46">
        <f t="shared" si="3"/>
        <v>0</v>
      </c>
      <c r="K27" s="18"/>
    </row>
    <row r="28" spans="2:14" x14ac:dyDescent="0.25">
      <c r="B28" s="44"/>
      <c r="C28" s="339" t="s">
        <v>2110</v>
      </c>
      <c r="D28" s="340"/>
      <c r="E28" s="45"/>
      <c r="F28" s="45"/>
      <c r="G28" s="46"/>
      <c r="H28" s="45"/>
      <c r="I28" s="45"/>
      <c r="J28" s="46">
        <f t="shared" si="3"/>
        <v>0</v>
      </c>
      <c r="K28" s="18"/>
      <c r="L28" s="42"/>
    </row>
    <row r="29" spans="2:14" x14ac:dyDescent="0.25">
      <c r="B29" s="44"/>
      <c r="C29" s="339" t="s">
        <v>2122</v>
      </c>
      <c r="D29" s="340"/>
      <c r="E29" s="46"/>
      <c r="F29" s="46"/>
      <c r="G29" s="46"/>
      <c r="H29" s="46"/>
      <c r="I29" s="46"/>
      <c r="J29" s="46">
        <f t="shared" si="3"/>
        <v>0</v>
      </c>
      <c r="K29" s="18"/>
    </row>
    <row r="30" spans="2:14" x14ac:dyDescent="0.25">
      <c r="B30" s="44"/>
      <c r="C30" s="339" t="s">
        <v>2123</v>
      </c>
      <c r="D30" s="340"/>
      <c r="E30" s="46"/>
      <c r="F30" s="46"/>
      <c r="G30" s="46"/>
      <c r="H30" s="46"/>
      <c r="I30" s="46"/>
      <c r="J30" s="46">
        <f t="shared" si="3"/>
        <v>0</v>
      </c>
      <c r="K30" s="18"/>
    </row>
    <row r="31" spans="2:14" ht="38.25" customHeight="1" x14ac:dyDescent="0.25">
      <c r="B31" s="44"/>
      <c r="C31" s="339" t="s">
        <v>2124</v>
      </c>
      <c r="D31" s="340"/>
      <c r="E31" s="45"/>
      <c r="F31" s="45"/>
      <c r="G31" s="46"/>
      <c r="H31" s="45"/>
      <c r="I31" s="45"/>
      <c r="J31" s="46">
        <f t="shared" si="3"/>
        <v>0</v>
      </c>
      <c r="K31" s="18"/>
    </row>
    <row r="32" spans="2:14" ht="23.25" customHeight="1" x14ac:dyDescent="0.25">
      <c r="B32" s="44"/>
      <c r="C32" s="339" t="s">
        <v>2115</v>
      </c>
      <c r="D32" s="340"/>
      <c r="E32" s="45"/>
      <c r="F32" s="45"/>
      <c r="G32" s="46"/>
      <c r="H32" s="45"/>
      <c r="I32" s="45"/>
      <c r="J32" s="46"/>
      <c r="K32" s="18"/>
    </row>
    <row r="33" spans="2:11" ht="59.25" customHeight="1" x14ac:dyDescent="0.25">
      <c r="B33" s="357" t="s">
        <v>2125</v>
      </c>
      <c r="C33" s="358"/>
      <c r="D33" s="359"/>
      <c r="E33" s="47">
        <f>E34+E35+E36+E37</f>
        <v>998590360.23000014</v>
      </c>
      <c r="F33" s="47">
        <f>F34+F35+F36+F37</f>
        <v>24119.45</v>
      </c>
      <c r="G33" s="47">
        <f>G34+G35+G36+G37</f>
        <v>998614479.68000019</v>
      </c>
      <c r="H33" s="47">
        <f>H34+H35+H36+H37</f>
        <v>399193228.28999996</v>
      </c>
      <c r="I33" s="47">
        <f>I34+I35+I36+I37</f>
        <v>197539778.20999998</v>
      </c>
      <c r="J33" s="47">
        <f>I33-E33</f>
        <v>-801050582.02000022</v>
      </c>
      <c r="K33" s="17"/>
    </row>
    <row r="34" spans="2:11" x14ac:dyDescent="0.25">
      <c r="B34" s="48"/>
      <c r="C34" s="339" t="s">
        <v>2108</v>
      </c>
      <c r="D34" s="340"/>
      <c r="E34" s="45"/>
      <c r="F34" s="45"/>
      <c r="G34" s="46"/>
      <c r="H34" s="45"/>
      <c r="I34" s="45"/>
      <c r="J34" s="46"/>
      <c r="K34" s="17"/>
    </row>
    <row r="35" spans="2:11" x14ac:dyDescent="0.25">
      <c r="B35" s="48"/>
      <c r="C35" s="339" t="s">
        <v>2122</v>
      </c>
      <c r="D35" s="340"/>
      <c r="E35" s="45">
        <v>500000</v>
      </c>
      <c r="F35" s="45">
        <f>F12</f>
        <v>24119.45</v>
      </c>
      <c r="G35" s="46">
        <f>E35+F35</f>
        <v>524119.45</v>
      </c>
      <c r="H35" s="45">
        <f>H12</f>
        <v>524119.45</v>
      </c>
      <c r="I35" s="45">
        <f>I12</f>
        <v>524119.45000000007</v>
      </c>
      <c r="J35" s="46">
        <f>I35-E35</f>
        <v>24119.45000000007</v>
      </c>
      <c r="K35" s="17"/>
    </row>
    <row r="36" spans="2:11" ht="26.25" customHeight="1" x14ac:dyDescent="0.25">
      <c r="B36" s="49"/>
      <c r="C36" s="339" t="s">
        <v>2126</v>
      </c>
      <c r="D36" s="340"/>
      <c r="E36" s="45">
        <v>978090360.23000014</v>
      </c>
      <c r="F36" s="45"/>
      <c r="G36" s="46">
        <f>E36+F36</f>
        <v>978090360.23000014</v>
      </c>
      <c r="H36" s="45">
        <f>H14</f>
        <v>398669108.83999997</v>
      </c>
      <c r="I36" s="45">
        <f>I14</f>
        <v>197015658.75999999</v>
      </c>
      <c r="J36" s="46">
        <f>I36-E36</f>
        <v>-781074701.47000015</v>
      </c>
      <c r="K36" s="17"/>
    </row>
    <row r="37" spans="2:11" ht="24.75" customHeight="1" x14ac:dyDescent="0.25">
      <c r="B37" s="49"/>
      <c r="C37" s="339" t="s">
        <v>2115</v>
      </c>
      <c r="D37" s="340"/>
      <c r="E37" s="50">
        <v>20000000</v>
      </c>
      <c r="F37" s="45"/>
      <c r="G37" s="46">
        <f>E37+F37</f>
        <v>20000000</v>
      </c>
      <c r="H37" s="45">
        <v>0</v>
      </c>
      <c r="I37" s="45">
        <v>0</v>
      </c>
      <c r="J37" s="46">
        <f>I37-E37</f>
        <v>-20000000</v>
      </c>
      <c r="K37" s="17"/>
    </row>
    <row r="38" spans="2:11" ht="7.5" customHeight="1" x14ac:dyDescent="0.25">
      <c r="B38" s="354"/>
      <c r="C38" s="355"/>
      <c r="D38" s="356"/>
      <c r="E38" s="51"/>
      <c r="F38" s="51"/>
      <c r="G38" s="51"/>
      <c r="H38" s="51"/>
      <c r="I38" s="51"/>
      <c r="J38" s="51"/>
      <c r="K38" s="17"/>
    </row>
    <row r="39" spans="2:11" ht="14.25" customHeight="1" x14ac:dyDescent="0.25">
      <c r="B39" s="336" t="s">
        <v>2116</v>
      </c>
      <c r="C39" s="337"/>
      <c r="D39" s="338"/>
      <c r="E39" s="51">
        <f>E40</f>
        <v>0</v>
      </c>
      <c r="F39" s="51"/>
      <c r="G39" s="51">
        <f>G40</f>
        <v>0</v>
      </c>
      <c r="H39" s="51">
        <f t="shared" ref="H39:I39" si="4">H40</f>
        <v>0</v>
      </c>
      <c r="I39" s="51">
        <f t="shared" si="4"/>
        <v>0</v>
      </c>
      <c r="J39" s="46">
        <f>I39-E39</f>
        <v>0</v>
      </c>
      <c r="K39" s="17"/>
    </row>
    <row r="40" spans="2:11" ht="13.5" customHeight="1" x14ac:dyDescent="0.25">
      <c r="B40" s="49"/>
      <c r="C40" s="339" t="s">
        <v>2116</v>
      </c>
      <c r="D40" s="340"/>
      <c r="E40" s="50">
        <v>0</v>
      </c>
      <c r="F40" s="50"/>
      <c r="G40" s="46">
        <f>E40+F40</f>
        <v>0</v>
      </c>
      <c r="H40" s="50">
        <v>0</v>
      </c>
      <c r="I40" s="50">
        <v>0</v>
      </c>
      <c r="J40" s="46">
        <f>I40-E40</f>
        <v>0</v>
      </c>
      <c r="K40" s="17"/>
    </row>
    <row r="41" spans="2:11" ht="11.25" customHeight="1" x14ac:dyDescent="0.25">
      <c r="B41" s="35"/>
      <c r="C41" s="36"/>
      <c r="D41" s="37"/>
      <c r="E41" s="38"/>
      <c r="F41" s="38"/>
      <c r="G41" s="38"/>
      <c r="H41" s="38"/>
      <c r="I41" s="38"/>
      <c r="J41" s="38"/>
      <c r="K41" s="17"/>
    </row>
    <row r="42" spans="2:11" ht="20.25" customHeight="1" x14ac:dyDescent="0.25">
      <c r="B42" s="39"/>
      <c r="C42" s="341" t="s">
        <v>1299</v>
      </c>
      <c r="D42" s="342"/>
      <c r="E42" s="40">
        <f t="shared" ref="E42:J42" si="5">E24+E33+E39</f>
        <v>998590360.23000014</v>
      </c>
      <c r="F42" s="40">
        <f t="shared" si="5"/>
        <v>24119.45</v>
      </c>
      <c r="G42" s="40">
        <f t="shared" si="5"/>
        <v>998614479.68000019</v>
      </c>
      <c r="H42" s="40">
        <f t="shared" si="5"/>
        <v>399193228.28999996</v>
      </c>
      <c r="I42" s="40">
        <f t="shared" si="5"/>
        <v>197539778.20999998</v>
      </c>
      <c r="J42" s="40">
        <f t="shared" si="5"/>
        <v>-801050582.02000022</v>
      </c>
      <c r="K42" s="17"/>
    </row>
    <row r="43" spans="2:11" ht="12.75" customHeight="1" x14ac:dyDescent="0.25">
      <c r="B43" s="52"/>
      <c r="C43" s="52"/>
      <c r="D43" s="52"/>
      <c r="E43" s="52"/>
      <c r="F43" s="52"/>
      <c r="G43" s="52"/>
      <c r="H43" s="343" t="s">
        <v>2127</v>
      </c>
      <c r="I43" s="344"/>
      <c r="J43" s="53"/>
      <c r="K43" s="17"/>
    </row>
    <row r="44" spans="2:11" ht="9" customHeight="1" x14ac:dyDescent="0.25">
      <c r="B44" s="345"/>
      <c r="C44" s="345"/>
      <c r="D44" s="345"/>
      <c r="E44" s="345"/>
      <c r="F44" s="345"/>
      <c r="G44" s="345"/>
      <c r="H44" s="345"/>
      <c r="I44" s="345"/>
      <c r="J44" s="345"/>
      <c r="K44" s="17"/>
    </row>
    <row r="45" spans="2:11" ht="12.75" customHeight="1" x14ac:dyDescent="0.25">
      <c r="B45" s="346" t="s">
        <v>2128</v>
      </c>
      <c r="C45" s="346"/>
      <c r="D45" s="346"/>
      <c r="E45" s="346"/>
      <c r="F45" s="346"/>
      <c r="G45" s="346"/>
      <c r="H45" s="346"/>
      <c r="I45" s="346"/>
      <c r="J45" s="346"/>
      <c r="K45" s="17"/>
    </row>
    <row r="46" spans="2:11" ht="12" customHeight="1" x14ac:dyDescent="0.25">
      <c r="B46" s="334" t="s">
        <v>2129</v>
      </c>
      <c r="C46" s="334"/>
      <c r="D46" s="334"/>
      <c r="E46" s="334"/>
      <c r="F46" s="334"/>
      <c r="G46" s="334"/>
      <c r="H46" s="334"/>
      <c r="I46" s="334"/>
      <c r="J46" s="334"/>
      <c r="K46" s="17"/>
    </row>
    <row r="47" spans="2:11" ht="33.75" customHeight="1" x14ac:dyDescent="0.25">
      <c r="B47" s="335" t="s">
        <v>2130</v>
      </c>
      <c r="C47" s="335"/>
      <c r="D47" s="335"/>
      <c r="E47" s="335"/>
      <c r="F47" s="335"/>
      <c r="G47" s="335"/>
      <c r="H47" s="335"/>
      <c r="I47" s="335"/>
      <c r="J47" s="335"/>
      <c r="K47" s="54"/>
    </row>
    <row r="52" spans="5:10" x14ac:dyDescent="0.25">
      <c r="E52" s="27"/>
      <c r="F52" s="27"/>
      <c r="G52" s="27"/>
      <c r="H52" s="27"/>
      <c r="I52" s="27"/>
      <c r="J52" s="27"/>
    </row>
    <row r="54" spans="5:10" x14ac:dyDescent="0.25">
      <c r="E54" s="27"/>
      <c r="F54" s="27"/>
      <c r="G54" s="27"/>
      <c r="H54" s="27"/>
      <c r="I54" s="27"/>
      <c r="J54" s="27"/>
    </row>
    <row r="58" spans="5:10" x14ac:dyDescent="0.25">
      <c r="E58" s="27"/>
      <c r="F58" s="27"/>
      <c r="G58" s="27"/>
      <c r="H58" s="27"/>
      <c r="I58" s="27"/>
      <c r="J58" s="27"/>
    </row>
    <row r="59" spans="5:10" x14ac:dyDescent="0.25">
      <c r="E59" s="27"/>
      <c r="F59" s="27"/>
      <c r="G59" s="27"/>
      <c r="H59" s="27"/>
      <c r="I59" s="27"/>
      <c r="J59" s="27"/>
    </row>
    <row r="61" spans="5:10" x14ac:dyDescent="0.25">
      <c r="E61" s="55"/>
      <c r="F61" s="55"/>
      <c r="G61" s="55"/>
      <c r="H61" s="55"/>
      <c r="I61" s="27"/>
      <c r="J61" s="27"/>
    </row>
    <row r="62" spans="5:10" x14ac:dyDescent="0.25">
      <c r="E62" s="56"/>
      <c r="F62" s="56"/>
      <c r="G62" s="56"/>
      <c r="H62" s="56"/>
    </row>
    <row r="63" spans="5:10" x14ac:dyDescent="0.25">
      <c r="E63" s="55"/>
      <c r="F63" s="55"/>
      <c r="G63" s="55"/>
      <c r="H63" s="55"/>
      <c r="I63" s="27"/>
    </row>
    <row r="65" spans="8:9" x14ac:dyDescent="0.25">
      <c r="H65" s="27"/>
      <c r="I65" s="27"/>
    </row>
  </sheetData>
  <mergeCells count="45">
    <mergeCell ref="I1:J1"/>
    <mergeCell ref="B2:J2"/>
    <mergeCell ref="B3:J3"/>
    <mergeCell ref="B4:J4"/>
    <mergeCell ref="B5:D7"/>
    <mergeCell ref="E5:I5"/>
    <mergeCell ref="J5:J6"/>
    <mergeCell ref="H20:I20"/>
    <mergeCell ref="B8:D8"/>
    <mergeCell ref="B9:D9"/>
    <mergeCell ref="B10:D10"/>
    <mergeCell ref="B11:D11"/>
    <mergeCell ref="B12:D12"/>
    <mergeCell ref="B13:D13"/>
    <mergeCell ref="C26:D26"/>
    <mergeCell ref="B14:D14"/>
    <mergeCell ref="B15:D15"/>
    <mergeCell ref="B16:D16"/>
    <mergeCell ref="B17:D17"/>
    <mergeCell ref="C19:D19"/>
    <mergeCell ref="B21:D23"/>
    <mergeCell ref="E21:I21"/>
    <mergeCell ref="J21:J22"/>
    <mergeCell ref="B24:D24"/>
    <mergeCell ref="C25:D25"/>
    <mergeCell ref="B38:D38"/>
    <mergeCell ref="C27:D27"/>
    <mergeCell ref="C28:D28"/>
    <mergeCell ref="C29:D29"/>
    <mergeCell ref="C30:D30"/>
    <mergeCell ref="C31:D31"/>
    <mergeCell ref="C32:D32"/>
    <mergeCell ref="B33:D33"/>
    <mergeCell ref="C34:D34"/>
    <mergeCell ref="C35:D35"/>
    <mergeCell ref="C36:D36"/>
    <mergeCell ref="C37:D37"/>
    <mergeCell ref="B46:J46"/>
    <mergeCell ref="B47:J47"/>
    <mergeCell ref="B39:D39"/>
    <mergeCell ref="C40:D40"/>
    <mergeCell ref="C42:D42"/>
    <mergeCell ref="H43:I43"/>
    <mergeCell ref="B44:J44"/>
    <mergeCell ref="B45:J45"/>
  </mergeCells>
  <printOptions horizontalCentered="1"/>
  <pageMargins left="0.39370078740157483" right="0.39370078740157483" top="0.74803149606299213" bottom="0.74803149606299213" header="0" footer="0"/>
  <pageSetup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N65"/>
  <sheetViews>
    <sheetView showGridLines="0" workbookViewId="0">
      <selection activeCell="M14" sqref="M14"/>
    </sheetView>
  </sheetViews>
  <sheetFormatPr baseColWidth="10" defaultRowHeight="15" x14ac:dyDescent="0.25"/>
  <cols>
    <col min="1" max="1" width="0.140625" style="19" customWidth="1"/>
    <col min="2" max="2" width="4.140625" style="19" customWidth="1"/>
    <col min="3" max="3" width="11.42578125" style="19"/>
    <col min="4" max="4" width="26.28515625" style="19" customWidth="1"/>
    <col min="5" max="5" width="15.5703125" style="19" customWidth="1"/>
    <col min="6" max="6" width="15.7109375" style="19" customWidth="1"/>
    <col min="7" max="7" width="15.42578125" style="19" customWidth="1"/>
    <col min="8" max="8" width="15.28515625" style="19" customWidth="1"/>
    <col min="9" max="9" width="15.7109375" style="19" customWidth="1"/>
    <col min="10" max="10" width="15.5703125" style="19" customWidth="1"/>
    <col min="11" max="11" width="11.42578125" style="19"/>
    <col min="12" max="12" width="16.85546875" style="19" bestFit="1" customWidth="1"/>
    <col min="13" max="13" width="11.42578125" style="19"/>
    <col min="14" max="14" width="16.28515625" style="19" bestFit="1" customWidth="1"/>
    <col min="15" max="256" width="11.42578125" style="19"/>
    <col min="257" max="257" width="0.140625" style="19" customWidth="1"/>
    <col min="258" max="258" width="4.140625" style="19" customWidth="1"/>
    <col min="259" max="259" width="11.42578125" style="19"/>
    <col min="260" max="260" width="26.28515625" style="19" customWidth="1"/>
    <col min="261" max="261" width="15.5703125" style="19" customWidth="1"/>
    <col min="262" max="262" width="15.7109375" style="19" customWidth="1"/>
    <col min="263" max="263" width="15.42578125" style="19" customWidth="1"/>
    <col min="264" max="264" width="15.28515625" style="19" customWidth="1"/>
    <col min="265" max="265" width="15.7109375" style="19" customWidth="1"/>
    <col min="266" max="266" width="15.5703125" style="19" customWidth="1"/>
    <col min="267" max="267" width="11.42578125" style="19"/>
    <col min="268" max="268" width="16.85546875" style="19" bestFit="1" customWidth="1"/>
    <col min="269" max="269" width="11.42578125" style="19"/>
    <col min="270" max="270" width="16.28515625" style="19" bestFit="1" customWidth="1"/>
    <col min="271" max="512" width="11.42578125" style="19"/>
    <col min="513" max="513" width="0.140625" style="19" customWidth="1"/>
    <col min="514" max="514" width="4.140625" style="19" customWidth="1"/>
    <col min="515" max="515" width="11.42578125" style="19"/>
    <col min="516" max="516" width="26.28515625" style="19" customWidth="1"/>
    <col min="517" max="517" width="15.5703125" style="19" customWidth="1"/>
    <col min="518" max="518" width="15.7109375" style="19" customWidth="1"/>
    <col min="519" max="519" width="15.42578125" style="19" customWidth="1"/>
    <col min="520" max="520" width="15.28515625" style="19" customWidth="1"/>
    <col min="521" max="521" width="15.7109375" style="19" customWidth="1"/>
    <col min="522" max="522" width="15.5703125" style="19" customWidth="1"/>
    <col min="523" max="523" width="11.42578125" style="19"/>
    <col min="524" max="524" width="16.85546875" style="19" bestFit="1" customWidth="1"/>
    <col min="525" max="525" width="11.42578125" style="19"/>
    <col min="526" max="526" width="16.28515625" style="19" bestFit="1" customWidth="1"/>
    <col min="527" max="768" width="11.42578125" style="19"/>
    <col min="769" max="769" width="0.140625" style="19" customWidth="1"/>
    <col min="770" max="770" width="4.140625" style="19" customWidth="1"/>
    <col min="771" max="771" width="11.42578125" style="19"/>
    <col min="772" max="772" width="26.28515625" style="19" customWidth="1"/>
    <col min="773" max="773" width="15.5703125" style="19" customWidth="1"/>
    <col min="774" max="774" width="15.7109375" style="19" customWidth="1"/>
    <col min="775" max="775" width="15.42578125" style="19" customWidth="1"/>
    <col min="776" max="776" width="15.28515625" style="19" customWidth="1"/>
    <col min="777" max="777" width="15.7109375" style="19" customWidth="1"/>
    <col min="778" max="778" width="15.5703125" style="19" customWidth="1"/>
    <col min="779" max="779" width="11.42578125" style="19"/>
    <col min="780" max="780" width="16.85546875" style="19" bestFit="1" customWidth="1"/>
    <col min="781" max="781" width="11.42578125" style="19"/>
    <col min="782" max="782" width="16.28515625" style="19" bestFit="1" customWidth="1"/>
    <col min="783" max="1024" width="11.42578125" style="19"/>
    <col min="1025" max="1025" width="0.140625" style="19" customWidth="1"/>
    <col min="1026" max="1026" width="4.140625" style="19" customWidth="1"/>
    <col min="1027" max="1027" width="11.42578125" style="19"/>
    <col min="1028" max="1028" width="26.28515625" style="19" customWidth="1"/>
    <col min="1029" max="1029" width="15.5703125" style="19" customWidth="1"/>
    <col min="1030" max="1030" width="15.7109375" style="19" customWidth="1"/>
    <col min="1031" max="1031" width="15.42578125" style="19" customWidth="1"/>
    <col min="1032" max="1032" width="15.28515625" style="19" customWidth="1"/>
    <col min="1033" max="1033" width="15.7109375" style="19" customWidth="1"/>
    <col min="1034" max="1034" width="15.5703125" style="19" customWidth="1"/>
    <col min="1035" max="1035" width="11.42578125" style="19"/>
    <col min="1036" max="1036" width="16.85546875" style="19" bestFit="1" customWidth="1"/>
    <col min="1037" max="1037" width="11.42578125" style="19"/>
    <col min="1038" max="1038" width="16.28515625" style="19" bestFit="1" customWidth="1"/>
    <col min="1039" max="1280" width="11.42578125" style="19"/>
    <col min="1281" max="1281" width="0.140625" style="19" customWidth="1"/>
    <col min="1282" max="1282" width="4.140625" style="19" customWidth="1"/>
    <col min="1283" max="1283" width="11.42578125" style="19"/>
    <col min="1284" max="1284" width="26.28515625" style="19" customWidth="1"/>
    <col min="1285" max="1285" width="15.5703125" style="19" customWidth="1"/>
    <col min="1286" max="1286" width="15.7109375" style="19" customWidth="1"/>
    <col min="1287" max="1287" width="15.42578125" style="19" customWidth="1"/>
    <col min="1288" max="1288" width="15.28515625" style="19" customWidth="1"/>
    <col min="1289" max="1289" width="15.7109375" style="19" customWidth="1"/>
    <col min="1290" max="1290" width="15.5703125" style="19" customWidth="1"/>
    <col min="1291" max="1291" width="11.42578125" style="19"/>
    <col min="1292" max="1292" width="16.85546875" style="19" bestFit="1" customWidth="1"/>
    <col min="1293" max="1293" width="11.42578125" style="19"/>
    <col min="1294" max="1294" width="16.28515625" style="19" bestFit="1" customWidth="1"/>
    <col min="1295" max="1536" width="11.42578125" style="19"/>
    <col min="1537" max="1537" width="0.140625" style="19" customWidth="1"/>
    <col min="1538" max="1538" width="4.140625" style="19" customWidth="1"/>
    <col min="1539" max="1539" width="11.42578125" style="19"/>
    <col min="1540" max="1540" width="26.28515625" style="19" customWidth="1"/>
    <col min="1541" max="1541" width="15.5703125" style="19" customWidth="1"/>
    <col min="1542" max="1542" width="15.7109375" style="19" customWidth="1"/>
    <col min="1543" max="1543" width="15.42578125" style="19" customWidth="1"/>
    <col min="1544" max="1544" width="15.28515625" style="19" customWidth="1"/>
    <col min="1545" max="1545" width="15.7109375" style="19" customWidth="1"/>
    <col min="1546" max="1546" width="15.5703125" style="19" customWidth="1"/>
    <col min="1547" max="1547" width="11.42578125" style="19"/>
    <col min="1548" max="1548" width="16.85546875" style="19" bestFit="1" customWidth="1"/>
    <col min="1549" max="1549" width="11.42578125" style="19"/>
    <col min="1550" max="1550" width="16.28515625" style="19" bestFit="1" customWidth="1"/>
    <col min="1551" max="1792" width="11.42578125" style="19"/>
    <col min="1793" max="1793" width="0.140625" style="19" customWidth="1"/>
    <col min="1794" max="1794" width="4.140625" style="19" customWidth="1"/>
    <col min="1795" max="1795" width="11.42578125" style="19"/>
    <col min="1796" max="1796" width="26.28515625" style="19" customWidth="1"/>
    <col min="1797" max="1797" width="15.5703125" style="19" customWidth="1"/>
    <col min="1798" max="1798" width="15.7109375" style="19" customWidth="1"/>
    <col min="1799" max="1799" width="15.42578125" style="19" customWidth="1"/>
    <col min="1800" max="1800" width="15.28515625" style="19" customWidth="1"/>
    <col min="1801" max="1801" width="15.7109375" style="19" customWidth="1"/>
    <col min="1802" max="1802" width="15.5703125" style="19" customWidth="1"/>
    <col min="1803" max="1803" width="11.42578125" style="19"/>
    <col min="1804" max="1804" width="16.85546875" style="19" bestFit="1" customWidth="1"/>
    <col min="1805" max="1805" width="11.42578125" style="19"/>
    <col min="1806" max="1806" width="16.28515625" style="19" bestFit="1" customWidth="1"/>
    <col min="1807" max="2048" width="11.42578125" style="19"/>
    <col min="2049" max="2049" width="0.140625" style="19" customWidth="1"/>
    <col min="2050" max="2050" width="4.140625" style="19" customWidth="1"/>
    <col min="2051" max="2051" width="11.42578125" style="19"/>
    <col min="2052" max="2052" width="26.28515625" style="19" customWidth="1"/>
    <col min="2053" max="2053" width="15.5703125" style="19" customWidth="1"/>
    <col min="2054" max="2054" width="15.7109375" style="19" customWidth="1"/>
    <col min="2055" max="2055" width="15.42578125" style="19" customWidth="1"/>
    <col min="2056" max="2056" width="15.28515625" style="19" customWidth="1"/>
    <col min="2057" max="2057" width="15.7109375" style="19" customWidth="1"/>
    <col min="2058" max="2058" width="15.5703125" style="19" customWidth="1"/>
    <col min="2059" max="2059" width="11.42578125" style="19"/>
    <col min="2060" max="2060" width="16.85546875" style="19" bestFit="1" customWidth="1"/>
    <col min="2061" max="2061" width="11.42578125" style="19"/>
    <col min="2062" max="2062" width="16.28515625" style="19" bestFit="1" customWidth="1"/>
    <col min="2063" max="2304" width="11.42578125" style="19"/>
    <col min="2305" max="2305" width="0.140625" style="19" customWidth="1"/>
    <col min="2306" max="2306" width="4.140625" style="19" customWidth="1"/>
    <col min="2307" max="2307" width="11.42578125" style="19"/>
    <col min="2308" max="2308" width="26.28515625" style="19" customWidth="1"/>
    <col min="2309" max="2309" width="15.5703125" style="19" customWidth="1"/>
    <col min="2310" max="2310" width="15.7109375" style="19" customWidth="1"/>
    <col min="2311" max="2311" width="15.42578125" style="19" customWidth="1"/>
    <col min="2312" max="2312" width="15.28515625" style="19" customWidth="1"/>
    <col min="2313" max="2313" width="15.7109375" style="19" customWidth="1"/>
    <col min="2314" max="2314" width="15.5703125" style="19" customWidth="1"/>
    <col min="2315" max="2315" width="11.42578125" style="19"/>
    <col min="2316" max="2316" width="16.85546875" style="19" bestFit="1" customWidth="1"/>
    <col min="2317" max="2317" width="11.42578125" style="19"/>
    <col min="2318" max="2318" width="16.28515625" style="19" bestFit="1" customWidth="1"/>
    <col min="2319" max="2560" width="11.42578125" style="19"/>
    <col min="2561" max="2561" width="0.140625" style="19" customWidth="1"/>
    <col min="2562" max="2562" width="4.140625" style="19" customWidth="1"/>
    <col min="2563" max="2563" width="11.42578125" style="19"/>
    <col min="2564" max="2564" width="26.28515625" style="19" customWidth="1"/>
    <col min="2565" max="2565" width="15.5703125" style="19" customWidth="1"/>
    <col min="2566" max="2566" width="15.7109375" style="19" customWidth="1"/>
    <col min="2567" max="2567" width="15.42578125" style="19" customWidth="1"/>
    <col min="2568" max="2568" width="15.28515625" style="19" customWidth="1"/>
    <col min="2569" max="2569" width="15.7109375" style="19" customWidth="1"/>
    <col min="2570" max="2570" width="15.5703125" style="19" customWidth="1"/>
    <col min="2571" max="2571" width="11.42578125" style="19"/>
    <col min="2572" max="2572" width="16.85546875" style="19" bestFit="1" customWidth="1"/>
    <col min="2573" max="2573" width="11.42578125" style="19"/>
    <col min="2574" max="2574" width="16.28515625" style="19" bestFit="1" customWidth="1"/>
    <col min="2575" max="2816" width="11.42578125" style="19"/>
    <col min="2817" max="2817" width="0.140625" style="19" customWidth="1"/>
    <col min="2818" max="2818" width="4.140625" style="19" customWidth="1"/>
    <col min="2819" max="2819" width="11.42578125" style="19"/>
    <col min="2820" max="2820" width="26.28515625" style="19" customWidth="1"/>
    <col min="2821" max="2821" width="15.5703125" style="19" customWidth="1"/>
    <col min="2822" max="2822" width="15.7109375" style="19" customWidth="1"/>
    <col min="2823" max="2823" width="15.42578125" style="19" customWidth="1"/>
    <col min="2824" max="2824" width="15.28515625" style="19" customWidth="1"/>
    <col min="2825" max="2825" width="15.7109375" style="19" customWidth="1"/>
    <col min="2826" max="2826" width="15.5703125" style="19" customWidth="1"/>
    <col min="2827" max="2827" width="11.42578125" style="19"/>
    <col min="2828" max="2828" width="16.85546875" style="19" bestFit="1" customWidth="1"/>
    <col min="2829" max="2829" width="11.42578125" style="19"/>
    <col min="2830" max="2830" width="16.28515625" style="19" bestFit="1" customWidth="1"/>
    <col min="2831" max="3072" width="11.42578125" style="19"/>
    <col min="3073" max="3073" width="0.140625" style="19" customWidth="1"/>
    <col min="3074" max="3074" width="4.140625" style="19" customWidth="1"/>
    <col min="3075" max="3075" width="11.42578125" style="19"/>
    <col min="3076" max="3076" width="26.28515625" style="19" customWidth="1"/>
    <col min="3077" max="3077" width="15.5703125" style="19" customWidth="1"/>
    <col min="3078" max="3078" width="15.7109375" style="19" customWidth="1"/>
    <col min="3079" max="3079" width="15.42578125" style="19" customWidth="1"/>
    <col min="3080" max="3080" width="15.28515625" style="19" customWidth="1"/>
    <col min="3081" max="3081" width="15.7109375" style="19" customWidth="1"/>
    <col min="3082" max="3082" width="15.5703125" style="19" customWidth="1"/>
    <col min="3083" max="3083" width="11.42578125" style="19"/>
    <col min="3084" max="3084" width="16.85546875" style="19" bestFit="1" customWidth="1"/>
    <col min="3085" max="3085" width="11.42578125" style="19"/>
    <col min="3086" max="3086" width="16.28515625" style="19" bestFit="1" customWidth="1"/>
    <col min="3087" max="3328" width="11.42578125" style="19"/>
    <col min="3329" max="3329" width="0.140625" style="19" customWidth="1"/>
    <col min="3330" max="3330" width="4.140625" style="19" customWidth="1"/>
    <col min="3331" max="3331" width="11.42578125" style="19"/>
    <col min="3332" max="3332" width="26.28515625" style="19" customWidth="1"/>
    <col min="3333" max="3333" width="15.5703125" style="19" customWidth="1"/>
    <col min="3334" max="3334" width="15.7109375" style="19" customWidth="1"/>
    <col min="3335" max="3335" width="15.42578125" style="19" customWidth="1"/>
    <col min="3336" max="3336" width="15.28515625" style="19" customWidth="1"/>
    <col min="3337" max="3337" width="15.7109375" style="19" customWidth="1"/>
    <col min="3338" max="3338" width="15.5703125" style="19" customWidth="1"/>
    <col min="3339" max="3339" width="11.42578125" style="19"/>
    <col min="3340" max="3340" width="16.85546875" style="19" bestFit="1" customWidth="1"/>
    <col min="3341" max="3341" width="11.42578125" style="19"/>
    <col min="3342" max="3342" width="16.28515625" style="19" bestFit="1" customWidth="1"/>
    <col min="3343" max="3584" width="11.42578125" style="19"/>
    <col min="3585" max="3585" width="0.140625" style="19" customWidth="1"/>
    <col min="3586" max="3586" width="4.140625" style="19" customWidth="1"/>
    <col min="3587" max="3587" width="11.42578125" style="19"/>
    <col min="3588" max="3588" width="26.28515625" style="19" customWidth="1"/>
    <col min="3589" max="3589" width="15.5703125" style="19" customWidth="1"/>
    <col min="3590" max="3590" width="15.7109375" style="19" customWidth="1"/>
    <col min="3591" max="3591" width="15.42578125" style="19" customWidth="1"/>
    <col min="3592" max="3592" width="15.28515625" style="19" customWidth="1"/>
    <col min="3593" max="3593" width="15.7109375" style="19" customWidth="1"/>
    <col min="3594" max="3594" width="15.5703125" style="19" customWidth="1"/>
    <col min="3595" max="3595" width="11.42578125" style="19"/>
    <col min="3596" max="3596" width="16.85546875" style="19" bestFit="1" customWidth="1"/>
    <col min="3597" max="3597" width="11.42578125" style="19"/>
    <col min="3598" max="3598" width="16.28515625" style="19" bestFit="1" customWidth="1"/>
    <col min="3599" max="3840" width="11.42578125" style="19"/>
    <col min="3841" max="3841" width="0.140625" style="19" customWidth="1"/>
    <col min="3842" max="3842" width="4.140625" style="19" customWidth="1"/>
    <col min="3843" max="3843" width="11.42578125" style="19"/>
    <col min="3844" max="3844" width="26.28515625" style="19" customWidth="1"/>
    <col min="3845" max="3845" width="15.5703125" style="19" customWidth="1"/>
    <col min="3846" max="3846" width="15.7109375" style="19" customWidth="1"/>
    <col min="3847" max="3847" width="15.42578125" style="19" customWidth="1"/>
    <col min="3848" max="3848" width="15.28515625" style="19" customWidth="1"/>
    <col min="3849" max="3849" width="15.7109375" style="19" customWidth="1"/>
    <col min="3850" max="3850" width="15.5703125" style="19" customWidth="1"/>
    <col min="3851" max="3851" width="11.42578125" style="19"/>
    <col min="3852" max="3852" width="16.85546875" style="19" bestFit="1" customWidth="1"/>
    <col min="3853" max="3853" width="11.42578125" style="19"/>
    <col min="3854" max="3854" width="16.28515625" style="19" bestFit="1" customWidth="1"/>
    <col min="3855" max="4096" width="11.42578125" style="19"/>
    <col min="4097" max="4097" width="0.140625" style="19" customWidth="1"/>
    <col min="4098" max="4098" width="4.140625" style="19" customWidth="1"/>
    <col min="4099" max="4099" width="11.42578125" style="19"/>
    <col min="4100" max="4100" width="26.28515625" style="19" customWidth="1"/>
    <col min="4101" max="4101" width="15.5703125" style="19" customWidth="1"/>
    <col min="4102" max="4102" width="15.7109375" style="19" customWidth="1"/>
    <col min="4103" max="4103" width="15.42578125" style="19" customWidth="1"/>
    <col min="4104" max="4104" width="15.28515625" style="19" customWidth="1"/>
    <col min="4105" max="4105" width="15.7109375" style="19" customWidth="1"/>
    <col min="4106" max="4106" width="15.5703125" style="19" customWidth="1"/>
    <col min="4107" max="4107" width="11.42578125" style="19"/>
    <col min="4108" max="4108" width="16.85546875" style="19" bestFit="1" customWidth="1"/>
    <col min="4109" max="4109" width="11.42578125" style="19"/>
    <col min="4110" max="4110" width="16.28515625" style="19" bestFit="1" customWidth="1"/>
    <col min="4111" max="4352" width="11.42578125" style="19"/>
    <col min="4353" max="4353" width="0.140625" style="19" customWidth="1"/>
    <col min="4354" max="4354" width="4.140625" style="19" customWidth="1"/>
    <col min="4355" max="4355" width="11.42578125" style="19"/>
    <col min="4356" max="4356" width="26.28515625" style="19" customWidth="1"/>
    <col min="4357" max="4357" width="15.5703125" style="19" customWidth="1"/>
    <col min="4358" max="4358" width="15.7109375" style="19" customWidth="1"/>
    <col min="4359" max="4359" width="15.42578125" style="19" customWidth="1"/>
    <col min="4360" max="4360" width="15.28515625" style="19" customWidth="1"/>
    <col min="4361" max="4361" width="15.7109375" style="19" customWidth="1"/>
    <col min="4362" max="4362" width="15.5703125" style="19" customWidth="1"/>
    <col min="4363" max="4363" width="11.42578125" style="19"/>
    <col min="4364" max="4364" width="16.85546875" style="19" bestFit="1" customWidth="1"/>
    <col min="4365" max="4365" width="11.42578125" style="19"/>
    <col min="4366" max="4366" width="16.28515625" style="19" bestFit="1" customWidth="1"/>
    <col min="4367" max="4608" width="11.42578125" style="19"/>
    <col min="4609" max="4609" width="0.140625" style="19" customWidth="1"/>
    <col min="4610" max="4610" width="4.140625" style="19" customWidth="1"/>
    <col min="4611" max="4611" width="11.42578125" style="19"/>
    <col min="4612" max="4612" width="26.28515625" style="19" customWidth="1"/>
    <col min="4613" max="4613" width="15.5703125" style="19" customWidth="1"/>
    <col min="4614" max="4614" width="15.7109375" style="19" customWidth="1"/>
    <col min="4615" max="4615" width="15.42578125" style="19" customWidth="1"/>
    <col min="4616" max="4616" width="15.28515625" style="19" customWidth="1"/>
    <col min="4617" max="4617" width="15.7109375" style="19" customWidth="1"/>
    <col min="4618" max="4618" width="15.5703125" style="19" customWidth="1"/>
    <col min="4619" max="4619" width="11.42578125" style="19"/>
    <col min="4620" max="4620" width="16.85546875" style="19" bestFit="1" customWidth="1"/>
    <col min="4621" max="4621" width="11.42578125" style="19"/>
    <col min="4622" max="4622" width="16.28515625" style="19" bestFit="1" customWidth="1"/>
    <col min="4623" max="4864" width="11.42578125" style="19"/>
    <col min="4865" max="4865" width="0.140625" style="19" customWidth="1"/>
    <col min="4866" max="4866" width="4.140625" style="19" customWidth="1"/>
    <col min="4867" max="4867" width="11.42578125" style="19"/>
    <col min="4868" max="4868" width="26.28515625" style="19" customWidth="1"/>
    <col min="4869" max="4869" width="15.5703125" style="19" customWidth="1"/>
    <col min="4870" max="4870" width="15.7109375" style="19" customWidth="1"/>
    <col min="4871" max="4871" width="15.42578125" style="19" customWidth="1"/>
    <col min="4872" max="4872" width="15.28515625" style="19" customWidth="1"/>
    <col min="4873" max="4873" width="15.7109375" style="19" customWidth="1"/>
    <col min="4874" max="4874" width="15.5703125" style="19" customWidth="1"/>
    <col min="4875" max="4875" width="11.42578125" style="19"/>
    <col min="4876" max="4876" width="16.85546875" style="19" bestFit="1" customWidth="1"/>
    <col min="4877" max="4877" width="11.42578125" style="19"/>
    <col min="4878" max="4878" width="16.28515625" style="19" bestFit="1" customWidth="1"/>
    <col min="4879" max="5120" width="11.42578125" style="19"/>
    <col min="5121" max="5121" width="0.140625" style="19" customWidth="1"/>
    <col min="5122" max="5122" width="4.140625" style="19" customWidth="1"/>
    <col min="5123" max="5123" width="11.42578125" style="19"/>
    <col min="5124" max="5124" width="26.28515625" style="19" customWidth="1"/>
    <col min="5125" max="5125" width="15.5703125" style="19" customWidth="1"/>
    <col min="5126" max="5126" width="15.7109375" style="19" customWidth="1"/>
    <col min="5127" max="5127" width="15.42578125" style="19" customWidth="1"/>
    <col min="5128" max="5128" width="15.28515625" style="19" customWidth="1"/>
    <col min="5129" max="5129" width="15.7109375" style="19" customWidth="1"/>
    <col min="5130" max="5130" width="15.5703125" style="19" customWidth="1"/>
    <col min="5131" max="5131" width="11.42578125" style="19"/>
    <col min="5132" max="5132" width="16.85546875" style="19" bestFit="1" customWidth="1"/>
    <col min="5133" max="5133" width="11.42578125" style="19"/>
    <col min="5134" max="5134" width="16.28515625" style="19" bestFit="1" customWidth="1"/>
    <col min="5135" max="5376" width="11.42578125" style="19"/>
    <col min="5377" max="5377" width="0.140625" style="19" customWidth="1"/>
    <col min="5378" max="5378" width="4.140625" style="19" customWidth="1"/>
    <col min="5379" max="5379" width="11.42578125" style="19"/>
    <col min="5380" max="5380" width="26.28515625" style="19" customWidth="1"/>
    <col min="5381" max="5381" width="15.5703125" style="19" customWidth="1"/>
    <col min="5382" max="5382" width="15.7109375" style="19" customWidth="1"/>
    <col min="5383" max="5383" width="15.42578125" style="19" customWidth="1"/>
    <col min="5384" max="5384" width="15.28515625" style="19" customWidth="1"/>
    <col min="5385" max="5385" width="15.7109375" style="19" customWidth="1"/>
    <col min="5386" max="5386" width="15.5703125" style="19" customWidth="1"/>
    <col min="5387" max="5387" width="11.42578125" style="19"/>
    <col min="5388" max="5388" width="16.85546875" style="19" bestFit="1" customWidth="1"/>
    <col min="5389" max="5389" width="11.42578125" style="19"/>
    <col min="5390" max="5390" width="16.28515625" style="19" bestFit="1" customWidth="1"/>
    <col min="5391" max="5632" width="11.42578125" style="19"/>
    <col min="5633" max="5633" width="0.140625" style="19" customWidth="1"/>
    <col min="5634" max="5634" width="4.140625" style="19" customWidth="1"/>
    <col min="5635" max="5635" width="11.42578125" style="19"/>
    <col min="5636" max="5636" width="26.28515625" style="19" customWidth="1"/>
    <col min="5637" max="5637" width="15.5703125" style="19" customWidth="1"/>
    <col min="5638" max="5638" width="15.7109375" style="19" customWidth="1"/>
    <col min="5639" max="5639" width="15.42578125" style="19" customWidth="1"/>
    <col min="5640" max="5640" width="15.28515625" style="19" customWidth="1"/>
    <col min="5641" max="5641" width="15.7109375" style="19" customWidth="1"/>
    <col min="5642" max="5642" width="15.5703125" style="19" customWidth="1"/>
    <col min="5643" max="5643" width="11.42578125" style="19"/>
    <col min="5644" max="5644" width="16.85546875" style="19" bestFit="1" customWidth="1"/>
    <col min="5645" max="5645" width="11.42578125" style="19"/>
    <col min="5646" max="5646" width="16.28515625" style="19" bestFit="1" customWidth="1"/>
    <col min="5647" max="5888" width="11.42578125" style="19"/>
    <col min="5889" max="5889" width="0.140625" style="19" customWidth="1"/>
    <col min="5890" max="5890" width="4.140625" style="19" customWidth="1"/>
    <col min="5891" max="5891" width="11.42578125" style="19"/>
    <col min="5892" max="5892" width="26.28515625" style="19" customWidth="1"/>
    <col min="5893" max="5893" width="15.5703125" style="19" customWidth="1"/>
    <col min="5894" max="5894" width="15.7109375" style="19" customWidth="1"/>
    <col min="5895" max="5895" width="15.42578125" style="19" customWidth="1"/>
    <col min="5896" max="5896" width="15.28515625" style="19" customWidth="1"/>
    <col min="5897" max="5897" width="15.7109375" style="19" customWidth="1"/>
    <col min="5898" max="5898" width="15.5703125" style="19" customWidth="1"/>
    <col min="5899" max="5899" width="11.42578125" style="19"/>
    <col min="5900" max="5900" width="16.85546875" style="19" bestFit="1" customWidth="1"/>
    <col min="5901" max="5901" width="11.42578125" style="19"/>
    <col min="5902" max="5902" width="16.28515625" style="19" bestFit="1" customWidth="1"/>
    <col min="5903" max="6144" width="11.42578125" style="19"/>
    <col min="6145" max="6145" width="0.140625" style="19" customWidth="1"/>
    <col min="6146" max="6146" width="4.140625" style="19" customWidth="1"/>
    <col min="6147" max="6147" width="11.42578125" style="19"/>
    <col min="6148" max="6148" width="26.28515625" style="19" customWidth="1"/>
    <col min="6149" max="6149" width="15.5703125" style="19" customWidth="1"/>
    <col min="6150" max="6150" width="15.7109375" style="19" customWidth="1"/>
    <col min="6151" max="6151" width="15.42578125" style="19" customWidth="1"/>
    <col min="6152" max="6152" width="15.28515625" style="19" customWidth="1"/>
    <col min="6153" max="6153" width="15.7109375" style="19" customWidth="1"/>
    <col min="6154" max="6154" width="15.5703125" style="19" customWidth="1"/>
    <col min="6155" max="6155" width="11.42578125" style="19"/>
    <col min="6156" max="6156" width="16.85546875" style="19" bestFit="1" customWidth="1"/>
    <col min="6157" max="6157" width="11.42578125" style="19"/>
    <col min="6158" max="6158" width="16.28515625" style="19" bestFit="1" customWidth="1"/>
    <col min="6159" max="6400" width="11.42578125" style="19"/>
    <col min="6401" max="6401" width="0.140625" style="19" customWidth="1"/>
    <col min="6402" max="6402" width="4.140625" style="19" customWidth="1"/>
    <col min="6403" max="6403" width="11.42578125" style="19"/>
    <col min="6404" max="6404" width="26.28515625" style="19" customWidth="1"/>
    <col min="6405" max="6405" width="15.5703125" style="19" customWidth="1"/>
    <col min="6406" max="6406" width="15.7109375" style="19" customWidth="1"/>
    <col min="6407" max="6407" width="15.42578125" style="19" customWidth="1"/>
    <col min="6408" max="6408" width="15.28515625" style="19" customWidth="1"/>
    <col min="6409" max="6409" width="15.7109375" style="19" customWidth="1"/>
    <col min="6410" max="6410" width="15.5703125" style="19" customWidth="1"/>
    <col min="6411" max="6411" width="11.42578125" style="19"/>
    <col min="6412" max="6412" width="16.85546875" style="19" bestFit="1" customWidth="1"/>
    <col min="6413" max="6413" width="11.42578125" style="19"/>
    <col min="6414" max="6414" width="16.28515625" style="19" bestFit="1" customWidth="1"/>
    <col min="6415" max="6656" width="11.42578125" style="19"/>
    <col min="6657" max="6657" width="0.140625" style="19" customWidth="1"/>
    <col min="6658" max="6658" width="4.140625" style="19" customWidth="1"/>
    <col min="6659" max="6659" width="11.42578125" style="19"/>
    <col min="6660" max="6660" width="26.28515625" style="19" customWidth="1"/>
    <col min="6661" max="6661" width="15.5703125" style="19" customWidth="1"/>
    <col min="6662" max="6662" width="15.7109375" style="19" customWidth="1"/>
    <col min="6663" max="6663" width="15.42578125" style="19" customWidth="1"/>
    <col min="6664" max="6664" width="15.28515625" style="19" customWidth="1"/>
    <col min="6665" max="6665" width="15.7109375" style="19" customWidth="1"/>
    <col min="6666" max="6666" width="15.5703125" style="19" customWidth="1"/>
    <col min="6667" max="6667" width="11.42578125" style="19"/>
    <col min="6668" max="6668" width="16.85546875" style="19" bestFit="1" customWidth="1"/>
    <col min="6669" max="6669" width="11.42578125" style="19"/>
    <col min="6670" max="6670" width="16.28515625" style="19" bestFit="1" customWidth="1"/>
    <col min="6671" max="6912" width="11.42578125" style="19"/>
    <col min="6913" max="6913" width="0.140625" style="19" customWidth="1"/>
    <col min="6914" max="6914" width="4.140625" style="19" customWidth="1"/>
    <col min="6915" max="6915" width="11.42578125" style="19"/>
    <col min="6916" max="6916" width="26.28515625" style="19" customWidth="1"/>
    <col min="6917" max="6917" width="15.5703125" style="19" customWidth="1"/>
    <col min="6918" max="6918" width="15.7109375" style="19" customWidth="1"/>
    <col min="6919" max="6919" width="15.42578125" style="19" customWidth="1"/>
    <col min="6920" max="6920" width="15.28515625" style="19" customWidth="1"/>
    <col min="6921" max="6921" width="15.7109375" style="19" customWidth="1"/>
    <col min="6922" max="6922" width="15.5703125" style="19" customWidth="1"/>
    <col min="6923" max="6923" width="11.42578125" style="19"/>
    <col min="6924" max="6924" width="16.85546875" style="19" bestFit="1" customWidth="1"/>
    <col min="6925" max="6925" width="11.42578125" style="19"/>
    <col min="6926" max="6926" width="16.28515625" style="19" bestFit="1" customWidth="1"/>
    <col min="6927" max="7168" width="11.42578125" style="19"/>
    <col min="7169" max="7169" width="0.140625" style="19" customWidth="1"/>
    <col min="7170" max="7170" width="4.140625" style="19" customWidth="1"/>
    <col min="7171" max="7171" width="11.42578125" style="19"/>
    <col min="7172" max="7172" width="26.28515625" style="19" customWidth="1"/>
    <col min="7173" max="7173" width="15.5703125" style="19" customWidth="1"/>
    <col min="7174" max="7174" width="15.7109375" style="19" customWidth="1"/>
    <col min="7175" max="7175" width="15.42578125" style="19" customWidth="1"/>
    <col min="7176" max="7176" width="15.28515625" style="19" customWidth="1"/>
    <col min="7177" max="7177" width="15.7109375" style="19" customWidth="1"/>
    <col min="7178" max="7178" width="15.5703125" style="19" customWidth="1"/>
    <col min="7179" max="7179" width="11.42578125" style="19"/>
    <col min="7180" max="7180" width="16.85546875" style="19" bestFit="1" customWidth="1"/>
    <col min="7181" max="7181" width="11.42578125" style="19"/>
    <col min="7182" max="7182" width="16.28515625" style="19" bestFit="1" customWidth="1"/>
    <col min="7183" max="7424" width="11.42578125" style="19"/>
    <col min="7425" max="7425" width="0.140625" style="19" customWidth="1"/>
    <col min="7426" max="7426" width="4.140625" style="19" customWidth="1"/>
    <col min="7427" max="7427" width="11.42578125" style="19"/>
    <col min="7428" max="7428" width="26.28515625" style="19" customWidth="1"/>
    <col min="7429" max="7429" width="15.5703125" style="19" customWidth="1"/>
    <col min="7430" max="7430" width="15.7109375" style="19" customWidth="1"/>
    <col min="7431" max="7431" width="15.42578125" style="19" customWidth="1"/>
    <col min="7432" max="7432" width="15.28515625" style="19" customWidth="1"/>
    <col min="7433" max="7433" width="15.7109375" style="19" customWidth="1"/>
    <col min="7434" max="7434" width="15.5703125" style="19" customWidth="1"/>
    <col min="7435" max="7435" width="11.42578125" style="19"/>
    <col min="7436" max="7436" width="16.85546875" style="19" bestFit="1" customWidth="1"/>
    <col min="7437" max="7437" width="11.42578125" style="19"/>
    <col min="7438" max="7438" width="16.28515625" style="19" bestFit="1" customWidth="1"/>
    <col min="7439" max="7680" width="11.42578125" style="19"/>
    <col min="7681" max="7681" width="0.140625" style="19" customWidth="1"/>
    <col min="7682" max="7682" width="4.140625" style="19" customWidth="1"/>
    <col min="7683" max="7683" width="11.42578125" style="19"/>
    <col min="7684" max="7684" width="26.28515625" style="19" customWidth="1"/>
    <col min="7685" max="7685" width="15.5703125" style="19" customWidth="1"/>
    <col min="7686" max="7686" width="15.7109375" style="19" customWidth="1"/>
    <col min="7687" max="7687" width="15.42578125" style="19" customWidth="1"/>
    <col min="7688" max="7688" width="15.28515625" style="19" customWidth="1"/>
    <col min="7689" max="7689" width="15.7109375" style="19" customWidth="1"/>
    <col min="7690" max="7690" width="15.5703125" style="19" customWidth="1"/>
    <col min="7691" max="7691" width="11.42578125" style="19"/>
    <col min="7692" max="7692" width="16.85546875" style="19" bestFit="1" customWidth="1"/>
    <col min="7693" max="7693" width="11.42578125" style="19"/>
    <col min="7694" max="7694" width="16.28515625" style="19" bestFit="1" customWidth="1"/>
    <col min="7695" max="7936" width="11.42578125" style="19"/>
    <col min="7937" max="7937" width="0.140625" style="19" customWidth="1"/>
    <col min="7938" max="7938" width="4.140625" style="19" customWidth="1"/>
    <col min="7939" max="7939" width="11.42578125" style="19"/>
    <col min="7940" max="7940" width="26.28515625" style="19" customWidth="1"/>
    <col min="7941" max="7941" width="15.5703125" style="19" customWidth="1"/>
    <col min="7942" max="7942" width="15.7109375" style="19" customWidth="1"/>
    <col min="7943" max="7943" width="15.42578125" style="19" customWidth="1"/>
    <col min="7944" max="7944" width="15.28515625" style="19" customWidth="1"/>
    <col min="7945" max="7945" width="15.7109375" style="19" customWidth="1"/>
    <col min="7946" max="7946" width="15.5703125" style="19" customWidth="1"/>
    <col min="7947" max="7947" width="11.42578125" style="19"/>
    <col min="7948" max="7948" width="16.85546875" style="19" bestFit="1" customWidth="1"/>
    <col min="7949" max="7949" width="11.42578125" style="19"/>
    <col min="7950" max="7950" width="16.28515625" style="19" bestFit="1" customWidth="1"/>
    <col min="7951" max="8192" width="11.42578125" style="19"/>
    <col min="8193" max="8193" width="0.140625" style="19" customWidth="1"/>
    <col min="8194" max="8194" width="4.140625" style="19" customWidth="1"/>
    <col min="8195" max="8195" width="11.42578125" style="19"/>
    <col min="8196" max="8196" width="26.28515625" style="19" customWidth="1"/>
    <col min="8197" max="8197" width="15.5703125" style="19" customWidth="1"/>
    <col min="8198" max="8198" width="15.7109375" style="19" customWidth="1"/>
    <col min="8199" max="8199" width="15.42578125" style="19" customWidth="1"/>
    <col min="8200" max="8200" width="15.28515625" style="19" customWidth="1"/>
    <col min="8201" max="8201" width="15.7109375" style="19" customWidth="1"/>
    <col min="8202" max="8202" width="15.5703125" style="19" customWidth="1"/>
    <col min="8203" max="8203" width="11.42578125" style="19"/>
    <col min="8204" max="8204" width="16.85546875" style="19" bestFit="1" customWidth="1"/>
    <col min="8205" max="8205" width="11.42578125" style="19"/>
    <col min="8206" max="8206" width="16.28515625" style="19" bestFit="1" customWidth="1"/>
    <col min="8207" max="8448" width="11.42578125" style="19"/>
    <col min="8449" max="8449" width="0.140625" style="19" customWidth="1"/>
    <col min="8450" max="8450" width="4.140625" style="19" customWidth="1"/>
    <col min="8451" max="8451" width="11.42578125" style="19"/>
    <col min="8452" max="8452" width="26.28515625" style="19" customWidth="1"/>
    <col min="8453" max="8453" width="15.5703125" style="19" customWidth="1"/>
    <col min="8454" max="8454" width="15.7109375" style="19" customWidth="1"/>
    <col min="8455" max="8455" width="15.42578125" style="19" customWidth="1"/>
    <col min="8456" max="8456" width="15.28515625" style="19" customWidth="1"/>
    <col min="8457" max="8457" width="15.7109375" style="19" customWidth="1"/>
    <col min="8458" max="8458" width="15.5703125" style="19" customWidth="1"/>
    <col min="8459" max="8459" width="11.42578125" style="19"/>
    <col min="8460" max="8460" width="16.85546875" style="19" bestFit="1" customWidth="1"/>
    <col min="8461" max="8461" width="11.42578125" style="19"/>
    <col min="8462" max="8462" width="16.28515625" style="19" bestFit="1" customWidth="1"/>
    <col min="8463" max="8704" width="11.42578125" style="19"/>
    <col min="8705" max="8705" width="0.140625" style="19" customWidth="1"/>
    <col min="8706" max="8706" width="4.140625" style="19" customWidth="1"/>
    <col min="8707" max="8707" width="11.42578125" style="19"/>
    <col min="8708" max="8708" width="26.28515625" style="19" customWidth="1"/>
    <col min="8709" max="8709" width="15.5703125" style="19" customWidth="1"/>
    <col min="8710" max="8710" width="15.7109375" style="19" customWidth="1"/>
    <col min="8711" max="8711" width="15.42578125" style="19" customWidth="1"/>
    <col min="8712" max="8712" width="15.28515625" style="19" customWidth="1"/>
    <col min="8713" max="8713" width="15.7109375" style="19" customWidth="1"/>
    <col min="8714" max="8714" width="15.5703125" style="19" customWidth="1"/>
    <col min="8715" max="8715" width="11.42578125" style="19"/>
    <col min="8716" max="8716" width="16.85546875" style="19" bestFit="1" customWidth="1"/>
    <col min="8717" max="8717" width="11.42578125" style="19"/>
    <col min="8718" max="8718" width="16.28515625" style="19" bestFit="1" customWidth="1"/>
    <col min="8719" max="8960" width="11.42578125" style="19"/>
    <col min="8961" max="8961" width="0.140625" style="19" customWidth="1"/>
    <col min="8962" max="8962" width="4.140625" style="19" customWidth="1"/>
    <col min="8963" max="8963" width="11.42578125" style="19"/>
    <col min="8964" max="8964" width="26.28515625" style="19" customWidth="1"/>
    <col min="8965" max="8965" width="15.5703125" style="19" customWidth="1"/>
    <col min="8966" max="8966" width="15.7109375" style="19" customWidth="1"/>
    <col min="8967" max="8967" width="15.42578125" style="19" customWidth="1"/>
    <col min="8968" max="8968" width="15.28515625" style="19" customWidth="1"/>
    <col min="8969" max="8969" width="15.7109375" style="19" customWidth="1"/>
    <col min="8970" max="8970" width="15.5703125" style="19" customWidth="1"/>
    <col min="8971" max="8971" width="11.42578125" style="19"/>
    <col min="8972" max="8972" width="16.85546875" style="19" bestFit="1" customWidth="1"/>
    <col min="8973" max="8973" width="11.42578125" style="19"/>
    <col min="8974" max="8974" width="16.28515625" style="19" bestFit="1" customWidth="1"/>
    <col min="8975" max="9216" width="11.42578125" style="19"/>
    <col min="9217" max="9217" width="0.140625" style="19" customWidth="1"/>
    <col min="9218" max="9218" width="4.140625" style="19" customWidth="1"/>
    <col min="9219" max="9219" width="11.42578125" style="19"/>
    <col min="9220" max="9220" width="26.28515625" style="19" customWidth="1"/>
    <col min="9221" max="9221" width="15.5703125" style="19" customWidth="1"/>
    <col min="9222" max="9222" width="15.7109375" style="19" customWidth="1"/>
    <col min="9223" max="9223" width="15.42578125" style="19" customWidth="1"/>
    <col min="9224" max="9224" width="15.28515625" style="19" customWidth="1"/>
    <col min="9225" max="9225" width="15.7109375" style="19" customWidth="1"/>
    <col min="9226" max="9226" width="15.5703125" style="19" customWidth="1"/>
    <col min="9227" max="9227" width="11.42578125" style="19"/>
    <col min="9228" max="9228" width="16.85546875" style="19" bestFit="1" customWidth="1"/>
    <col min="9229" max="9229" width="11.42578125" style="19"/>
    <col min="9230" max="9230" width="16.28515625" style="19" bestFit="1" customWidth="1"/>
    <col min="9231" max="9472" width="11.42578125" style="19"/>
    <col min="9473" max="9473" width="0.140625" style="19" customWidth="1"/>
    <col min="9474" max="9474" width="4.140625" style="19" customWidth="1"/>
    <col min="9475" max="9475" width="11.42578125" style="19"/>
    <col min="9476" max="9476" width="26.28515625" style="19" customWidth="1"/>
    <col min="9477" max="9477" width="15.5703125" style="19" customWidth="1"/>
    <col min="9478" max="9478" width="15.7109375" style="19" customWidth="1"/>
    <col min="9479" max="9479" width="15.42578125" style="19" customWidth="1"/>
    <col min="9480" max="9480" width="15.28515625" style="19" customWidth="1"/>
    <col min="9481" max="9481" width="15.7109375" style="19" customWidth="1"/>
    <col min="9482" max="9482" width="15.5703125" style="19" customWidth="1"/>
    <col min="9483" max="9483" width="11.42578125" style="19"/>
    <col min="9484" max="9484" width="16.85546875" style="19" bestFit="1" customWidth="1"/>
    <col min="9485" max="9485" width="11.42578125" style="19"/>
    <col min="9486" max="9486" width="16.28515625" style="19" bestFit="1" customWidth="1"/>
    <col min="9487" max="9728" width="11.42578125" style="19"/>
    <col min="9729" max="9729" width="0.140625" style="19" customWidth="1"/>
    <col min="9730" max="9730" width="4.140625" style="19" customWidth="1"/>
    <col min="9731" max="9731" width="11.42578125" style="19"/>
    <col min="9732" max="9732" width="26.28515625" style="19" customWidth="1"/>
    <col min="9733" max="9733" width="15.5703125" style="19" customWidth="1"/>
    <col min="9734" max="9734" width="15.7109375" style="19" customWidth="1"/>
    <col min="9735" max="9735" width="15.42578125" style="19" customWidth="1"/>
    <col min="9736" max="9736" width="15.28515625" style="19" customWidth="1"/>
    <col min="9737" max="9737" width="15.7109375" style="19" customWidth="1"/>
    <col min="9738" max="9738" width="15.5703125" style="19" customWidth="1"/>
    <col min="9739" max="9739" width="11.42578125" style="19"/>
    <col min="9740" max="9740" width="16.85546875" style="19" bestFit="1" customWidth="1"/>
    <col min="9741" max="9741" width="11.42578125" style="19"/>
    <col min="9742" max="9742" width="16.28515625" style="19" bestFit="1" customWidth="1"/>
    <col min="9743" max="9984" width="11.42578125" style="19"/>
    <col min="9985" max="9985" width="0.140625" style="19" customWidth="1"/>
    <col min="9986" max="9986" width="4.140625" style="19" customWidth="1"/>
    <col min="9987" max="9987" width="11.42578125" style="19"/>
    <col min="9988" max="9988" width="26.28515625" style="19" customWidth="1"/>
    <col min="9989" max="9989" width="15.5703125" style="19" customWidth="1"/>
    <col min="9990" max="9990" width="15.7109375" style="19" customWidth="1"/>
    <col min="9991" max="9991" width="15.42578125" style="19" customWidth="1"/>
    <col min="9992" max="9992" width="15.28515625" style="19" customWidth="1"/>
    <col min="9993" max="9993" width="15.7109375" style="19" customWidth="1"/>
    <col min="9994" max="9994" width="15.5703125" style="19" customWidth="1"/>
    <col min="9995" max="9995" width="11.42578125" style="19"/>
    <col min="9996" max="9996" width="16.85546875" style="19" bestFit="1" customWidth="1"/>
    <col min="9997" max="9997" width="11.42578125" style="19"/>
    <col min="9998" max="9998" width="16.28515625" style="19" bestFit="1" customWidth="1"/>
    <col min="9999" max="10240" width="11.42578125" style="19"/>
    <col min="10241" max="10241" width="0.140625" style="19" customWidth="1"/>
    <col min="10242" max="10242" width="4.140625" style="19" customWidth="1"/>
    <col min="10243" max="10243" width="11.42578125" style="19"/>
    <col min="10244" max="10244" width="26.28515625" style="19" customWidth="1"/>
    <col min="10245" max="10245" width="15.5703125" style="19" customWidth="1"/>
    <col min="10246" max="10246" width="15.7109375" style="19" customWidth="1"/>
    <col min="10247" max="10247" width="15.42578125" style="19" customWidth="1"/>
    <col min="10248" max="10248" width="15.28515625" style="19" customWidth="1"/>
    <col min="10249" max="10249" width="15.7109375" style="19" customWidth="1"/>
    <col min="10250" max="10250" width="15.5703125" style="19" customWidth="1"/>
    <col min="10251" max="10251" width="11.42578125" style="19"/>
    <col min="10252" max="10252" width="16.85546875" style="19" bestFit="1" customWidth="1"/>
    <col min="10253" max="10253" width="11.42578125" style="19"/>
    <col min="10254" max="10254" width="16.28515625" style="19" bestFit="1" customWidth="1"/>
    <col min="10255" max="10496" width="11.42578125" style="19"/>
    <col min="10497" max="10497" width="0.140625" style="19" customWidth="1"/>
    <col min="10498" max="10498" width="4.140625" style="19" customWidth="1"/>
    <col min="10499" max="10499" width="11.42578125" style="19"/>
    <col min="10500" max="10500" width="26.28515625" style="19" customWidth="1"/>
    <col min="10501" max="10501" width="15.5703125" style="19" customWidth="1"/>
    <col min="10502" max="10502" width="15.7109375" style="19" customWidth="1"/>
    <col min="10503" max="10503" width="15.42578125" style="19" customWidth="1"/>
    <col min="10504" max="10504" width="15.28515625" style="19" customWidth="1"/>
    <col min="10505" max="10505" width="15.7109375" style="19" customWidth="1"/>
    <col min="10506" max="10506" width="15.5703125" style="19" customWidth="1"/>
    <col min="10507" max="10507" width="11.42578125" style="19"/>
    <col min="10508" max="10508" width="16.85546875" style="19" bestFit="1" customWidth="1"/>
    <col min="10509" max="10509" width="11.42578125" style="19"/>
    <col min="10510" max="10510" width="16.28515625" style="19" bestFit="1" customWidth="1"/>
    <col min="10511" max="10752" width="11.42578125" style="19"/>
    <col min="10753" max="10753" width="0.140625" style="19" customWidth="1"/>
    <col min="10754" max="10754" width="4.140625" style="19" customWidth="1"/>
    <col min="10755" max="10755" width="11.42578125" style="19"/>
    <col min="10756" max="10756" width="26.28515625" style="19" customWidth="1"/>
    <col min="10757" max="10757" width="15.5703125" style="19" customWidth="1"/>
    <col min="10758" max="10758" width="15.7109375" style="19" customWidth="1"/>
    <col min="10759" max="10759" width="15.42578125" style="19" customWidth="1"/>
    <col min="10760" max="10760" width="15.28515625" style="19" customWidth="1"/>
    <col min="10761" max="10761" width="15.7109375" style="19" customWidth="1"/>
    <col min="10762" max="10762" width="15.5703125" style="19" customWidth="1"/>
    <col min="10763" max="10763" width="11.42578125" style="19"/>
    <col min="10764" max="10764" width="16.85546875" style="19" bestFit="1" customWidth="1"/>
    <col min="10765" max="10765" width="11.42578125" style="19"/>
    <col min="10766" max="10766" width="16.28515625" style="19" bestFit="1" customWidth="1"/>
    <col min="10767" max="11008" width="11.42578125" style="19"/>
    <col min="11009" max="11009" width="0.140625" style="19" customWidth="1"/>
    <col min="11010" max="11010" width="4.140625" style="19" customWidth="1"/>
    <col min="11011" max="11011" width="11.42578125" style="19"/>
    <col min="11012" max="11012" width="26.28515625" style="19" customWidth="1"/>
    <col min="11013" max="11013" width="15.5703125" style="19" customWidth="1"/>
    <col min="11014" max="11014" width="15.7109375" style="19" customWidth="1"/>
    <col min="11015" max="11015" width="15.42578125" style="19" customWidth="1"/>
    <col min="11016" max="11016" width="15.28515625" style="19" customWidth="1"/>
    <col min="11017" max="11017" width="15.7109375" style="19" customWidth="1"/>
    <col min="11018" max="11018" width="15.5703125" style="19" customWidth="1"/>
    <col min="11019" max="11019" width="11.42578125" style="19"/>
    <col min="11020" max="11020" width="16.85546875" style="19" bestFit="1" customWidth="1"/>
    <col min="11021" max="11021" width="11.42578125" style="19"/>
    <col min="11022" max="11022" width="16.28515625" style="19" bestFit="1" customWidth="1"/>
    <col min="11023" max="11264" width="11.42578125" style="19"/>
    <col min="11265" max="11265" width="0.140625" style="19" customWidth="1"/>
    <col min="11266" max="11266" width="4.140625" style="19" customWidth="1"/>
    <col min="11267" max="11267" width="11.42578125" style="19"/>
    <col min="11268" max="11268" width="26.28515625" style="19" customWidth="1"/>
    <col min="11269" max="11269" width="15.5703125" style="19" customWidth="1"/>
    <col min="11270" max="11270" width="15.7109375" style="19" customWidth="1"/>
    <col min="11271" max="11271" width="15.42578125" style="19" customWidth="1"/>
    <col min="11272" max="11272" width="15.28515625" style="19" customWidth="1"/>
    <col min="11273" max="11273" width="15.7109375" style="19" customWidth="1"/>
    <col min="11274" max="11274" width="15.5703125" style="19" customWidth="1"/>
    <col min="11275" max="11275" width="11.42578125" style="19"/>
    <col min="11276" max="11276" width="16.85546875" style="19" bestFit="1" customWidth="1"/>
    <col min="11277" max="11277" width="11.42578125" style="19"/>
    <col min="11278" max="11278" width="16.28515625" style="19" bestFit="1" customWidth="1"/>
    <col min="11279" max="11520" width="11.42578125" style="19"/>
    <col min="11521" max="11521" width="0.140625" style="19" customWidth="1"/>
    <col min="11522" max="11522" width="4.140625" style="19" customWidth="1"/>
    <col min="11523" max="11523" width="11.42578125" style="19"/>
    <col min="11524" max="11524" width="26.28515625" style="19" customWidth="1"/>
    <col min="11525" max="11525" width="15.5703125" style="19" customWidth="1"/>
    <col min="11526" max="11526" width="15.7109375" style="19" customWidth="1"/>
    <col min="11527" max="11527" width="15.42578125" style="19" customWidth="1"/>
    <col min="11528" max="11528" width="15.28515625" style="19" customWidth="1"/>
    <col min="11529" max="11529" width="15.7109375" style="19" customWidth="1"/>
    <col min="11530" max="11530" width="15.5703125" style="19" customWidth="1"/>
    <col min="11531" max="11531" width="11.42578125" style="19"/>
    <col min="11532" max="11532" width="16.85546875" style="19" bestFit="1" customWidth="1"/>
    <col min="11533" max="11533" width="11.42578125" style="19"/>
    <col min="11534" max="11534" width="16.28515625" style="19" bestFit="1" customWidth="1"/>
    <col min="11535" max="11776" width="11.42578125" style="19"/>
    <col min="11777" max="11777" width="0.140625" style="19" customWidth="1"/>
    <col min="11778" max="11778" width="4.140625" style="19" customWidth="1"/>
    <col min="11779" max="11779" width="11.42578125" style="19"/>
    <col min="11780" max="11780" width="26.28515625" style="19" customWidth="1"/>
    <col min="11781" max="11781" width="15.5703125" style="19" customWidth="1"/>
    <col min="11782" max="11782" width="15.7109375" style="19" customWidth="1"/>
    <col min="11783" max="11783" width="15.42578125" style="19" customWidth="1"/>
    <col min="11784" max="11784" width="15.28515625" style="19" customWidth="1"/>
    <col min="11785" max="11785" width="15.7109375" style="19" customWidth="1"/>
    <col min="11786" max="11786" width="15.5703125" style="19" customWidth="1"/>
    <col min="11787" max="11787" width="11.42578125" style="19"/>
    <col min="11788" max="11788" width="16.85546875" style="19" bestFit="1" customWidth="1"/>
    <col min="11789" max="11789" width="11.42578125" style="19"/>
    <col min="11790" max="11790" width="16.28515625" style="19" bestFit="1" customWidth="1"/>
    <col min="11791" max="12032" width="11.42578125" style="19"/>
    <col min="12033" max="12033" width="0.140625" style="19" customWidth="1"/>
    <col min="12034" max="12034" width="4.140625" style="19" customWidth="1"/>
    <col min="12035" max="12035" width="11.42578125" style="19"/>
    <col min="12036" max="12036" width="26.28515625" style="19" customWidth="1"/>
    <col min="12037" max="12037" width="15.5703125" style="19" customWidth="1"/>
    <col min="12038" max="12038" width="15.7109375" style="19" customWidth="1"/>
    <col min="12039" max="12039" width="15.42578125" style="19" customWidth="1"/>
    <col min="12040" max="12040" width="15.28515625" style="19" customWidth="1"/>
    <col min="12041" max="12041" width="15.7109375" style="19" customWidth="1"/>
    <col min="12042" max="12042" width="15.5703125" style="19" customWidth="1"/>
    <col min="12043" max="12043" width="11.42578125" style="19"/>
    <col min="12044" max="12044" width="16.85546875" style="19" bestFit="1" customWidth="1"/>
    <col min="12045" max="12045" width="11.42578125" style="19"/>
    <col min="12046" max="12046" width="16.28515625" style="19" bestFit="1" customWidth="1"/>
    <col min="12047" max="12288" width="11.42578125" style="19"/>
    <col min="12289" max="12289" width="0.140625" style="19" customWidth="1"/>
    <col min="12290" max="12290" width="4.140625" style="19" customWidth="1"/>
    <col min="12291" max="12291" width="11.42578125" style="19"/>
    <col min="12292" max="12292" width="26.28515625" style="19" customWidth="1"/>
    <col min="12293" max="12293" width="15.5703125" style="19" customWidth="1"/>
    <col min="12294" max="12294" width="15.7109375" style="19" customWidth="1"/>
    <col min="12295" max="12295" width="15.42578125" style="19" customWidth="1"/>
    <col min="12296" max="12296" width="15.28515625" style="19" customWidth="1"/>
    <col min="12297" max="12297" width="15.7109375" style="19" customWidth="1"/>
    <col min="12298" max="12298" width="15.5703125" style="19" customWidth="1"/>
    <col min="12299" max="12299" width="11.42578125" style="19"/>
    <col min="12300" max="12300" width="16.85546875" style="19" bestFit="1" customWidth="1"/>
    <col min="12301" max="12301" width="11.42578125" style="19"/>
    <col min="12302" max="12302" width="16.28515625" style="19" bestFit="1" customWidth="1"/>
    <col min="12303" max="12544" width="11.42578125" style="19"/>
    <col min="12545" max="12545" width="0.140625" style="19" customWidth="1"/>
    <col min="12546" max="12546" width="4.140625" style="19" customWidth="1"/>
    <col min="12547" max="12547" width="11.42578125" style="19"/>
    <col min="12548" max="12548" width="26.28515625" style="19" customWidth="1"/>
    <col min="12549" max="12549" width="15.5703125" style="19" customWidth="1"/>
    <col min="12550" max="12550" width="15.7109375" style="19" customWidth="1"/>
    <col min="12551" max="12551" width="15.42578125" style="19" customWidth="1"/>
    <col min="12552" max="12552" width="15.28515625" style="19" customWidth="1"/>
    <col min="12553" max="12553" width="15.7109375" style="19" customWidth="1"/>
    <col min="12554" max="12554" width="15.5703125" style="19" customWidth="1"/>
    <col min="12555" max="12555" width="11.42578125" style="19"/>
    <col min="12556" max="12556" width="16.85546875" style="19" bestFit="1" customWidth="1"/>
    <col min="12557" max="12557" width="11.42578125" style="19"/>
    <col min="12558" max="12558" width="16.28515625" style="19" bestFit="1" customWidth="1"/>
    <col min="12559" max="12800" width="11.42578125" style="19"/>
    <col min="12801" max="12801" width="0.140625" style="19" customWidth="1"/>
    <col min="12802" max="12802" width="4.140625" style="19" customWidth="1"/>
    <col min="12803" max="12803" width="11.42578125" style="19"/>
    <col min="12804" max="12804" width="26.28515625" style="19" customWidth="1"/>
    <col min="12805" max="12805" width="15.5703125" style="19" customWidth="1"/>
    <col min="12806" max="12806" width="15.7109375" style="19" customWidth="1"/>
    <col min="12807" max="12807" width="15.42578125" style="19" customWidth="1"/>
    <col min="12808" max="12808" width="15.28515625" style="19" customWidth="1"/>
    <col min="12809" max="12809" width="15.7109375" style="19" customWidth="1"/>
    <col min="12810" max="12810" width="15.5703125" style="19" customWidth="1"/>
    <col min="12811" max="12811" width="11.42578125" style="19"/>
    <col min="12812" max="12812" width="16.85546875" style="19" bestFit="1" customWidth="1"/>
    <col min="12813" max="12813" width="11.42578125" style="19"/>
    <col min="12814" max="12814" width="16.28515625" style="19" bestFit="1" customWidth="1"/>
    <col min="12815" max="13056" width="11.42578125" style="19"/>
    <col min="13057" max="13057" width="0.140625" style="19" customWidth="1"/>
    <col min="13058" max="13058" width="4.140625" style="19" customWidth="1"/>
    <col min="13059" max="13059" width="11.42578125" style="19"/>
    <col min="13060" max="13060" width="26.28515625" style="19" customWidth="1"/>
    <col min="13061" max="13061" width="15.5703125" style="19" customWidth="1"/>
    <col min="13062" max="13062" width="15.7109375" style="19" customWidth="1"/>
    <col min="13063" max="13063" width="15.42578125" style="19" customWidth="1"/>
    <col min="13064" max="13064" width="15.28515625" style="19" customWidth="1"/>
    <col min="13065" max="13065" width="15.7109375" style="19" customWidth="1"/>
    <col min="13066" max="13066" width="15.5703125" style="19" customWidth="1"/>
    <col min="13067" max="13067" width="11.42578125" style="19"/>
    <col min="13068" max="13068" width="16.85546875" style="19" bestFit="1" customWidth="1"/>
    <col min="13069" max="13069" width="11.42578125" style="19"/>
    <col min="13070" max="13070" width="16.28515625" style="19" bestFit="1" customWidth="1"/>
    <col min="13071" max="13312" width="11.42578125" style="19"/>
    <col min="13313" max="13313" width="0.140625" style="19" customWidth="1"/>
    <col min="13314" max="13314" width="4.140625" style="19" customWidth="1"/>
    <col min="13315" max="13315" width="11.42578125" style="19"/>
    <col min="13316" max="13316" width="26.28515625" style="19" customWidth="1"/>
    <col min="13317" max="13317" width="15.5703125" style="19" customWidth="1"/>
    <col min="13318" max="13318" width="15.7109375" style="19" customWidth="1"/>
    <col min="13319" max="13319" width="15.42578125" style="19" customWidth="1"/>
    <col min="13320" max="13320" width="15.28515625" style="19" customWidth="1"/>
    <col min="13321" max="13321" width="15.7109375" style="19" customWidth="1"/>
    <col min="13322" max="13322" width="15.5703125" style="19" customWidth="1"/>
    <col min="13323" max="13323" width="11.42578125" style="19"/>
    <col min="13324" max="13324" width="16.85546875" style="19" bestFit="1" customWidth="1"/>
    <col min="13325" max="13325" width="11.42578125" style="19"/>
    <col min="13326" max="13326" width="16.28515625" style="19" bestFit="1" customWidth="1"/>
    <col min="13327" max="13568" width="11.42578125" style="19"/>
    <col min="13569" max="13569" width="0.140625" style="19" customWidth="1"/>
    <col min="13570" max="13570" width="4.140625" style="19" customWidth="1"/>
    <col min="13571" max="13571" width="11.42578125" style="19"/>
    <col min="13572" max="13572" width="26.28515625" style="19" customWidth="1"/>
    <col min="13573" max="13573" width="15.5703125" style="19" customWidth="1"/>
    <col min="13574" max="13574" width="15.7109375" style="19" customWidth="1"/>
    <col min="13575" max="13575" width="15.42578125" style="19" customWidth="1"/>
    <col min="13576" max="13576" width="15.28515625" style="19" customWidth="1"/>
    <col min="13577" max="13577" width="15.7109375" style="19" customWidth="1"/>
    <col min="13578" max="13578" width="15.5703125" style="19" customWidth="1"/>
    <col min="13579" max="13579" width="11.42578125" style="19"/>
    <col min="13580" max="13580" width="16.85546875" style="19" bestFit="1" customWidth="1"/>
    <col min="13581" max="13581" width="11.42578125" style="19"/>
    <col min="13582" max="13582" width="16.28515625" style="19" bestFit="1" customWidth="1"/>
    <col min="13583" max="13824" width="11.42578125" style="19"/>
    <col min="13825" max="13825" width="0.140625" style="19" customWidth="1"/>
    <col min="13826" max="13826" width="4.140625" style="19" customWidth="1"/>
    <col min="13827" max="13827" width="11.42578125" style="19"/>
    <col min="13828" max="13828" width="26.28515625" style="19" customWidth="1"/>
    <col min="13829" max="13829" width="15.5703125" style="19" customWidth="1"/>
    <col min="13830" max="13830" width="15.7109375" style="19" customWidth="1"/>
    <col min="13831" max="13831" width="15.42578125" style="19" customWidth="1"/>
    <col min="13832" max="13832" width="15.28515625" style="19" customWidth="1"/>
    <col min="13833" max="13833" width="15.7109375" style="19" customWidth="1"/>
    <col min="13834" max="13834" width="15.5703125" style="19" customWidth="1"/>
    <col min="13835" max="13835" width="11.42578125" style="19"/>
    <col min="13836" max="13836" width="16.85546875" style="19" bestFit="1" customWidth="1"/>
    <col min="13837" max="13837" width="11.42578125" style="19"/>
    <col min="13838" max="13838" width="16.28515625" style="19" bestFit="1" customWidth="1"/>
    <col min="13839" max="14080" width="11.42578125" style="19"/>
    <col min="14081" max="14081" width="0.140625" style="19" customWidth="1"/>
    <col min="14082" max="14082" width="4.140625" style="19" customWidth="1"/>
    <col min="14083" max="14083" width="11.42578125" style="19"/>
    <col min="14084" max="14084" width="26.28515625" style="19" customWidth="1"/>
    <col min="14085" max="14085" width="15.5703125" style="19" customWidth="1"/>
    <col min="14086" max="14086" width="15.7109375" style="19" customWidth="1"/>
    <col min="14087" max="14087" width="15.42578125" style="19" customWidth="1"/>
    <col min="14088" max="14088" width="15.28515625" style="19" customWidth="1"/>
    <col min="14089" max="14089" width="15.7109375" style="19" customWidth="1"/>
    <col min="14090" max="14090" width="15.5703125" style="19" customWidth="1"/>
    <col min="14091" max="14091" width="11.42578125" style="19"/>
    <col min="14092" max="14092" width="16.85546875" style="19" bestFit="1" customWidth="1"/>
    <col min="14093" max="14093" width="11.42578125" style="19"/>
    <col min="14094" max="14094" width="16.28515625" style="19" bestFit="1" customWidth="1"/>
    <col min="14095" max="14336" width="11.42578125" style="19"/>
    <col min="14337" max="14337" width="0.140625" style="19" customWidth="1"/>
    <col min="14338" max="14338" width="4.140625" style="19" customWidth="1"/>
    <col min="14339" max="14339" width="11.42578125" style="19"/>
    <col min="14340" max="14340" width="26.28515625" style="19" customWidth="1"/>
    <col min="14341" max="14341" width="15.5703125" style="19" customWidth="1"/>
    <col min="14342" max="14342" width="15.7109375" style="19" customWidth="1"/>
    <col min="14343" max="14343" width="15.42578125" style="19" customWidth="1"/>
    <col min="14344" max="14344" width="15.28515625" style="19" customWidth="1"/>
    <col min="14345" max="14345" width="15.7109375" style="19" customWidth="1"/>
    <col min="14346" max="14346" width="15.5703125" style="19" customWidth="1"/>
    <col min="14347" max="14347" width="11.42578125" style="19"/>
    <col min="14348" max="14348" width="16.85546875" style="19" bestFit="1" customWidth="1"/>
    <col min="14349" max="14349" width="11.42578125" style="19"/>
    <col min="14350" max="14350" width="16.28515625" style="19" bestFit="1" customWidth="1"/>
    <col min="14351" max="14592" width="11.42578125" style="19"/>
    <col min="14593" max="14593" width="0.140625" style="19" customWidth="1"/>
    <col min="14594" max="14594" width="4.140625" style="19" customWidth="1"/>
    <col min="14595" max="14595" width="11.42578125" style="19"/>
    <col min="14596" max="14596" width="26.28515625" style="19" customWidth="1"/>
    <col min="14597" max="14597" width="15.5703125" style="19" customWidth="1"/>
    <col min="14598" max="14598" width="15.7109375" style="19" customWidth="1"/>
    <col min="14599" max="14599" width="15.42578125" style="19" customWidth="1"/>
    <col min="14600" max="14600" width="15.28515625" style="19" customWidth="1"/>
    <col min="14601" max="14601" width="15.7109375" style="19" customWidth="1"/>
    <col min="14602" max="14602" width="15.5703125" style="19" customWidth="1"/>
    <col min="14603" max="14603" width="11.42578125" style="19"/>
    <col min="14604" max="14604" width="16.85546875" style="19" bestFit="1" customWidth="1"/>
    <col min="14605" max="14605" width="11.42578125" style="19"/>
    <col min="14606" max="14606" width="16.28515625" style="19" bestFit="1" customWidth="1"/>
    <col min="14607" max="14848" width="11.42578125" style="19"/>
    <col min="14849" max="14849" width="0.140625" style="19" customWidth="1"/>
    <col min="14850" max="14850" width="4.140625" style="19" customWidth="1"/>
    <col min="14851" max="14851" width="11.42578125" style="19"/>
    <col min="14852" max="14852" width="26.28515625" style="19" customWidth="1"/>
    <col min="14853" max="14853" width="15.5703125" style="19" customWidth="1"/>
    <col min="14854" max="14854" width="15.7109375" style="19" customWidth="1"/>
    <col min="14855" max="14855" width="15.42578125" style="19" customWidth="1"/>
    <col min="14856" max="14856" width="15.28515625" style="19" customWidth="1"/>
    <col min="14857" max="14857" width="15.7109375" style="19" customWidth="1"/>
    <col min="14858" max="14858" width="15.5703125" style="19" customWidth="1"/>
    <col min="14859" max="14859" width="11.42578125" style="19"/>
    <col min="14860" max="14860" width="16.85546875" style="19" bestFit="1" customWidth="1"/>
    <col min="14861" max="14861" width="11.42578125" style="19"/>
    <col min="14862" max="14862" width="16.28515625" style="19" bestFit="1" customWidth="1"/>
    <col min="14863" max="15104" width="11.42578125" style="19"/>
    <col min="15105" max="15105" width="0.140625" style="19" customWidth="1"/>
    <col min="15106" max="15106" width="4.140625" style="19" customWidth="1"/>
    <col min="15107" max="15107" width="11.42578125" style="19"/>
    <col min="15108" max="15108" width="26.28515625" style="19" customWidth="1"/>
    <col min="15109" max="15109" width="15.5703125" style="19" customWidth="1"/>
    <col min="15110" max="15110" width="15.7109375" style="19" customWidth="1"/>
    <col min="15111" max="15111" width="15.42578125" style="19" customWidth="1"/>
    <col min="15112" max="15112" width="15.28515625" style="19" customWidth="1"/>
    <col min="15113" max="15113" width="15.7109375" style="19" customWidth="1"/>
    <col min="15114" max="15114" width="15.5703125" style="19" customWidth="1"/>
    <col min="15115" max="15115" width="11.42578125" style="19"/>
    <col min="15116" max="15116" width="16.85546875" style="19" bestFit="1" customWidth="1"/>
    <col min="15117" max="15117" width="11.42578125" style="19"/>
    <col min="15118" max="15118" width="16.28515625" style="19" bestFit="1" customWidth="1"/>
    <col min="15119" max="15360" width="11.42578125" style="19"/>
    <col min="15361" max="15361" width="0.140625" style="19" customWidth="1"/>
    <col min="15362" max="15362" width="4.140625" style="19" customWidth="1"/>
    <col min="15363" max="15363" width="11.42578125" style="19"/>
    <col min="15364" max="15364" width="26.28515625" style="19" customWidth="1"/>
    <col min="15365" max="15365" width="15.5703125" style="19" customWidth="1"/>
    <col min="15366" max="15366" width="15.7109375" style="19" customWidth="1"/>
    <col min="15367" max="15367" width="15.42578125" style="19" customWidth="1"/>
    <col min="15368" max="15368" width="15.28515625" style="19" customWidth="1"/>
    <col min="15369" max="15369" width="15.7109375" style="19" customWidth="1"/>
    <col min="15370" max="15370" width="15.5703125" style="19" customWidth="1"/>
    <col min="15371" max="15371" width="11.42578125" style="19"/>
    <col min="15372" max="15372" width="16.85546875" style="19" bestFit="1" customWidth="1"/>
    <col min="15373" max="15373" width="11.42578125" style="19"/>
    <col min="15374" max="15374" width="16.28515625" style="19" bestFit="1" customWidth="1"/>
    <col min="15375" max="15616" width="11.42578125" style="19"/>
    <col min="15617" max="15617" width="0.140625" style="19" customWidth="1"/>
    <col min="15618" max="15618" width="4.140625" style="19" customWidth="1"/>
    <col min="15619" max="15619" width="11.42578125" style="19"/>
    <col min="15620" max="15620" width="26.28515625" style="19" customWidth="1"/>
    <col min="15621" max="15621" width="15.5703125" style="19" customWidth="1"/>
    <col min="15622" max="15622" width="15.7109375" style="19" customWidth="1"/>
    <col min="15623" max="15623" width="15.42578125" style="19" customWidth="1"/>
    <col min="15624" max="15624" width="15.28515625" style="19" customWidth="1"/>
    <col min="15625" max="15625" width="15.7109375" style="19" customWidth="1"/>
    <col min="15626" max="15626" width="15.5703125" style="19" customWidth="1"/>
    <col min="15627" max="15627" width="11.42578125" style="19"/>
    <col min="15628" max="15628" width="16.85546875" style="19" bestFit="1" customWidth="1"/>
    <col min="15629" max="15629" width="11.42578125" style="19"/>
    <col min="15630" max="15630" width="16.28515625" style="19" bestFit="1" customWidth="1"/>
    <col min="15631" max="15872" width="11.42578125" style="19"/>
    <col min="15873" max="15873" width="0.140625" style="19" customWidth="1"/>
    <col min="15874" max="15874" width="4.140625" style="19" customWidth="1"/>
    <col min="15875" max="15875" width="11.42578125" style="19"/>
    <col min="15876" max="15876" width="26.28515625" style="19" customWidth="1"/>
    <col min="15877" max="15877" width="15.5703125" style="19" customWidth="1"/>
    <col min="15878" max="15878" width="15.7109375" style="19" customWidth="1"/>
    <col min="15879" max="15879" width="15.42578125" style="19" customWidth="1"/>
    <col min="15880" max="15880" width="15.28515625" style="19" customWidth="1"/>
    <col min="15881" max="15881" width="15.7109375" style="19" customWidth="1"/>
    <col min="15882" max="15882" width="15.5703125" style="19" customWidth="1"/>
    <col min="15883" max="15883" width="11.42578125" style="19"/>
    <col min="15884" max="15884" width="16.85546875" style="19" bestFit="1" customWidth="1"/>
    <col min="15885" max="15885" width="11.42578125" style="19"/>
    <col min="15886" max="15886" width="16.28515625" style="19" bestFit="1" customWidth="1"/>
    <col min="15887" max="16128" width="11.42578125" style="19"/>
    <col min="16129" max="16129" width="0.140625" style="19" customWidth="1"/>
    <col min="16130" max="16130" width="4.140625" style="19" customWidth="1"/>
    <col min="16131" max="16131" width="11.42578125" style="19"/>
    <col min="16132" max="16132" width="26.28515625" style="19" customWidth="1"/>
    <col min="16133" max="16133" width="15.5703125" style="19" customWidth="1"/>
    <col min="16134" max="16134" width="15.7109375" style="19" customWidth="1"/>
    <col min="16135" max="16135" width="15.42578125" style="19" customWidth="1"/>
    <col min="16136" max="16136" width="15.28515625" style="19" customWidth="1"/>
    <col min="16137" max="16137" width="15.7109375" style="19" customWidth="1"/>
    <col min="16138" max="16138" width="15.5703125" style="19" customWidth="1"/>
    <col min="16139" max="16139" width="11.42578125" style="19"/>
    <col min="16140" max="16140" width="16.85546875" style="19" bestFit="1" customWidth="1"/>
    <col min="16141" max="16141" width="11.42578125" style="19"/>
    <col min="16142" max="16142" width="16.28515625" style="19" bestFit="1" customWidth="1"/>
    <col min="16143" max="16384" width="11.42578125" style="19"/>
  </cols>
  <sheetData>
    <row r="1" spans="2:14" ht="5.25" customHeight="1" x14ac:dyDescent="0.25">
      <c r="I1" s="373"/>
      <c r="J1" s="373"/>
    </row>
    <row r="2" spans="2:14" x14ac:dyDescent="0.25">
      <c r="B2" s="389" t="s">
        <v>2050</v>
      </c>
      <c r="C2" s="390"/>
      <c r="D2" s="390"/>
      <c r="E2" s="390"/>
      <c r="F2" s="390"/>
      <c r="G2" s="390"/>
      <c r="H2" s="390"/>
      <c r="I2" s="390"/>
      <c r="J2" s="391"/>
      <c r="K2" s="17"/>
    </row>
    <row r="3" spans="2:14" x14ac:dyDescent="0.25">
      <c r="B3" s="392" t="s">
        <v>2095</v>
      </c>
      <c r="C3" s="393"/>
      <c r="D3" s="393"/>
      <c r="E3" s="393"/>
      <c r="F3" s="393"/>
      <c r="G3" s="393"/>
      <c r="H3" s="393"/>
      <c r="I3" s="393"/>
      <c r="J3" s="394"/>
      <c r="K3" s="17"/>
    </row>
    <row r="4" spans="2:14" x14ac:dyDescent="0.25">
      <c r="B4" s="395" t="s">
        <v>2199</v>
      </c>
      <c r="C4" s="396"/>
      <c r="D4" s="396"/>
      <c r="E4" s="396"/>
      <c r="F4" s="396"/>
      <c r="G4" s="396"/>
      <c r="H4" s="396"/>
      <c r="I4" s="396"/>
      <c r="J4" s="397"/>
      <c r="K4" s="17"/>
    </row>
    <row r="5" spans="2:14" x14ac:dyDescent="0.25">
      <c r="B5" s="361" t="s">
        <v>2096</v>
      </c>
      <c r="C5" s="362"/>
      <c r="D5" s="363"/>
      <c r="E5" s="347" t="s">
        <v>2097</v>
      </c>
      <c r="F5" s="348"/>
      <c r="G5" s="348"/>
      <c r="H5" s="348"/>
      <c r="I5" s="349"/>
      <c r="J5" s="350" t="s">
        <v>2098</v>
      </c>
      <c r="K5" s="17"/>
    </row>
    <row r="6" spans="2:14" ht="29.25" customHeight="1" x14ac:dyDescent="0.25">
      <c r="B6" s="364"/>
      <c r="C6" s="365"/>
      <c r="D6" s="366"/>
      <c r="E6" s="20" t="s">
        <v>2099</v>
      </c>
      <c r="F6" s="21" t="s">
        <v>2100</v>
      </c>
      <c r="G6" s="20" t="s">
        <v>1</v>
      </c>
      <c r="H6" s="20" t="s">
        <v>1535</v>
      </c>
      <c r="I6" s="20" t="s">
        <v>2101</v>
      </c>
      <c r="J6" s="350"/>
      <c r="K6" s="17"/>
    </row>
    <row r="7" spans="2:14" x14ac:dyDescent="0.25">
      <c r="B7" s="367"/>
      <c r="C7" s="368"/>
      <c r="D7" s="369"/>
      <c r="E7" s="22" t="str">
        <f>E23</f>
        <v>(1)</v>
      </c>
      <c r="F7" s="22" t="s">
        <v>2102</v>
      </c>
      <c r="G7" s="22" t="s">
        <v>2103</v>
      </c>
      <c r="H7" s="22" t="s">
        <v>2104</v>
      </c>
      <c r="I7" s="22" t="s">
        <v>2105</v>
      </c>
      <c r="J7" s="22" t="s">
        <v>2106</v>
      </c>
      <c r="K7" s="17"/>
    </row>
    <row r="8" spans="2:14" x14ac:dyDescent="0.25">
      <c r="B8" s="370" t="s">
        <v>2107</v>
      </c>
      <c r="C8" s="371"/>
      <c r="D8" s="372"/>
      <c r="E8" s="23"/>
      <c r="F8" s="23"/>
      <c r="G8" s="24"/>
      <c r="H8" s="23"/>
      <c r="I8" s="23"/>
      <c r="J8" s="24">
        <f>I8-E8</f>
        <v>0</v>
      </c>
      <c r="K8" s="17"/>
    </row>
    <row r="9" spans="2:14" x14ac:dyDescent="0.25">
      <c r="B9" s="360" t="s">
        <v>2108</v>
      </c>
      <c r="C9" s="339"/>
      <c r="D9" s="340"/>
      <c r="E9" s="25"/>
      <c r="F9" s="25"/>
      <c r="G9" s="26"/>
      <c r="H9" s="25"/>
      <c r="I9" s="25"/>
      <c r="J9" s="26">
        <f>I9-E9</f>
        <v>0</v>
      </c>
      <c r="K9" s="17"/>
    </row>
    <row r="10" spans="2:14" x14ac:dyDescent="0.25">
      <c r="B10" s="360" t="s">
        <v>2109</v>
      </c>
      <c r="C10" s="339"/>
      <c r="D10" s="340"/>
      <c r="E10" s="25"/>
      <c r="F10" s="25"/>
      <c r="G10" s="26"/>
      <c r="H10" s="25"/>
      <c r="I10" s="25"/>
      <c r="J10" s="26">
        <f t="shared" ref="J10:J16" si="0">I10-E10</f>
        <v>0</v>
      </c>
      <c r="K10" s="17"/>
      <c r="N10" s="27"/>
    </row>
    <row r="11" spans="2:14" x14ac:dyDescent="0.25">
      <c r="B11" s="360" t="s">
        <v>2110</v>
      </c>
      <c r="C11" s="339"/>
      <c r="D11" s="340"/>
      <c r="E11" s="25"/>
      <c r="F11" s="25"/>
      <c r="G11" s="26"/>
      <c r="H11" s="25"/>
      <c r="I11" s="25"/>
      <c r="J11" s="26">
        <f t="shared" si="0"/>
        <v>0</v>
      </c>
      <c r="K11" s="17"/>
    </row>
    <row r="12" spans="2:14" x14ac:dyDescent="0.25">
      <c r="B12" s="360" t="s">
        <v>2111</v>
      </c>
      <c r="C12" s="339"/>
      <c r="D12" s="340"/>
      <c r="E12" s="26">
        <v>500000</v>
      </c>
      <c r="F12" s="26">
        <v>538317</v>
      </c>
      <c r="G12" s="26">
        <f>E12+F12</f>
        <v>1038317</v>
      </c>
      <c r="H12" s="26">
        <v>657978.07999999996</v>
      </c>
      <c r="I12" s="26">
        <v>657978.07999999996</v>
      </c>
      <c r="J12" s="26">
        <f t="shared" si="0"/>
        <v>157978.07999999996</v>
      </c>
      <c r="K12" s="17"/>
      <c r="L12" s="28"/>
      <c r="M12" s="28"/>
      <c r="N12" s="28"/>
    </row>
    <row r="13" spans="2:14" x14ac:dyDescent="0.25">
      <c r="B13" s="360" t="s">
        <v>2112</v>
      </c>
      <c r="C13" s="339"/>
      <c r="D13" s="340"/>
      <c r="E13" s="26"/>
      <c r="F13" s="26"/>
      <c r="G13" s="26"/>
      <c r="H13" s="26"/>
      <c r="I13" s="26"/>
      <c r="J13" s="26">
        <f t="shared" si="0"/>
        <v>0</v>
      </c>
      <c r="K13" s="17"/>
      <c r="L13" s="30"/>
      <c r="M13" s="29"/>
      <c r="N13" s="31"/>
    </row>
    <row r="14" spans="2:14" ht="25.5" customHeight="1" x14ac:dyDescent="0.25">
      <c r="B14" s="360" t="s">
        <v>2113</v>
      </c>
      <c r="C14" s="339"/>
      <c r="D14" s="340"/>
      <c r="E14" s="32">
        <v>978090360.23000014</v>
      </c>
      <c r="F14" s="32">
        <v>-20936185.210000001</v>
      </c>
      <c r="G14" s="26">
        <f>E14+F14</f>
        <v>957154175.0200001</v>
      </c>
      <c r="H14" s="25">
        <v>579592169.49999976</v>
      </c>
      <c r="I14" s="25">
        <v>306854418.39999974</v>
      </c>
      <c r="J14" s="26">
        <f>I14-E14</f>
        <v>-671235941.8300004</v>
      </c>
      <c r="K14" s="17"/>
      <c r="L14" s="28"/>
      <c r="M14" s="29"/>
      <c r="N14" s="31"/>
    </row>
    <row r="15" spans="2:14" ht="36.75" customHeight="1" x14ac:dyDescent="0.25">
      <c r="B15" s="360" t="s">
        <v>2114</v>
      </c>
      <c r="C15" s="339"/>
      <c r="D15" s="340"/>
      <c r="E15" s="25"/>
      <c r="F15" s="25"/>
      <c r="G15" s="26"/>
      <c r="H15" s="25"/>
      <c r="I15" s="25"/>
      <c r="J15" s="26">
        <f t="shared" si="0"/>
        <v>0</v>
      </c>
      <c r="K15" s="17"/>
      <c r="L15" s="33"/>
      <c r="M15" s="34"/>
      <c r="N15" s="29"/>
    </row>
    <row r="16" spans="2:14" ht="25.5" customHeight="1" x14ac:dyDescent="0.25">
      <c r="B16" s="360" t="s">
        <v>2115</v>
      </c>
      <c r="C16" s="339"/>
      <c r="D16" s="340"/>
      <c r="E16" s="25">
        <v>20000000</v>
      </c>
      <c r="F16" s="25">
        <v>-10000000</v>
      </c>
      <c r="G16" s="26">
        <f>E16+F16</f>
        <v>10000000</v>
      </c>
      <c r="H16" s="25">
        <v>1145381</v>
      </c>
      <c r="I16" s="25">
        <v>1145381</v>
      </c>
      <c r="J16" s="26">
        <f t="shared" si="0"/>
        <v>-18854619</v>
      </c>
      <c r="K16" s="17"/>
      <c r="L16" s="29"/>
      <c r="M16" s="29"/>
      <c r="N16" s="31"/>
    </row>
    <row r="17" spans="2:14" x14ac:dyDescent="0.25">
      <c r="B17" s="360" t="s">
        <v>2116</v>
      </c>
      <c r="C17" s="339"/>
      <c r="D17" s="340"/>
      <c r="E17" s="25">
        <v>0</v>
      </c>
      <c r="F17" s="25"/>
      <c r="G17" s="26">
        <v>0</v>
      </c>
      <c r="H17" s="25">
        <v>0</v>
      </c>
      <c r="I17" s="25">
        <v>0</v>
      </c>
      <c r="J17" s="26">
        <f>I17-E17</f>
        <v>0</v>
      </c>
      <c r="K17" s="17"/>
      <c r="L17" s="28"/>
      <c r="M17" s="29"/>
      <c r="N17" s="31"/>
    </row>
    <row r="18" spans="2:14" ht="11.25" customHeight="1" x14ac:dyDescent="0.25">
      <c r="B18" s="35"/>
      <c r="C18" s="36"/>
      <c r="D18" s="37"/>
      <c r="E18" s="38"/>
      <c r="F18" s="38"/>
      <c r="G18" s="38"/>
      <c r="H18" s="38"/>
      <c r="I18" s="38"/>
      <c r="J18" s="38"/>
      <c r="K18" s="17"/>
      <c r="L18" s="34"/>
      <c r="M18" s="31"/>
      <c r="N18" s="29"/>
    </row>
    <row r="19" spans="2:14" ht="20.25" customHeight="1" x14ac:dyDescent="0.25">
      <c r="B19" s="39"/>
      <c r="C19" s="383" t="s">
        <v>1299</v>
      </c>
      <c r="D19" s="384"/>
      <c r="E19" s="94">
        <f t="shared" ref="E19:G19" si="1">E8+E11+E12+E14+E15+E16+E17</f>
        <v>998590360.23000014</v>
      </c>
      <c r="F19" s="94">
        <f t="shared" si="1"/>
        <v>-30397868.210000001</v>
      </c>
      <c r="G19" s="94">
        <f t="shared" si="1"/>
        <v>968192492.0200001</v>
      </c>
      <c r="H19" s="94">
        <f>H8+H11+H12+H14+H15+H16+H17</f>
        <v>581395528.5799998</v>
      </c>
      <c r="I19" s="94">
        <f>I8+I11+I12+I14+I15+I16+I17</f>
        <v>308657777.47999972</v>
      </c>
      <c r="J19" s="387">
        <v>0</v>
      </c>
      <c r="K19" s="17"/>
      <c r="L19" s="95"/>
      <c r="M19" s="34"/>
      <c r="N19" s="29"/>
    </row>
    <row r="20" spans="2:14" ht="12.75" customHeight="1" x14ac:dyDescent="0.25">
      <c r="B20" s="17"/>
      <c r="C20" s="17"/>
      <c r="D20" s="17"/>
      <c r="E20" s="18"/>
      <c r="F20" s="18"/>
      <c r="G20" s="18"/>
      <c r="H20" s="343" t="s">
        <v>2117</v>
      </c>
      <c r="I20" s="344"/>
      <c r="J20" s="388"/>
      <c r="K20" s="17"/>
      <c r="M20" s="27"/>
    </row>
    <row r="21" spans="2:14" x14ac:dyDescent="0.25">
      <c r="B21" s="361" t="s">
        <v>2118</v>
      </c>
      <c r="C21" s="362"/>
      <c r="D21" s="363"/>
      <c r="E21" s="347" t="s">
        <v>2097</v>
      </c>
      <c r="F21" s="348"/>
      <c r="G21" s="348"/>
      <c r="H21" s="348"/>
      <c r="I21" s="349"/>
      <c r="J21" s="350" t="s">
        <v>2098</v>
      </c>
      <c r="K21" s="17"/>
      <c r="L21" s="27"/>
      <c r="M21" s="27"/>
    </row>
    <row r="22" spans="2:14" ht="24" x14ac:dyDescent="0.25">
      <c r="B22" s="364"/>
      <c r="C22" s="365"/>
      <c r="D22" s="366"/>
      <c r="E22" s="20" t="s">
        <v>2099</v>
      </c>
      <c r="F22" s="21" t="s">
        <v>2119</v>
      </c>
      <c r="G22" s="20" t="s">
        <v>1</v>
      </c>
      <c r="H22" s="20" t="s">
        <v>1535</v>
      </c>
      <c r="I22" s="20" t="s">
        <v>2101</v>
      </c>
      <c r="J22" s="350"/>
      <c r="K22" s="17"/>
      <c r="L22" s="27"/>
      <c r="N22" s="42"/>
    </row>
    <row r="23" spans="2:14" ht="14.25" customHeight="1" x14ac:dyDescent="0.25">
      <c r="B23" s="367"/>
      <c r="C23" s="368"/>
      <c r="D23" s="369"/>
      <c r="E23" s="22" t="s">
        <v>2120</v>
      </c>
      <c r="F23" s="22" t="s">
        <v>2102</v>
      </c>
      <c r="G23" s="22" t="s">
        <v>2103</v>
      </c>
      <c r="H23" s="22" t="s">
        <v>2104</v>
      </c>
      <c r="I23" s="22" t="s">
        <v>2105</v>
      </c>
      <c r="J23" s="22" t="s">
        <v>2106</v>
      </c>
      <c r="K23" s="17"/>
    </row>
    <row r="24" spans="2:14" ht="24" customHeight="1" x14ac:dyDescent="0.25">
      <c r="B24" s="351" t="s">
        <v>2121</v>
      </c>
      <c r="C24" s="352"/>
      <c r="D24" s="353"/>
      <c r="E24" s="43">
        <f t="shared" ref="E24:J24" si="2">E25+E26+E27+E28+E29+E30+E31+E32</f>
        <v>0</v>
      </c>
      <c r="F24" s="43">
        <f t="shared" si="2"/>
        <v>0</v>
      </c>
      <c r="G24" s="43">
        <f t="shared" si="2"/>
        <v>0</v>
      </c>
      <c r="H24" s="43">
        <f t="shared" si="2"/>
        <v>0</v>
      </c>
      <c r="I24" s="43">
        <f t="shared" si="2"/>
        <v>0</v>
      </c>
      <c r="J24" s="43">
        <f t="shared" si="2"/>
        <v>0</v>
      </c>
      <c r="K24" s="17"/>
      <c r="L24" s="27"/>
    </row>
    <row r="25" spans="2:14" x14ac:dyDescent="0.25">
      <c r="B25" s="44"/>
      <c r="C25" s="339" t="s">
        <v>2107</v>
      </c>
      <c r="D25" s="340"/>
      <c r="E25" s="45"/>
      <c r="F25" s="45"/>
      <c r="G25" s="46"/>
      <c r="H25" s="45"/>
      <c r="I25" s="45"/>
      <c r="J25" s="46">
        <f t="shared" ref="J25:J31" si="3">I25-E25</f>
        <v>0</v>
      </c>
      <c r="K25" s="18"/>
    </row>
    <row r="26" spans="2:14" x14ac:dyDescent="0.25">
      <c r="B26" s="44"/>
      <c r="C26" s="339" t="s">
        <v>2108</v>
      </c>
      <c r="D26" s="340"/>
      <c r="E26" s="45"/>
      <c r="F26" s="45"/>
      <c r="G26" s="46"/>
      <c r="H26" s="45"/>
      <c r="I26" s="45"/>
      <c r="J26" s="46">
        <f t="shared" si="3"/>
        <v>0</v>
      </c>
      <c r="K26" s="18"/>
      <c r="N26" s="27"/>
    </row>
    <row r="27" spans="2:14" x14ac:dyDescent="0.25">
      <c r="B27" s="44"/>
      <c r="C27" s="339" t="s">
        <v>2109</v>
      </c>
      <c r="D27" s="340"/>
      <c r="E27" s="45"/>
      <c r="F27" s="45"/>
      <c r="G27" s="46"/>
      <c r="H27" s="45"/>
      <c r="I27" s="45"/>
      <c r="J27" s="46">
        <f t="shared" si="3"/>
        <v>0</v>
      </c>
      <c r="K27" s="18"/>
    </row>
    <row r="28" spans="2:14" x14ac:dyDescent="0.25">
      <c r="B28" s="44"/>
      <c r="C28" s="339" t="s">
        <v>2110</v>
      </c>
      <c r="D28" s="340"/>
      <c r="E28" s="45"/>
      <c r="F28" s="45"/>
      <c r="G28" s="46"/>
      <c r="H28" s="45"/>
      <c r="I28" s="45"/>
      <c r="J28" s="46">
        <f t="shared" si="3"/>
        <v>0</v>
      </c>
      <c r="K28" s="18"/>
      <c r="L28" s="42"/>
    </row>
    <row r="29" spans="2:14" x14ac:dyDescent="0.25">
      <c r="B29" s="44"/>
      <c r="C29" s="339" t="s">
        <v>2122</v>
      </c>
      <c r="D29" s="340"/>
      <c r="E29" s="46"/>
      <c r="F29" s="46"/>
      <c r="G29" s="46"/>
      <c r="H29" s="46"/>
      <c r="I29" s="46"/>
      <c r="J29" s="46">
        <f t="shared" si="3"/>
        <v>0</v>
      </c>
      <c r="K29" s="18"/>
    </row>
    <row r="30" spans="2:14" x14ac:dyDescent="0.25">
      <c r="B30" s="44"/>
      <c r="C30" s="339" t="s">
        <v>2123</v>
      </c>
      <c r="D30" s="340"/>
      <c r="E30" s="46"/>
      <c r="F30" s="46"/>
      <c r="G30" s="46"/>
      <c r="H30" s="46"/>
      <c r="I30" s="46"/>
      <c r="J30" s="46">
        <f t="shared" si="3"/>
        <v>0</v>
      </c>
      <c r="K30" s="18"/>
    </row>
    <row r="31" spans="2:14" ht="38.25" customHeight="1" x14ac:dyDescent="0.25">
      <c r="B31" s="44"/>
      <c r="C31" s="339" t="s">
        <v>2124</v>
      </c>
      <c r="D31" s="340"/>
      <c r="E31" s="45"/>
      <c r="F31" s="45"/>
      <c r="G31" s="46"/>
      <c r="H31" s="45"/>
      <c r="I31" s="45"/>
      <c r="J31" s="46">
        <f t="shared" si="3"/>
        <v>0</v>
      </c>
      <c r="K31" s="18"/>
    </row>
    <row r="32" spans="2:14" ht="23.25" customHeight="1" x14ac:dyDescent="0.25">
      <c r="B32" s="44"/>
      <c r="C32" s="339" t="s">
        <v>2115</v>
      </c>
      <c r="D32" s="340"/>
      <c r="E32" s="45"/>
      <c r="F32" s="45"/>
      <c r="G32" s="46"/>
      <c r="H32" s="45"/>
      <c r="I32" s="45"/>
      <c r="J32" s="46"/>
      <c r="K32" s="18"/>
    </row>
    <row r="33" spans="2:11" ht="59.25" customHeight="1" x14ac:dyDescent="0.25">
      <c r="B33" s="357" t="s">
        <v>2125</v>
      </c>
      <c r="C33" s="358"/>
      <c r="D33" s="359"/>
      <c r="E33" s="47">
        <f>E34+E35+E36+E37</f>
        <v>998590360.23000014</v>
      </c>
      <c r="F33" s="47">
        <f>F34+F35+F36+F37</f>
        <v>-30397868.210000001</v>
      </c>
      <c r="G33" s="47">
        <f>G34+G35+G36+G37</f>
        <v>968192492.0200001</v>
      </c>
      <c r="H33" s="47">
        <f>H34+H35+H36+H37</f>
        <v>581395528.5799998</v>
      </c>
      <c r="I33" s="47">
        <f>I34+I35+I36+I37</f>
        <v>308657777.47999972</v>
      </c>
      <c r="J33" s="47">
        <f>I33-E33</f>
        <v>-689932582.75000048</v>
      </c>
      <c r="K33" s="17"/>
    </row>
    <row r="34" spans="2:11" x14ac:dyDescent="0.25">
      <c r="B34" s="48"/>
      <c r="C34" s="339" t="s">
        <v>2108</v>
      </c>
      <c r="D34" s="340"/>
      <c r="E34" s="45"/>
      <c r="F34" s="45"/>
      <c r="G34" s="46"/>
      <c r="H34" s="45"/>
      <c r="I34" s="45"/>
      <c r="J34" s="46"/>
      <c r="K34" s="17"/>
    </row>
    <row r="35" spans="2:11" x14ac:dyDescent="0.25">
      <c r="B35" s="48"/>
      <c r="C35" s="339" t="s">
        <v>2122</v>
      </c>
      <c r="D35" s="340"/>
      <c r="E35" s="45">
        <v>500000</v>
      </c>
      <c r="F35" s="45">
        <f>F12</f>
        <v>538317</v>
      </c>
      <c r="G35" s="46">
        <f>E35+F35</f>
        <v>1038317</v>
      </c>
      <c r="H35" s="45">
        <f>H12</f>
        <v>657978.07999999996</v>
      </c>
      <c r="I35" s="45">
        <f>I12</f>
        <v>657978.07999999996</v>
      </c>
      <c r="J35" s="46">
        <f>I35-E35</f>
        <v>157978.07999999996</v>
      </c>
      <c r="K35" s="17"/>
    </row>
    <row r="36" spans="2:11" ht="26.25" customHeight="1" x14ac:dyDescent="0.25">
      <c r="B36" s="49"/>
      <c r="C36" s="339" t="s">
        <v>2126</v>
      </c>
      <c r="D36" s="340"/>
      <c r="E36" s="45">
        <v>978090360.23000014</v>
      </c>
      <c r="F36" s="45">
        <f>F14</f>
        <v>-20936185.210000001</v>
      </c>
      <c r="G36" s="46">
        <f>E36+F36</f>
        <v>957154175.0200001</v>
      </c>
      <c r="H36" s="45">
        <f>H14</f>
        <v>579592169.49999976</v>
      </c>
      <c r="I36" s="45">
        <f>I14</f>
        <v>306854418.39999974</v>
      </c>
      <c r="J36" s="46">
        <f>I36-E36</f>
        <v>-671235941.8300004</v>
      </c>
      <c r="K36" s="17"/>
    </row>
    <row r="37" spans="2:11" ht="24.75" customHeight="1" x14ac:dyDescent="0.25">
      <c r="B37" s="49"/>
      <c r="C37" s="339" t="s">
        <v>2115</v>
      </c>
      <c r="D37" s="340"/>
      <c r="E37" s="50">
        <v>20000000</v>
      </c>
      <c r="F37" s="45">
        <f>F16</f>
        <v>-10000000</v>
      </c>
      <c r="G37" s="46">
        <f>E37+F37</f>
        <v>10000000</v>
      </c>
      <c r="H37" s="45">
        <f>H16</f>
        <v>1145381</v>
      </c>
      <c r="I37" s="45">
        <f>I16</f>
        <v>1145381</v>
      </c>
      <c r="J37" s="46">
        <f>I37-E37</f>
        <v>-18854619</v>
      </c>
      <c r="K37" s="17"/>
    </row>
    <row r="38" spans="2:11" ht="7.5" customHeight="1" x14ac:dyDescent="0.25">
      <c r="B38" s="354"/>
      <c r="C38" s="355"/>
      <c r="D38" s="356"/>
      <c r="E38" s="51"/>
      <c r="F38" s="51"/>
      <c r="G38" s="51"/>
      <c r="H38" s="51"/>
      <c r="I38" s="51"/>
      <c r="J38" s="51"/>
      <c r="K38" s="17"/>
    </row>
    <row r="39" spans="2:11" ht="14.25" customHeight="1" x14ac:dyDescent="0.25">
      <c r="B39" s="336" t="s">
        <v>2116</v>
      </c>
      <c r="C39" s="337"/>
      <c r="D39" s="338"/>
      <c r="E39" s="51">
        <f>E40</f>
        <v>0</v>
      </c>
      <c r="F39" s="51"/>
      <c r="G39" s="51">
        <f>G40</f>
        <v>0</v>
      </c>
      <c r="H39" s="51">
        <f t="shared" ref="H39:I39" si="4">H40</f>
        <v>0</v>
      </c>
      <c r="I39" s="51">
        <f t="shared" si="4"/>
        <v>0</v>
      </c>
      <c r="J39" s="46">
        <f>I39-E39</f>
        <v>0</v>
      </c>
      <c r="K39" s="17"/>
    </row>
    <row r="40" spans="2:11" ht="13.5" customHeight="1" x14ac:dyDescent="0.25">
      <c r="B40" s="49"/>
      <c r="C40" s="339" t="s">
        <v>2116</v>
      </c>
      <c r="D40" s="340"/>
      <c r="E40" s="50">
        <v>0</v>
      </c>
      <c r="F40" s="50"/>
      <c r="G40" s="46">
        <f>E40+F40</f>
        <v>0</v>
      </c>
      <c r="H40" s="50">
        <v>0</v>
      </c>
      <c r="I40" s="50">
        <v>0</v>
      </c>
      <c r="J40" s="46">
        <f>I40-E40</f>
        <v>0</v>
      </c>
      <c r="K40" s="17"/>
    </row>
    <row r="41" spans="2:11" ht="11.25" customHeight="1" x14ac:dyDescent="0.25">
      <c r="B41" s="35"/>
      <c r="C41" s="36"/>
      <c r="D41" s="37"/>
      <c r="E41" s="38"/>
      <c r="F41" s="38"/>
      <c r="G41" s="38"/>
      <c r="H41" s="38"/>
      <c r="I41" s="38"/>
      <c r="J41" s="38"/>
      <c r="K41" s="17"/>
    </row>
    <row r="42" spans="2:11" ht="20.25" customHeight="1" x14ac:dyDescent="0.25">
      <c r="B42" s="39"/>
      <c r="C42" s="383" t="s">
        <v>1299</v>
      </c>
      <c r="D42" s="384"/>
      <c r="E42" s="94">
        <f t="shared" ref="E42:I42" si="5">E24+E33+E39</f>
        <v>998590360.23000014</v>
      </c>
      <c r="F42" s="94">
        <f t="shared" si="5"/>
        <v>-30397868.210000001</v>
      </c>
      <c r="G42" s="94">
        <f t="shared" si="5"/>
        <v>968192492.0200001</v>
      </c>
      <c r="H42" s="94">
        <f t="shared" si="5"/>
        <v>581395528.5799998</v>
      </c>
      <c r="I42" s="94">
        <f t="shared" si="5"/>
        <v>308657777.47999972</v>
      </c>
      <c r="J42" s="385">
        <v>0</v>
      </c>
      <c r="K42" s="17"/>
    </row>
    <row r="43" spans="2:11" ht="12.75" customHeight="1" x14ac:dyDescent="0.25">
      <c r="B43" s="52"/>
      <c r="C43" s="52"/>
      <c r="D43" s="52"/>
      <c r="E43" s="52"/>
      <c r="F43" s="52"/>
      <c r="G43" s="52"/>
      <c r="H43" s="343" t="s">
        <v>2127</v>
      </c>
      <c r="I43" s="344"/>
      <c r="J43" s="386"/>
      <c r="K43" s="17"/>
    </row>
    <row r="44" spans="2:11" ht="9" customHeight="1" x14ac:dyDescent="0.25">
      <c r="B44" s="345"/>
      <c r="C44" s="345"/>
      <c r="D44" s="345"/>
      <c r="E44" s="345"/>
      <c r="F44" s="345"/>
      <c r="G44" s="345"/>
      <c r="H44" s="345"/>
      <c r="I44" s="345"/>
      <c r="J44" s="345"/>
      <c r="K44" s="17"/>
    </row>
    <row r="45" spans="2:11" ht="12.75" customHeight="1" x14ac:dyDescent="0.25">
      <c r="B45" s="346" t="s">
        <v>2128</v>
      </c>
      <c r="C45" s="346"/>
      <c r="D45" s="346"/>
      <c r="E45" s="346"/>
      <c r="F45" s="346"/>
      <c r="G45" s="346"/>
      <c r="H45" s="346"/>
      <c r="I45" s="346"/>
      <c r="J45" s="346"/>
      <c r="K45" s="17"/>
    </row>
    <row r="46" spans="2:11" ht="12" customHeight="1" x14ac:dyDescent="0.25">
      <c r="B46" s="334" t="s">
        <v>2129</v>
      </c>
      <c r="C46" s="334"/>
      <c r="D46" s="334"/>
      <c r="E46" s="334"/>
      <c r="F46" s="334"/>
      <c r="G46" s="334"/>
      <c r="H46" s="334"/>
      <c r="I46" s="334"/>
      <c r="J46" s="334"/>
      <c r="K46" s="17"/>
    </row>
    <row r="47" spans="2:11" ht="33.75" customHeight="1" x14ac:dyDescent="0.25">
      <c r="B47" s="335" t="s">
        <v>2130</v>
      </c>
      <c r="C47" s="335"/>
      <c r="D47" s="335"/>
      <c r="E47" s="335"/>
      <c r="F47" s="335"/>
      <c r="G47" s="335"/>
      <c r="H47" s="335"/>
      <c r="I47" s="335"/>
      <c r="J47" s="335"/>
      <c r="K47" s="54"/>
    </row>
    <row r="52" spans="5:10" x14ac:dyDescent="0.25">
      <c r="E52" s="27"/>
      <c r="F52" s="27"/>
      <c r="G52" s="27"/>
      <c r="H52" s="27"/>
      <c r="I52" s="27"/>
      <c r="J52" s="27"/>
    </row>
    <row r="54" spans="5:10" x14ac:dyDescent="0.25">
      <c r="E54" s="27"/>
      <c r="F54" s="27"/>
      <c r="G54" s="27"/>
      <c r="H54" s="27"/>
      <c r="I54" s="27"/>
      <c r="J54" s="27"/>
    </row>
    <row r="57" spans="5:10" x14ac:dyDescent="0.25">
      <c r="E57" s="27"/>
      <c r="F57" s="27"/>
      <c r="G57" s="27"/>
      <c r="H57" s="27"/>
      <c r="I57" s="27"/>
      <c r="J57" s="27"/>
    </row>
    <row r="58" spans="5:10" x14ac:dyDescent="0.25">
      <c r="E58" s="27"/>
      <c r="F58" s="27"/>
      <c r="G58" s="27"/>
      <c r="H58" s="27"/>
      <c r="I58" s="27"/>
      <c r="J58" s="27"/>
    </row>
    <row r="59" spans="5:10" x14ac:dyDescent="0.25">
      <c r="E59" s="27"/>
      <c r="F59" s="27"/>
      <c r="G59" s="27"/>
      <c r="H59" s="27"/>
      <c r="I59" s="27"/>
      <c r="J59" s="27"/>
    </row>
    <row r="61" spans="5:10" x14ac:dyDescent="0.25">
      <c r="E61" s="55"/>
      <c r="F61" s="55"/>
      <c r="G61" s="55"/>
      <c r="H61" s="55"/>
      <c r="I61" s="27"/>
      <c r="J61" s="27"/>
    </row>
    <row r="62" spans="5:10" x14ac:dyDescent="0.25">
      <c r="E62" s="56"/>
      <c r="F62" s="56"/>
      <c r="G62" s="56"/>
      <c r="H62" s="56"/>
    </row>
    <row r="63" spans="5:10" x14ac:dyDescent="0.25">
      <c r="E63" s="55"/>
      <c r="F63" s="55"/>
      <c r="G63" s="55"/>
      <c r="H63" s="55"/>
      <c r="I63" s="55"/>
      <c r="J63" s="55"/>
    </row>
    <row r="65" spans="8:9" x14ac:dyDescent="0.25">
      <c r="H65" s="27"/>
      <c r="I65" s="27"/>
    </row>
  </sheetData>
  <mergeCells count="47">
    <mergeCell ref="I1:J1"/>
    <mergeCell ref="B2:J2"/>
    <mergeCell ref="B3:J3"/>
    <mergeCell ref="B4:J4"/>
    <mergeCell ref="B5:D7"/>
    <mergeCell ref="E5:I5"/>
    <mergeCell ref="J5:J6"/>
    <mergeCell ref="J19:J20"/>
    <mergeCell ref="H20:I20"/>
    <mergeCell ref="B8:D8"/>
    <mergeCell ref="B9:D9"/>
    <mergeCell ref="B10:D10"/>
    <mergeCell ref="B11:D11"/>
    <mergeCell ref="B12:D12"/>
    <mergeCell ref="B13:D13"/>
    <mergeCell ref="C26:D26"/>
    <mergeCell ref="B14:D14"/>
    <mergeCell ref="B15:D15"/>
    <mergeCell ref="B16:D16"/>
    <mergeCell ref="B17:D17"/>
    <mergeCell ref="C19:D19"/>
    <mergeCell ref="B21:D23"/>
    <mergeCell ref="E21:I21"/>
    <mergeCell ref="J21:J22"/>
    <mergeCell ref="B24:D24"/>
    <mergeCell ref="C25:D25"/>
    <mergeCell ref="B38:D38"/>
    <mergeCell ref="C27:D27"/>
    <mergeCell ref="C28:D28"/>
    <mergeCell ref="C29:D29"/>
    <mergeCell ref="C30:D30"/>
    <mergeCell ref="C31:D31"/>
    <mergeCell ref="C32:D32"/>
    <mergeCell ref="B33:D33"/>
    <mergeCell ref="C34:D34"/>
    <mergeCell ref="C35:D35"/>
    <mergeCell ref="C36:D36"/>
    <mergeCell ref="C37:D37"/>
    <mergeCell ref="B45:J45"/>
    <mergeCell ref="B46:J46"/>
    <mergeCell ref="B47:J47"/>
    <mergeCell ref="B39:D39"/>
    <mergeCell ref="C40:D40"/>
    <mergeCell ref="C42:D42"/>
    <mergeCell ref="J42:J43"/>
    <mergeCell ref="H43:I43"/>
    <mergeCell ref="B44:J44"/>
  </mergeCells>
  <printOptions horizontalCentered="1"/>
  <pageMargins left="0.39370078740157483" right="0.39370078740157483" top="0.74803149606299213" bottom="0.74803149606299213" header="0" footer="0"/>
  <pageSetup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333"/>
  <sheetViews>
    <sheetView zoomScaleNormal="100" zoomScaleSheetLayoutView="100" zoomScalePageLayoutView="70" workbookViewId="0">
      <selection activeCell="J311" sqref="J311"/>
    </sheetView>
  </sheetViews>
  <sheetFormatPr baseColWidth="10" defaultRowHeight="15" x14ac:dyDescent="0.25"/>
  <cols>
    <col min="1" max="1" width="11.140625" customWidth="1"/>
    <col min="2" max="2" width="46.85546875" customWidth="1"/>
    <col min="3" max="3" width="15.42578125" customWidth="1"/>
    <col min="4" max="4" width="17.28515625" customWidth="1"/>
    <col min="5" max="5" width="16.5703125" customWidth="1"/>
    <col min="6" max="6" width="17.85546875" customWidth="1"/>
    <col min="7" max="7" width="16.85546875" customWidth="1"/>
    <col min="8" max="8" width="16.28515625" customWidth="1"/>
    <col min="9" max="9" width="16.28515625" bestFit="1" customWidth="1"/>
    <col min="10" max="10" width="11.42578125" customWidth="1"/>
    <col min="12" max="12" width="13.7109375" bestFit="1" customWidth="1"/>
    <col min="13" max="13" width="15.140625" bestFit="1" customWidth="1"/>
  </cols>
  <sheetData>
    <row r="1" spans="1:13" ht="15.75" thickBot="1" x14ac:dyDescent="0.3">
      <c r="A1" s="96"/>
      <c r="B1" s="97"/>
      <c r="C1" s="97"/>
      <c r="D1" s="98"/>
      <c r="E1" s="99"/>
      <c r="F1" s="99"/>
      <c r="G1" s="99"/>
    </row>
    <row r="2" spans="1:13" x14ac:dyDescent="0.25">
      <c r="A2" s="404" t="s">
        <v>2345</v>
      </c>
      <c r="B2" s="405"/>
      <c r="C2" s="405"/>
      <c r="D2" s="405"/>
      <c r="E2" s="405"/>
      <c r="F2" s="405"/>
      <c r="G2" s="406"/>
    </row>
    <row r="3" spans="1:13" ht="18" x14ac:dyDescent="0.25">
      <c r="A3" s="407" t="s">
        <v>2220</v>
      </c>
      <c r="B3" s="408"/>
      <c r="C3" s="408"/>
      <c r="D3" s="408"/>
      <c r="E3" s="408"/>
      <c r="F3" s="408"/>
      <c r="G3" s="409"/>
    </row>
    <row r="4" spans="1:13" x14ac:dyDescent="0.25">
      <c r="A4" s="410" t="s">
        <v>2666</v>
      </c>
      <c r="B4" s="411"/>
      <c r="C4" s="411"/>
      <c r="D4" s="411"/>
      <c r="E4" s="411"/>
      <c r="F4" s="411"/>
      <c r="G4" s="412"/>
    </row>
    <row r="5" spans="1:13" ht="15.75" x14ac:dyDescent="0.25">
      <c r="A5" s="413" t="s">
        <v>2346</v>
      </c>
      <c r="B5" s="414"/>
      <c r="C5" s="414"/>
      <c r="D5" s="414"/>
      <c r="E5" s="414"/>
      <c r="F5" s="414"/>
      <c r="G5" s="415"/>
    </row>
    <row r="6" spans="1:13" ht="16.5" thickBot="1" x14ac:dyDescent="0.3">
      <c r="A6" s="416" t="s">
        <v>2347</v>
      </c>
      <c r="B6" s="417"/>
      <c r="C6" s="417"/>
      <c r="D6" s="417"/>
      <c r="E6" s="417"/>
      <c r="F6" s="417"/>
      <c r="G6" s="418"/>
    </row>
    <row r="7" spans="1:13" ht="13.5" customHeight="1" thickBot="1" x14ac:dyDescent="0.3">
      <c r="A7" s="161" t="s">
        <v>2120</v>
      </c>
      <c r="B7" s="161" t="s">
        <v>2102</v>
      </c>
      <c r="C7" s="161" t="s">
        <v>2348</v>
      </c>
      <c r="D7" s="161" t="s">
        <v>2104</v>
      </c>
      <c r="E7" s="161" t="s">
        <v>2105</v>
      </c>
      <c r="F7" s="161" t="s">
        <v>2349</v>
      </c>
      <c r="G7" s="162" t="s">
        <v>2350</v>
      </c>
    </row>
    <row r="8" spans="1:13" ht="22.5" customHeight="1" thickBot="1" x14ac:dyDescent="0.3">
      <c r="A8" s="419" t="s">
        <v>2351</v>
      </c>
      <c r="B8" s="421" t="s">
        <v>2221</v>
      </c>
      <c r="C8" s="419" t="s">
        <v>2352</v>
      </c>
      <c r="D8" s="423" t="s">
        <v>2353</v>
      </c>
      <c r="E8" s="425" t="s">
        <v>2354</v>
      </c>
      <c r="F8" s="421"/>
      <c r="G8" s="398" t="s">
        <v>2355</v>
      </c>
    </row>
    <row r="9" spans="1:13" ht="18" customHeight="1" thickBot="1" x14ac:dyDescent="0.3">
      <c r="A9" s="420"/>
      <c r="B9" s="422"/>
      <c r="C9" s="420"/>
      <c r="D9" s="424"/>
      <c r="E9" s="100" t="s">
        <v>2356</v>
      </c>
      <c r="F9" s="100" t="s">
        <v>2357</v>
      </c>
      <c r="G9" s="399"/>
    </row>
    <row r="10" spans="1:13" s="106" customFormat="1" ht="21.75" customHeight="1" thickBot="1" x14ac:dyDescent="0.3">
      <c r="A10" s="101">
        <v>1000</v>
      </c>
      <c r="B10" s="102" t="s">
        <v>2222</v>
      </c>
      <c r="C10" s="103">
        <v>585469461.82000005</v>
      </c>
      <c r="D10" s="103">
        <v>-10617505.439999999</v>
      </c>
      <c r="E10" s="103">
        <v>281107031.45000005</v>
      </c>
      <c r="F10" s="103">
        <v>281107031.45000005</v>
      </c>
      <c r="G10" s="103">
        <v>574851956.38</v>
      </c>
      <c r="H10" s="104"/>
      <c r="I10" s="105"/>
      <c r="L10" s="107"/>
      <c r="M10" s="104"/>
    </row>
    <row r="11" spans="1:13" ht="29.25" customHeight="1" x14ac:dyDescent="0.25">
      <c r="A11" s="175" t="s">
        <v>2358</v>
      </c>
      <c r="B11" s="176" t="s">
        <v>2359</v>
      </c>
      <c r="C11" s="177">
        <v>314578801.25999999</v>
      </c>
      <c r="D11" s="177">
        <v>0</v>
      </c>
      <c r="E11" s="177">
        <v>89945269.050000012</v>
      </c>
      <c r="F11" s="177">
        <v>90371595.360000014</v>
      </c>
      <c r="G11" s="178">
        <v>314152474.94999993</v>
      </c>
      <c r="H11" s="104"/>
      <c r="I11" s="1"/>
    </row>
    <row r="12" spans="1:13" s="15" customFormat="1" x14ac:dyDescent="0.25">
      <c r="A12" s="130" t="s">
        <v>2360</v>
      </c>
      <c r="B12" s="115" t="s">
        <v>2361</v>
      </c>
      <c r="C12" s="116">
        <v>314578801.25999999</v>
      </c>
      <c r="D12" s="116">
        <v>0</v>
      </c>
      <c r="E12" s="116">
        <v>89945269.050000012</v>
      </c>
      <c r="F12" s="116">
        <v>90371595.360000014</v>
      </c>
      <c r="G12" s="167">
        <v>314152474.94999993</v>
      </c>
      <c r="H12" s="104"/>
    </row>
    <row r="13" spans="1:13" x14ac:dyDescent="0.25">
      <c r="A13" s="131">
        <v>11301</v>
      </c>
      <c r="B13" s="132" t="s">
        <v>2223</v>
      </c>
      <c r="C13" s="116">
        <v>116607719.84</v>
      </c>
      <c r="D13" s="133">
        <v>0</v>
      </c>
      <c r="E13" s="116">
        <v>29156565.620000008</v>
      </c>
      <c r="F13" s="116">
        <v>28700017.610000007</v>
      </c>
      <c r="G13" s="167">
        <v>117064267.84999999</v>
      </c>
      <c r="H13" s="104"/>
    </row>
    <row r="14" spans="1:13" x14ac:dyDescent="0.25">
      <c r="A14" s="131">
        <v>11302</v>
      </c>
      <c r="B14" s="132" t="s">
        <v>2224</v>
      </c>
      <c r="C14" s="116">
        <v>116607719.84</v>
      </c>
      <c r="D14" s="133">
        <v>0</v>
      </c>
      <c r="E14" s="116">
        <v>25661077.259999998</v>
      </c>
      <c r="F14" s="116">
        <v>26673360.920000009</v>
      </c>
      <c r="G14" s="167">
        <v>115595436.17999998</v>
      </c>
      <c r="H14" s="104"/>
    </row>
    <row r="15" spans="1:13" x14ac:dyDescent="0.25">
      <c r="A15" s="131">
        <v>11303</v>
      </c>
      <c r="B15" s="132" t="s">
        <v>2225</v>
      </c>
      <c r="C15" s="116">
        <v>12536357.040000008</v>
      </c>
      <c r="D15" s="133">
        <v>0</v>
      </c>
      <c r="E15" s="116">
        <v>6617509.9999999981</v>
      </c>
      <c r="F15" s="116">
        <v>7889650.6599999983</v>
      </c>
      <c r="G15" s="167">
        <v>11264216.380000008</v>
      </c>
      <c r="H15" s="104"/>
    </row>
    <row r="16" spans="1:13" x14ac:dyDescent="0.25">
      <c r="A16" s="131">
        <v>11304</v>
      </c>
      <c r="B16" s="132" t="s">
        <v>2226</v>
      </c>
      <c r="C16" s="116">
        <v>68827004.539999977</v>
      </c>
      <c r="D16" s="133">
        <v>0</v>
      </c>
      <c r="E16" s="116">
        <v>28510116.170000006</v>
      </c>
      <c r="F16" s="116">
        <v>27108566.170000002</v>
      </c>
      <c r="G16" s="167">
        <v>70228554.539999977</v>
      </c>
      <c r="H16" s="104"/>
    </row>
    <row r="17" spans="1:8" ht="24.75" x14ac:dyDescent="0.25">
      <c r="A17" s="142" t="s">
        <v>2362</v>
      </c>
      <c r="B17" s="115" t="s">
        <v>2363</v>
      </c>
      <c r="C17" s="133">
        <v>17473460.250000004</v>
      </c>
      <c r="D17" s="133">
        <v>0</v>
      </c>
      <c r="E17" s="133">
        <v>7016898.6000000015</v>
      </c>
      <c r="F17" s="133">
        <v>5631622.5100000007</v>
      </c>
      <c r="G17" s="168">
        <v>18858736.340000004</v>
      </c>
      <c r="H17" s="104"/>
    </row>
    <row r="18" spans="1:8" x14ac:dyDescent="0.25">
      <c r="A18" s="114" t="s">
        <v>2364</v>
      </c>
      <c r="B18" s="115" t="s">
        <v>2365</v>
      </c>
      <c r="C18" s="133">
        <v>17473460.250000004</v>
      </c>
      <c r="D18" s="133">
        <v>0</v>
      </c>
      <c r="E18" s="133">
        <v>7016898.6000000015</v>
      </c>
      <c r="F18" s="133">
        <v>5631622.5100000007</v>
      </c>
      <c r="G18" s="168">
        <v>18858736.340000004</v>
      </c>
      <c r="H18" s="104"/>
    </row>
    <row r="19" spans="1:8" x14ac:dyDescent="0.25">
      <c r="A19" s="131">
        <v>12201</v>
      </c>
      <c r="B19" s="132" t="s">
        <v>2227</v>
      </c>
      <c r="C19" s="116">
        <v>17473460.250000004</v>
      </c>
      <c r="D19" s="133">
        <v>0</v>
      </c>
      <c r="E19" s="116">
        <v>7016898.6000000015</v>
      </c>
      <c r="F19" s="116">
        <v>5631622.5100000007</v>
      </c>
      <c r="G19" s="167">
        <v>18858736.340000004</v>
      </c>
      <c r="H19" s="104"/>
    </row>
    <row r="20" spans="1:8" x14ac:dyDescent="0.25">
      <c r="A20" s="143" t="s">
        <v>2366</v>
      </c>
      <c r="B20" s="115" t="s">
        <v>2367</v>
      </c>
      <c r="C20" s="116">
        <v>131271033.95999996</v>
      </c>
      <c r="D20" s="116">
        <v>0</v>
      </c>
      <c r="E20" s="116">
        <v>28384165.129999995</v>
      </c>
      <c r="F20" s="116">
        <v>29930820.949999999</v>
      </c>
      <c r="G20" s="167">
        <v>129724378.13999996</v>
      </c>
      <c r="H20" s="104"/>
    </row>
    <row r="21" spans="1:8" s="15" customFormat="1" ht="24.75" customHeight="1" x14ac:dyDescent="0.25">
      <c r="A21" s="130" t="s">
        <v>2368</v>
      </c>
      <c r="B21" s="115" t="s">
        <v>2369</v>
      </c>
      <c r="C21" s="116">
        <v>15290880</v>
      </c>
      <c r="D21" s="116">
        <v>0</v>
      </c>
      <c r="E21" s="116">
        <v>5006230</v>
      </c>
      <c r="F21" s="116">
        <v>4186540</v>
      </c>
      <c r="G21" s="167">
        <v>16110570</v>
      </c>
      <c r="H21" s="104"/>
    </row>
    <row r="22" spans="1:8" x14ac:dyDescent="0.25">
      <c r="A22" s="131">
        <v>13101</v>
      </c>
      <c r="B22" s="132" t="s">
        <v>2228</v>
      </c>
      <c r="C22" s="116">
        <v>15290880</v>
      </c>
      <c r="D22" s="133">
        <v>0</v>
      </c>
      <c r="E22" s="116">
        <v>5006230</v>
      </c>
      <c r="F22" s="116">
        <v>4186540</v>
      </c>
      <c r="G22" s="167">
        <v>16110570</v>
      </c>
      <c r="H22" s="104"/>
    </row>
    <row r="23" spans="1:8" s="15" customFormat="1" ht="27" customHeight="1" x14ac:dyDescent="0.25">
      <c r="A23" s="130" t="s">
        <v>2370</v>
      </c>
      <c r="B23" s="115" t="s">
        <v>2371</v>
      </c>
      <c r="C23" s="116">
        <v>86165799.479999959</v>
      </c>
      <c r="D23" s="116">
        <v>0</v>
      </c>
      <c r="E23" s="116">
        <v>3997136.0499999989</v>
      </c>
      <c r="F23" s="116">
        <v>3047721.8000000003</v>
      </c>
      <c r="G23" s="167">
        <v>87115213.729999959</v>
      </c>
      <c r="H23" s="104"/>
    </row>
    <row r="24" spans="1:8" x14ac:dyDescent="0.25">
      <c r="A24" s="131">
        <v>13201</v>
      </c>
      <c r="B24" s="132" t="s">
        <v>2229</v>
      </c>
      <c r="C24" s="116">
        <v>7029791.1400000025</v>
      </c>
      <c r="D24" s="133">
        <v>0</v>
      </c>
      <c r="E24" s="116">
        <v>502294.11</v>
      </c>
      <c r="F24" s="116">
        <v>3145.6600000000008</v>
      </c>
      <c r="G24" s="167">
        <v>7528939.5900000026</v>
      </c>
      <c r="H24" s="104"/>
    </row>
    <row r="25" spans="1:8" x14ac:dyDescent="0.25">
      <c r="A25" s="131">
        <v>13202</v>
      </c>
      <c r="B25" s="132" t="s">
        <v>2230</v>
      </c>
      <c r="C25" s="116">
        <v>1501977.1200000003</v>
      </c>
      <c r="D25" s="133">
        <v>0</v>
      </c>
      <c r="E25" s="116">
        <v>2874612.9099999992</v>
      </c>
      <c r="F25" s="116">
        <v>2694744.33</v>
      </c>
      <c r="G25" s="167">
        <v>1681845.6999999993</v>
      </c>
      <c r="H25" s="104"/>
    </row>
    <row r="26" spans="1:8" x14ac:dyDescent="0.25">
      <c r="A26" s="131">
        <v>13203</v>
      </c>
      <c r="B26" s="132" t="s">
        <v>2231</v>
      </c>
      <c r="C26" s="116">
        <v>77634031.219999954</v>
      </c>
      <c r="D26" s="133">
        <v>0</v>
      </c>
      <c r="E26" s="116">
        <v>620229.03</v>
      </c>
      <c r="F26" s="116">
        <v>349831.81</v>
      </c>
      <c r="G26" s="167">
        <v>77904428.439999953</v>
      </c>
      <c r="H26" s="104"/>
    </row>
    <row r="27" spans="1:8" s="15" customFormat="1" x14ac:dyDescent="0.25">
      <c r="A27" s="130" t="s">
        <v>2372</v>
      </c>
      <c r="B27" s="115" t="s">
        <v>2373</v>
      </c>
      <c r="C27" s="116">
        <v>19226156.879999999</v>
      </c>
      <c r="D27" s="116">
        <v>0</v>
      </c>
      <c r="E27" s="116">
        <v>11170062.589999998</v>
      </c>
      <c r="F27" s="116">
        <v>13797718.719999999</v>
      </c>
      <c r="G27" s="167">
        <v>16598500.75</v>
      </c>
      <c r="H27" s="104"/>
    </row>
    <row r="28" spans="1:8" x14ac:dyDescent="0.25">
      <c r="A28" s="131">
        <v>13301</v>
      </c>
      <c r="B28" s="132" t="s">
        <v>2232</v>
      </c>
      <c r="C28" s="116">
        <v>19226156.879999999</v>
      </c>
      <c r="D28" s="133">
        <v>0</v>
      </c>
      <c r="E28" s="116">
        <v>11170062.589999998</v>
      </c>
      <c r="F28" s="116">
        <v>13797718.719999999</v>
      </c>
      <c r="G28" s="167">
        <v>16598500.75</v>
      </c>
      <c r="H28" s="104"/>
    </row>
    <row r="29" spans="1:8" s="15" customFormat="1" x14ac:dyDescent="0.25">
      <c r="A29" s="130" t="s">
        <v>2374</v>
      </c>
      <c r="B29" s="115" t="s">
        <v>2375</v>
      </c>
      <c r="C29" s="116">
        <v>10588197.600000003</v>
      </c>
      <c r="D29" s="116">
        <v>0</v>
      </c>
      <c r="E29" s="116">
        <v>8210736.4900000002</v>
      </c>
      <c r="F29" s="116">
        <v>8898840.4299999997</v>
      </c>
      <c r="G29" s="167">
        <v>9900093.6600000039</v>
      </c>
      <c r="H29" s="104"/>
    </row>
    <row r="30" spans="1:8" x14ac:dyDescent="0.25">
      <c r="A30" s="131">
        <v>13401</v>
      </c>
      <c r="B30" s="132" t="s">
        <v>2233</v>
      </c>
      <c r="C30" s="116">
        <v>10588197.600000003</v>
      </c>
      <c r="D30" s="133">
        <v>0</v>
      </c>
      <c r="E30" s="116">
        <v>8210736.4900000002</v>
      </c>
      <c r="F30" s="116">
        <v>8898840.4299999997</v>
      </c>
      <c r="G30" s="167">
        <v>9900093.6600000039</v>
      </c>
      <c r="H30" s="104"/>
    </row>
    <row r="31" spans="1:8" x14ac:dyDescent="0.25">
      <c r="A31" s="143" t="s">
        <v>2376</v>
      </c>
      <c r="B31" s="115" t="s">
        <v>2377</v>
      </c>
      <c r="C31" s="116">
        <v>61400000</v>
      </c>
      <c r="D31" s="116">
        <v>0</v>
      </c>
      <c r="E31" s="116">
        <v>31377533.260000002</v>
      </c>
      <c r="F31" s="116">
        <v>29700650.84</v>
      </c>
      <c r="G31" s="167">
        <v>63076882.420000002</v>
      </c>
      <c r="H31" s="104"/>
    </row>
    <row r="32" spans="1:8" s="15" customFormat="1" x14ac:dyDescent="0.25">
      <c r="A32" s="130" t="s">
        <v>2378</v>
      </c>
      <c r="B32" s="115" t="s">
        <v>2379</v>
      </c>
      <c r="C32" s="116">
        <v>58400000</v>
      </c>
      <c r="D32" s="116">
        <v>0</v>
      </c>
      <c r="E32" s="116">
        <v>31177533.260000002</v>
      </c>
      <c r="F32" s="116">
        <v>27273984.18</v>
      </c>
      <c r="G32" s="167">
        <v>62303549.079999998</v>
      </c>
      <c r="H32" s="104"/>
    </row>
    <row r="33" spans="1:8" x14ac:dyDescent="0.25">
      <c r="A33" s="131">
        <v>14101</v>
      </c>
      <c r="B33" s="132" t="s">
        <v>2234</v>
      </c>
      <c r="C33" s="116">
        <v>11000000</v>
      </c>
      <c r="D33" s="133">
        <v>0</v>
      </c>
      <c r="E33" s="116">
        <v>5820679.0899999989</v>
      </c>
      <c r="F33" s="116">
        <v>4789343.7900000019</v>
      </c>
      <c r="G33" s="167">
        <v>12031335.299999997</v>
      </c>
      <c r="H33" s="104"/>
    </row>
    <row r="34" spans="1:8" x14ac:dyDescent="0.25">
      <c r="A34" s="131">
        <v>14102</v>
      </c>
      <c r="B34" s="132" t="s">
        <v>2235</v>
      </c>
      <c r="C34" s="116">
        <v>37500000</v>
      </c>
      <c r="D34" s="133">
        <v>0</v>
      </c>
      <c r="E34" s="116">
        <v>15641696.880000003</v>
      </c>
      <c r="F34" s="116">
        <v>12093333.629999997</v>
      </c>
      <c r="G34" s="167">
        <v>41048363.250000007</v>
      </c>
      <c r="H34" s="104"/>
    </row>
    <row r="35" spans="1:8" x14ac:dyDescent="0.25">
      <c r="A35" s="131">
        <v>14103</v>
      </c>
      <c r="B35" s="132" t="s">
        <v>2236</v>
      </c>
      <c r="C35" s="116">
        <v>9900000</v>
      </c>
      <c r="D35" s="133">
        <v>0</v>
      </c>
      <c r="E35" s="116">
        <v>9715157.2899999991</v>
      </c>
      <c r="F35" s="116">
        <v>10391306.760000002</v>
      </c>
      <c r="G35" s="167">
        <v>9223850.5299999975</v>
      </c>
      <c r="H35" s="104"/>
    </row>
    <row r="36" spans="1:8" s="15" customFormat="1" ht="14.25" customHeight="1" thickBot="1" x14ac:dyDescent="0.3">
      <c r="A36" s="171" t="s">
        <v>2380</v>
      </c>
      <c r="B36" s="266" t="s">
        <v>2381</v>
      </c>
      <c r="C36" s="173">
        <v>3000000</v>
      </c>
      <c r="D36" s="173">
        <v>0</v>
      </c>
      <c r="E36" s="173">
        <v>200000</v>
      </c>
      <c r="F36" s="173">
        <v>2426666.66</v>
      </c>
      <c r="G36" s="174">
        <v>773333.33999999985</v>
      </c>
      <c r="H36" s="104"/>
    </row>
    <row r="37" spans="1:8" x14ac:dyDescent="0.25">
      <c r="A37" s="183">
        <v>14401</v>
      </c>
      <c r="B37" s="184" t="s">
        <v>2237</v>
      </c>
      <c r="C37" s="177">
        <v>3000000</v>
      </c>
      <c r="D37" s="185">
        <v>0</v>
      </c>
      <c r="E37" s="177">
        <v>200000</v>
      </c>
      <c r="F37" s="177">
        <v>2426666.66</v>
      </c>
      <c r="G37" s="178">
        <v>773333.33999999985</v>
      </c>
      <c r="H37" s="104"/>
    </row>
    <row r="38" spans="1:8" x14ac:dyDescent="0.25">
      <c r="A38" s="143" t="s">
        <v>2382</v>
      </c>
      <c r="B38" s="115" t="s">
        <v>2383</v>
      </c>
      <c r="C38" s="116">
        <v>50004832.030000001</v>
      </c>
      <c r="D38" s="116">
        <v>0</v>
      </c>
      <c r="E38" s="116">
        <v>17803410.189999998</v>
      </c>
      <c r="F38" s="116">
        <v>21378929.330000002</v>
      </c>
      <c r="G38" s="167">
        <v>46429312.890000001</v>
      </c>
      <c r="H38" s="104"/>
    </row>
    <row r="39" spans="1:8" s="15" customFormat="1" ht="15.75" customHeight="1" x14ac:dyDescent="0.25">
      <c r="A39" s="130" t="s">
        <v>2384</v>
      </c>
      <c r="B39" s="134" t="s">
        <v>2385</v>
      </c>
      <c r="C39" s="116">
        <v>8390400</v>
      </c>
      <c r="D39" s="116">
        <v>0</v>
      </c>
      <c r="E39" s="116">
        <v>2953614.71</v>
      </c>
      <c r="F39" s="116">
        <v>8232709.8600000003</v>
      </c>
      <c r="G39" s="167">
        <v>3111304.8500000006</v>
      </c>
      <c r="H39" s="104"/>
    </row>
    <row r="40" spans="1:8" x14ac:dyDescent="0.25">
      <c r="A40" s="131">
        <v>15201</v>
      </c>
      <c r="B40" s="132" t="s">
        <v>2386</v>
      </c>
      <c r="C40" s="116">
        <v>8390400</v>
      </c>
      <c r="D40" s="133">
        <v>0</v>
      </c>
      <c r="E40" s="116">
        <v>2953614.71</v>
      </c>
      <c r="F40" s="116">
        <v>8232709.8600000003</v>
      </c>
      <c r="G40" s="167">
        <v>3111304.8500000006</v>
      </c>
      <c r="H40" s="104"/>
    </row>
    <row r="41" spans="1:8" s="15" customFormat="1" x14ac:dyDescent="0.25">
      <c r="A41" s="130" t="s">
        <v>2387</v>
      </c>
      <c r="B41" s="134" t="s">
        <v>2388</v>
      </c>
      <c r="C41" s="116">
        <v>31281632.030000001</v>
      </c>
      <c r="D41" s="116">
        <v>0</v>
      </c>
      <c r="E41" s="116">
        <v>8170695.4799999986</v>
      </c>
      <c r="F41" s="116">
        <v>6297919.4700000007</v>
      </c>
      <c r="G41" s="167">
        <v>33154408.039999999</v>
      </c>
      <c r="H41" s="104"/>
    </row>
    <row r="42" spans="1:8" x14ac:dyDescent="0.25">
      <c r="A42" s="131">
        <v>15401</v>
      </c>
      <c r="B42" s="132" t="s">
        <v>2238</v>
      </c>
      <c r="C42" s="116">
        <v>4849440.0300000012</v>
      </c>
      <c r="D42" s="133">
        <v>0</v>
      </c>
      <c r="E42" s="116">
        <v>318692.45</v>
      </c>
      <c r="F42" s="116">
        <v>0.11</v>
      </c>
      <c r="G42" s="167">
        <v>5168132.370000001</v>
      </c>
      <c r="H42" s="104"/>
    </row>
    <row r="43" spans="1:8" x14ac:dyDescent="0.25">
      <c r="A43" s="131">
        <v>15402</v>
      </c>
      <c r="B43" s="132" t="s">
        <v>2239</v>
      </c>
      <c r="C43" s="116">
        <v>988992</v>
      </c>
      <c r="D43" s="133">
        <v>0</v>
      </c>
      <c r="E43" s="116">
        <v>164837.66</v>
      </c>
      <c r="F43" s="116">
        <v>1032878.9600000001</v>
      </c>
      <c r="G43" s="167">
        <v>120950.69999999984</v>
      </c>
      <c r="H43" s="104"/>
    </row>
    <row r="44" spans="1:8" x14ac:dyDescent="0.25">
      <c r="A44" s="131">
        <v>15403</v>
      </c>
      <c r="B44" s="132" t="s">
        <v>2240</v>
      </c>
      <c r="C44" s="116">
        <v>800000</v>
      </c>
      <c r="D44" s="133">
        <v>0</v>
      </c>
      <c r="E44" s="116">
        <v>18863.520000000004</v>
      </c>
      <c r="F44" s="116">
        <v>434891.70000000007</v>
      </c>
      <c r="G44" s="167">
        <v>383971.81999999995</v>
      </c>
      <c r="H44" s="104"/>
    </row>
    <row r="45" spans="1:8" x14ac:dyDescent="0.25">
      <c r="A45" s="131">
        <v>15404</v>
      </c>
      <c r="B45" s="132" t="s">
        <v>2241</v>
      </c>
      <c r="C45" s="116">
        <v>10200000</v>
      </c>
      <c r="D45" s="133">
        <v>0</v>
      </c>
      <c r="E45" s="116">
        <v>3332826.8499999992</v>
      </c>
      <c r="F45" s="116">
        <v>921793.70000000019</v>
      </c>
      <c r="G45" s="167">
        <v>12611033.149999999</v>
      </c>
      <c r="H45" s="104"/>
    </row>
    <row r="46" spans="1:8" x14ac:dyDescent="0.25">
      <c r="A46" s="135">
        <v>15405</v>
      </c>
      <c r="B46" s="136" t="s">
        <v>2242</v>
      </c>
      <c r="C46" s="116">
        <v>7171200</v>
      </c>
      <c r="D46" s="133">
        <v>0</v>
      </c>
      <c r="E46" s="116">
        <v>1842665</v>
      </c>
      <c r="F46" s="116">
        <v>1614505</v>
      </c>
      <c r="G46" s="167">
        <v>7399360</v>
      </c>
      <c r="H46" s="104"/>
    </row>
    <row r="47" spans="1:8" x14ac:dyDescent="0.25">
      <c r="A47" s="131">
        <v>15406</v>
      </c>
      <c r="B47" s="137" t="s">
        <v>2243</v>
      </c>
      <c r="C47" s="116">
        <v>100800</v>
      </c>
      <c r="D47" s="133">
        <v>0</v>
      </c>
      <c r="E47" s="116">
        <v>231400</v>
      </c>
      <c r="F47" s="116">
        <v>260600</v>
      </c>
      <c r="G47" s="167">
        <v>71600</v>
      </c>
      <c r="H47" s="104"/>
    </row>
    <row r="48" spans="1:8" ht="14.25" customHeight="1" x14ac:dyDescent="0.25">
      <c r="A48" s="131">
        <v>15407</v>
      </c>
      <c r="B48" s="137" t="s">
        <v>2244</v>
      </c>
      <c r="C48" s="116">
        <v>7171200</v>
      </c>
      <c r="D48" s="133">
        <v>0</v>
      </c>
      <c r="E48" s="116">
        <v>2261410</v>
      </c>
      <c r="F48" s="116">
        <v>2033250</v>
      </c>
      <c r="G48" s="167">
        <v>7399360</v>
      </c>
      <c r="H48" s="104"/>
    </row>
    <row r="49" spans="1:9" s="15" customFormat="1" x14ac:dyDescent="0.25">
      <c r="A49" s="118" t="s">
        <v>2389</v>
      </c>
      <c r="B49" s="132" t="s">
        <v>2383</v>
      </c>
      <c r="C49" s="116">
        <v>10332800</v>
      </c>
      <c r="D49" s="116">
        <v>0</v>
      </c>
      <c r="E49" s="116">
        <v>6679100</v>
      </c>
      <c r="F49" s="116">
        <v>6848300</v>
      </c>
      <c r="G49" s="167">
        <v>10163600</v>
      </c>
      <c r="H49" s="104"/>
    </row>
    <row r="50" spans="1:9" x14ac:dyDescent="0.25">
      <c r="A50" s="131">
        <v>15902</v>
      </c>
      <c r="B50" s="132" t="s">
        <v>2245</v>
      </c>
      <c r="C50" s="116">
        <v>507200</v>
      </c>
      <c r="D50" s="133">
        <v>0</v>
      </c>
      <c r="E50" s="116">
        <v>240200</v>
      </c>
      <c r="F50" s="116">
        <v>240400</v>
      </c>
      <c r="G50" s="167">
        <v>507000</v>
      </c>
      <c r="H50" s="104"/>
    </row>
    <row r="51" spans="1:9" x14ac:dyDescent="0.25">
      <c r="A51" s="131">
        <v>15903</v>
      </c>
      <c r="B51" s="137" t="s">
        <v>2246</v>
      </c>
      <c r="C51" s="116">
        <v>5616000</v>
      </c>
      <c r="D51" s="133">
        <v>0</v>
      </c>
      <c r="E51" s="116">
        <v>6107900</v>
      </c>
      <c r="F51" s="116">
        <v>6311300</v>
      </c>
      <c r="G51" s="167">
        <v>5412600</v>
      </c>
      <c r="H51" s="104"/>
    </row>
    <row r="52" spans="1:9" x14ac:dyDescent="0.25">
      <c r="A52" s="131">
        <v>15904</v>
      </c>
      <c r="B52" s="138" t="s">
        <v>2247</v>
      </c>
      <c r="C52" s="116">
        <v>1617200</v>
      </c>
      <c r="D52" s="133">
        <v>0</v>
      </c>
      <c r="E52" s="116">
        <v>183000</v>
      </c>
      <c r="F52" s="116">
        <v>132500</v>
      </c>
      <c r="G52" s="167">
        <v>1667700</v>
      </c>
      <c r="H52" s="104"/>
    </row>
    <row r="53" spans="1:9" x14ac:dyDescent="0.25">
      <c r="A53" s="131">
        <v>15905</v>
      </c>
      <c r="B53" s="138" t="s">
        <v>2248</v>
      </c>
      <c r="C53" s="116">
        <v>2503600</v>
      </c>
      <c r="D53" s="133">
        <v>0</v>
      </c>
      <c r="E53" s="116">
        <v>62000</v>
      </c>
      <c r="F53" s="116">
        <v>143300</v>
      </c>
      <c r="G53" s="167">
        <v>2422300</v>
      </c>
      <c r="H53" s="104"/>
    </row>
    <row r="54" spans="1:9" x14ac:dyDescent="0.25">
      <c r="A54" s="131">
        <v>15906</v>
      </c>
      <c r="B54" s="138" t="s">
        <v>2249</v>
      </c>
      <c r="C54" s="116">
        <v>88800</v>
      </c>
      <c r="D54" s="133">
        <v>0</v>
      </c>
      <c r="E54" s="116">
        <v>86000</v>
      </c>
      <c r="F54" s="116">
        <v>20800</v>
      </c>
      <c r="G54" s="167">
        <v>154000</v>
      </c>
      <c r="H54" s="104"/>
    </row>
    <row r="55" spans="1:9" x14ac:dyDescent="0.25">
      <c r="A55" s="143" t="s">
        <v>2390</v>
      </c>
      <c r="B55" s="115" t="s">
        <v>2391</v>
      </c>
      <c r="C55" s="116">
        <v>5800000</v>
      </c>
      <c r="D55" s="116">
        <v>-10617505.439999999</v>
      </c>
      <c r="E55" s="116">
        <v>94513465</v>
      </c>
      <c r="F55" s="116">
        <v>89695959.560000002</v>
      </c>
      <c r="G55" s="167">
        <v>0</v>
      </c>
      <c r="H55" s="104"/>
    </row>
    <row r="56" spans="1:9" s="15" customFormat="1" ht="26.25" customHeight="1" x14ac:dyDescent="0.25">
      <c r="A56" s="130" t="s">
        <v>2392</v>
      </c>
      <c r="B56" s="115" t="s">
        <v>2393</v>
      </c>
      <c r="C56" s="116">
        <v>5800000</v>
      </c>
      <c r="D56" s="116">
        <v>-10617505.439999999</v>
      </c>
      <c r="E56" s="116">
        <v>94513465</v>
      </c>
      <c r="F56" s="116">
        <v>89695959.560000002</v>
      </c>
      <c r="G56" s="167">
        <v>0</v>
      </c>
      <c r="H56" s="104"/>
    </row>
    <row r="57" spans="1:9" x14ac:dyDescent="0.25">
      <c r="A57" s="131">
        <v>16101</v>
      </c>
      <c r="B57" s="132" t="s">
        <v>2394</v>
      </c>
      <c r="C57" s="116">
        <v>5800000</v>
      </c>
      <c r="D57" s="133">
        <v>-10617505.439999999</v>
      </c>
      <c r="E57" s="116">
        <v>94513465</v>
      </c>
      <c r="F57" s="116">
        <v>89695959.560000002</v>
      </c>
      <c r="G57" s="167">
        <v>0</v>
      </c>
      <c r="H57" s="104"/>
    </row>
    <row r="58" spans="1:9" x14ac:dyDescent="0.25">
      <c r="A58" s="143" t="s">
        <v>2395</v>
      </c>
      <c r="B58" s="115" t="s">
        <v>2396</v>
      </c>
      <c r="C58" s="116">
        <v>4941334.3199999994</v>
      </c>
      <c r="D58" s="116">
        <v>0</v>
      </c>
      <c r="E58" s="116">
        <v>12066290.220000001</v>
      </c>
      <c r="F58" s="116">
        <v>14397452.9</v>
      </c>
      <c r="G58" s="167">
        <v>2610171.6399999987</v>
      </c>
      <c r="H58" s="104"/>
    </row>
    <row r="59" spans="1:9" s="15" customFormat="1" x14ac:dyDescent="0.25">
      <c r="A59" s="130" t="s">
        <v>2397</v>
      </c>
      <c r="B59" s="134" t="s">
        <v>2398</v>
      </c>
      <c r="C59" s="116">
        <v>4941334.3199999994</v>
      </c>
      <c r="D59" s="116">
        <v>0</v>
      </c>
      <c r="E59" s="116">
        <v>12066290.220000001</v>
      </c>
      <c r="F59" s="116">
        <v>14397452.9</v>
      </c>
      <c r="G59" s="167">
        <v>2610171.6399999987</v>
      </c>
      <c r="H59" s="104"/>
    </row>
    <row r="60" spans="1:9" ht="15.75" thickBot="1" x14ac:dyDescent="0.3">
      <c r="A60" s="131">
        <v>17101</v>
      </c>
      <c r="B60" s="132" t="s">
        <v>2250</v>
      </c>
      <c r="C60" s="116">
        <v>4941334.3199999994</v>
      </c>
      <c r="D60" s="133">
        <v>0</v>
      </c>
      <c r="E60" s="116">
        <v>12066290.220000001</v>
      </c>
      <c r="F60" s="116">
        <v>14397452.9</v>
      </c>
      <c r="G60" s="167">
        <v>2610171.6399999987</v>
      </c>
      <c r="H60" s="104"/>
    </row>
    <row r="61" spans="1:9" s="106" customFormat="1" ht="21.75" customHeight="1" thickBot="1" x14ac:dyDescent="0.3">
      <c r="A61" s="101">
        <v>2000</v>
      </c>
      <c r="B61" s="102" t="s">
        <v>2251</v>
      </c>
      <c r="C61" s="103">
        <v>48838889.280000001</v>
      </c>
      <c r="D61" s="103">
        <v>5944450.8399999999</v>
      </c>
      <c r="E61" s="103">
        <v>124492148.97999999</v>
      </c>
      <c r="F61" s="103">
        <v>114074155.84999999</v>
      </c>
      <c r="G61" s="103">
        <v>65201333.25</v>
      </c>
      <c r="H61" s="104"/>
      <c r="I61" s="104"/>
    </row>
    <row r="62" spans="1:9" ht="24.75" x14ac:dyDescent="0.25">
      <c r="A62" s="175" t="s">
        <v>2399</v>
      </c>
      <c r="B62" s="176" t="s">
        <v>2400</v>
      </c>
      <c r="C62" s="177">
        <v>1805999.19</v>
      </c>
      <c r="D62" s="177">
        <v>0</v>
      </c>
      <c r="E62" s="177">
        <v>4597332.1399999997</v>
      </c>
      <c r="F62" s="177">
        <v>3864802</v>
      </c>
      <c r="G62" s="178">
        <v>2538529.3299999987</v>
      </c>
      <c r="H62" s="104"/>
    </row>
    <row r="63" spans="1:9" s="15" customFormat="1" x14ac:dyDescent="0.25">
      <c r="A63" s="130" t="s">
        <v>2401</v>
      </c>
      <c r="B63" s="134" t="s">
        <v>2402</v>
      </c>
      <c r="C63" s="116">
        <v>599999.42999999993</v>
      </c>
      <c r="D63" s="116">
        <v>0</v>
      </c>
      <c r="E63" s="116">
        <v>1558649.3599999999</v>
      </c>
      <c r="F63" s="116">
        <v>1537514.0500000003</v>
      </c>
      <c r="G63" s="167">
        <v>621134.73999999941</v>
      </c>
      <c r="H63" s="104"/>
    </row>
    <row r="64" spans="1:9" ht="15.75" thickBot="1" x14ac:dyDescent="0.3">
      <c r="A64" s="179">
        <v>21101</v>
      </c>
      <c r="B64" s="180" t="s">
        <v>2252</v>
      </c>
      <c r="C64" s="173">
        <v>499999.3899999999</v>
      </c>
      <c r="D64" s="181">
        <v>0</v>
      </c>
      <c r="E64" s="173">
        <v>1396528.66</v>
      </c>
      <c r="F64" s="173">
        <v>1316024.6500000004</v>
      </c>
      <c r="G64" s="174">
        <v>580503.39999999944</v>
      </c>
      <c r="H64" s="104"/>
    </row>
    <row r="65" spans="1:8" x14ac:dyDescent="0.25">
      <c r="A65" s="183">
        <v>21102</v>
      </c>
      <c r="B65" s="184" t="s">
        <v>2253</v>
      </c>
      <c r="C65" s="177">
        <v>100000.04</v>
      </c>
      <c r="D65" s="185">
        <v>0</v>
      </c>
      <c r="E65" s="177">
        <v>162120.70000000001</v>
      </c>
      <c r="F65" s="177">
        <v>221489.40000000002</v>
      </c>
      <c r="G65" s="178">
        <v>40631.339999999967</v>
      </c>
      <c r="H65" s="104"/>
    </row>
    <row r="66" spans="1:8" s="15" customFormat="1" x14ac:dyDescent="0.25">
      <c r="A66" s="130" t="s">
        <v>2403</v>
      </c>
      <c r="B66" s="134" t="s">
        <v>2404</v>
      </c>
      <c r="C66" s="116">
        <v>2000</v>
      </c>
      <c r="D66" s="116">
        <v>0</v>
      </c>
      <c r="E66" s="116">
        <v>7525</v>
      </c>
      <c r="F66" s="116">
        <v>9525</v>
      </c>
      <c r="G66" s="167">
        <v>0</v>
      </c>
      <c r="H66" s="104"/>
    </row>
    <row r="67" spans="1:8" ht="15" customHeight="1" x14ac:dyDescent="0.25">
      <c r="A67" s="131">
        <v>21201</v>
      </c>
      <c r="B67" s="132" t="s">
        <v>2254</v>
      </c>
      <c r="C67" s="116">
        <v>2000</v>
      </c>
      <c r="D67" s="133">
        <v>0</v>
      </c>
      <c r="E67" s="116">
        <v>7525</v>
      </c>
      <c r="F67" s="116">
        <v>9525</v>
      </c>
      <c r="G67" s="167">
        <v>0</v>
      </c>
      <c r="H67" s="104"/>
    </row>
    <row r="68" spans="1:8" s="15" customFormat="1" ht="24.75" x14ac:dyDescent="0.25">
      <c r="A68" s="130" t="s">
        <v>2405</v>
      </c>
      <c r="B68" s="115" t="s">
        <v>2406</v>
      </c>
      <c r="C68" s="116">
        <v>503999.76000000013</v>
      </c>
      <c r="D68" s="116">
        <v>0</v>
      </c>
      <c r="E68" s="116">
        <v>1830154.7399999998</v>
      </c>
      <c r="F68" s="116">
        <v>1461048.1000000003</v>
      </c>
      <c r="G68" s="167">
        <v>873106.39999999956</v>
      </c>
      <c r="H68" s="104"/>
    </row>
    <row r="69" spans="1:8" x14ac:dyDescent="0.25">
      <c r="A69" s="131">
        <v>21401</v>
      </c>
      <c r="B69" s="132" t="s">
        <v>2255</v>
      </c>
      <c r="C69" s="116">
        <v>299999.76000000013</v>
      </c>
      <c r="D69" s="133">
        <v>0</v>
      </c>
      <c r="E69" s="116">
        <v>1292676.4499999997</v>
      </c>
      <c r="F69" s="116">
        <v>994119.89000000025</v>
      </c>
      <c r="G69" s="167">
        <v>598556.31999999972</v>
      </c>
      <c r="H69" s="104"/>
    </row>
    <row r="70" spans="1:8" x14ac:dyDescent="0.25">
      <c r="A70" s="131">
        <v>21402</v>
      </c>
      <c r="B70" s="132" t="s">
        <v>2256</v>
      </c>
      <c r="C70" s="116">
        <v>204000</v>
      </c>
      <c r="D70" s="133">
        <v>0</v>
      </c>
      <c r="E70" s="116">
        <v>537478.28999999992</v>
      </c>
      <c r="F70" s="116">
        <v>466928.21000000008</v>
      </c>
      <c r="G70" s="167">
        <v>274550.07999999984</v>
      </c>
      <c r="H70" s="104"/>
    </row>
    <row r="71" spans="1:8" s="15" customFormat="1" x14ac:dyDescent="0.25">
      <c r="A71" s="114" t="s">
        <v>2407</v>
      </c>
      <c r="B71" s="115" t="s">
        <v>2408</v>
      </c>
      <c r="C71" s="144">
        <v>600000</v>
      </c>
      <c r="D71" s="144">
        <v>0</v>
      </c>
      <c r="E71" s="144">
        <v>966630.51</v>
      </c>
      <c r="F71" s="144">
        <v>718780.51</v>
      </c>
      <c r="G71" s="169">
        <v>847850</v>
      </c>
      <c r="H71" s="104"/>
    </row>
    <row r="72" spans="1:8" x14ac:dyDescent="0.25">
      <c r="A72" s="131">
        <v>21501</v>
      </c>
      <c r="B72" s="132" t="s">
        <v>2257</v>
      </c>
      <c r="C72" s="116">
        <v>600000</v>
      </c>
      <c r="D72" s="133">
        <v>0</v>
      </c>
      <c r="E72" s="116">
        <v>966630.51</v>
      </c>
      <c r="F72" s="116">
        <v>718780.51</v>
      </c>
      <c r="G72" s="167">
        <v>847850</v>
      </c>
      <c r="H72" s="104"/>
    </row>
    <row r="73" spans="1:8" s="15" customFormat="1" x14ac:dyDescent="0.25">
      <c r="A73" s="130" t="s">
        <v>2409</v>
      </c>
      <c r="B73" s="134" t="s">
        <v>2410</v>
      </c>
      <c r="C73" s="116">
        <v>100000</v>
      </c>
      <c r="D73" s="116">
        <v>0</v>
      </c>
      <c r="E73" s="116">
        <v>234372.53</v>
      </c>
      <c r="F73" s="116">
        <v>137934.34</v>
      </c>
      <c r="G73" s="167">
        <v>196438.19000000003</v>
      </c>
      <c r="H73" s="104"/>
    </row>
    <row r="74" spans="1:8" x14ac:dyDescent="0.25">
      <c r="A74" s="131">
        <v>21601</v>
      </c>
      <c r="B74" s="132" t="s">
        <v>2258</v>
      </c>
      <c r="C74" s="116">
        <v>100000</v>
      </c>
      <c r="D74" s="133">
        <v>0</v>
      </c>
      <c r="E74" s="116">
        <v>234372.53</v>
      </c>
      <c r="F74" s="116">
        <v>137934.34</v>
      </c>
      <c r="G74" s="167">
        <v>196438.19000000003</v>
      </c>
      <c r="H74" s="104"/>
    </row>
    <row r="75" spans="1:8" x14ac:dyDescent="0.25">
      <c r="A75" s="143" t="s">
        <v>2411</v>
      </c>
      <c r="B75" s="115" t="s">
        <v>2412</v>
      </c>
      <c r="C75" s="116">
        <v>100000.04</v>
      </c>
      <c r="D75" s="116">
        <v>0</v>
      </c>
      <c r="E75" s="116">
        <v>373947.43999999994</v>
      </c>
      <c r="F75" s="116">
        <v>55711.250000000007</v>
      </c>
      <c r="G75" s="167">
        <v>418236.22999999992</v>
      </c>
      <c r="H75" s="104"/>
    </row>
    <row r="76" spans="1:8" s="15" customFormat="1" x14ac:dyDescent="0.25">
      <c r="A76" s="130" t="s">
        <v>2413</v>
      </c>
      <c r="B76" s="134" t="s">
        <v>2414</v>
      </c>
      <c r="C76" s="116">
        <v>100000.04</v>
      </c>
      <c r="D76" s="116">
        <v>0</v>
      </c>
      <c r="E76" s="116">
        <v>373947.43999999994</v>
      </c>
      <c r="F76" s="116">
        <v>55711.250000000007</v>
      </c>
      <c r="G76" s="167">
        <v>418236.22999999992</v>
      </c>
      <c r="H76" s="104"/>
    </row>
    <row r="77" spans="1:8" x14ac:dyDescent="0.25">
      <c r="A77" s="131">
        <v>22101</v>
      </c>
      <c r="B77" s="132" t="s">
        <v>2259</v>
      </c>
      <c r="C77" s="116">
        <v>100000.04</v>
      </c>
      <c r="D77" s="133">
        <v>0</v>
      </c>
      <c r="E77" s="116">
        <v>373947.43999999994</v>
      </c>
      <c r="F77" s="116">
        <v>55711.250000000007</v>
      </c>
      <c r="G77" s="167">
        <v>418236.22999999992</v>
      </c>
      <c r="H77" s="104"/>
    </row>
    <row r="78" spans="1:8" ht="27" customHeight="1" x14ac:dyDescent="0.25">
      <c r="A78" s="143" t="s">
        <v>2415</v>
      </c>
      <c r="B78" s="115" t="s">
        <v>2416</v>
      </c>
      <c r="C78" s="116">
        <v>701016.27</v>
      </c>
      <c r="D78" s="116">
        <v>0</v>
      </c>
      <c r="E78" s="116">
        <v>1600012.85</v>
      </c>
      <c r="F78" s="116">
        <v>751489.12</v>
      </c>
      <c r="G78" s="167">
        <v>1549540</v>
      </c>
      <c r="H78" s="104"/>
    </row>
    <row r="79" spans="1:8" s="15" customFormat="1" x14ac:dyDescent="0.25">
      <c r="A79" s="130" t="s">
        <v>2417</v>
      </c>
      <c r="B79" s="115" t="s">
        <v>2418</v>
      </c>
      <c r="C79" s="116">
        <v>701016.27</v>
      </c>
      <c r="D79" s="116">
        <v>0</v>
      </c>
      <c r="E79" s="116">
        <v>1600012.85</v>
      </c>
      <c r="F79" s="116">
        <v>751489.12</v>
      </c>
      <c r="G79" s="167">
        <v>1549540</v>
      </c>
      <c r="H79" s="104"/>
    </row>
    <row r="80" spans="1:8" x14ac:dyDescent="0.25">
      <c r="A80" s="131">
        <v>23802</v>
      </c>
      <c r="B80" s="132" t="s">
        <v>2260</v>
      </c>
      <c r="C80" s="116">
        <v>701016.27</v>
      </c>
      <c r="D80" s="133">
        <v>0</v>
      </c>
      <c r="E80" s="116">
        <v>1600012.85</v>
      </c>
      <c r="F80" s="116">
        <v>751489.12</v>
      </c>
      <c r="G80" s="167">
        <v>1549540</v>
      </c>
      <c r="H80" s="104"/>
    </row>
    <row r="81" spans="1:8" ht="24.75" x14ac:dyDescent="0.25">
      <c r="A81" s="143" t="s">
        <v>2419</v>
      </c>
      <c r="B81" s="115" t="s">
        <v>2420</v>
      </c>
      <c r="C81" s="116">
        <v>2642000</v>
      </c>
      <c r="D81" s="116">
        <v>0</v>
      </c>
      <c r="E81" s="116">
        <v>5971543.1900000004</v>
      </c>
      <c r="F81" s="116">
        <v>4486486.68</v>
      </c>
      <c r="G81" s="167">
        <v>4127056.5100000007</v>
      </c>
      <c r="H81" s="104"/>
    </row>
    <row r="82" spans="1:8" s="15" customFormat="1" x14ac:dyDescent="0.25">
      <c r="A82" s="130" t="s">
        <v>2421</v>
      </c>
      <c r="B82" s="115" t="s">
        <v>2422</v>
      </c>
      <c r="C82" s="116">
        <v>379999.96</v>
      </c>
      <c r="D82" s="116">
        <v>0</v>
      </c>
      <c r="E82" s="116">
        <v>610099.3899999999</v>
      </c>
      <c r="F82" s="116">
        <v>340259.18</v>
      </c>
      <c r="G82" s="167">
        <v>649840.16999999993</v>
      </c>
      <c r="H82" s="104"/>
    </row>
    <row r="83" spans="1:8" x14ac:dyDescent="0.25">
      <c r="A83" s="131">
        <v>24101</v>
      </c>
      <c r="B83" s="132" t="s">
        <v>2261</v>
      </c>
      <c r="C83" s="116">
        <v>379999.96</v>
      </c>
      <c r="D83" s="133">
        <v>0</v>
      </c>
      <c r="E83" s="116">
        <v>610099.3899999999</v>
      </c>
      <c r="F83" s="116">
        <v>340259.18</v>
      </c>
      <c r="G83" s="167">
        <v>649840.16999999993</v>
      </c>
      <c r="H83" s="104"/>
    </row>
    <row r="84" spans="1:8" s="15" customFormat="1" x14ac:dyDescent="0.25">
      <c r="A84" s="130" t="s">
        <v>2423</v>
      </c>
      <c r="B84" s="115" t="s">
        <v>2424</v>
      </c>
      <c r="C84" s="116">
        <v>550000</v>
      </c>
      <c r="D84" s="116">
        <v>0</v>
      </c>
      <c r="E84" s="116">
        <v>1949589.2300000002</v>
      </c>
      <c r="F84" s="116">
        <v>893805.96</v>
      </c>
      <c r="G84" s="167">
        <v>1605783.2700000005</v>
      </c>
      <c r="H84" s="104"/>
    </row>
    <row r="85" spans="1:8" x14ac:dyDescent="0.25">
      <c r="A85" s="131">
        <v>24201</v>
      </c>
      <c r="B85" s="132" t="s">
        <v>2262</v>
      </c>
      <c r="C85" s="116">
        <v>550000</v>
      </c>
      <c r="D85" s="133">
        <v>0</v>
      </c>
      <c r="E85" s="116">
        <v>1949589.2300000002</v>
      </c>
      <c r="F85" s="116">
        <v>893805.96</v>
      </c>
      <c r="G85" s="167">
        <v>1605783.2700000005</v>
      </c>
      <c r="H85" s="104"/>
    </row>
    <row r="86" spans="1:8" s="15" customFormat="1" x14ac:dyDescent="0.25">
      <c r="A86" s="114" t="s">
        <v>2425</v>
      </c>
      <c r="B86" s="115" t="s">
        <v>2426</v>
      </c>
      <c r="C86" s="144">
        <v>0</v>
      </c>
      <c r="D86" s="144">
        <v>0</v>
      </c>
      <c r="E86" s="144">
        <v>4943.79</v>
      </c>
      <c r="F86" s="144">
        <v>0</v>
      </c>
      <c r="G86" s="169">
        <v>4943.79</v>
      </c>
      <c r="H86" s="104"/>
    </row>
    <row r="87" spans="1:8" x14ac:dyDescent="0.25">
      <c r="A87" s="131">
        <v>24301</v>
      </c>
      <c r="B87" s="132" t="s">
        <v>2426</v>
      </c>
      <c r="C87" s="116">
        <v>0</v>
      </c>
      <c r="D87" s="133">
        <v>0</v>
      </c>
      <c r="E87" s="116">
        <v>4943.79</v>
      </c>
      <c r="F87" s="116">
        <v>0</v>
      </c>
      <c r="G87" s="167">
        <v>4943.79</v>
      </c>
      <c r="H87" s="104"/>
    </row>
    <row r="88" spans="1:8" s="15" customFormat="1" x14ac:dyDescent="0.25">
      <c r="A88" s="130" t="s">
        <v>2427</v>
      </c>
      <c r="B88" s="115" t="s">
        <v>2428</v>
      </c>
      <c r="C88" s="116">
        <v>19999.96</v>
      </c>
      <c r="D88" s="116">
        <v>0</v>
      </c>
      <c r="E88" s="116">
        <v>70726.52</v>
      </c>
      <c r="F88" s="116">
        <v>58137.270000000004</v>
      </c>
      <c r="G88" s="167">
        <v>32589.210000000006</v>
      </c>
      <c r="H88" s="104"/>
    </row>
    <row r="89" spans="1:8" x14ac:dyDescent="0.25">
      <c r="A89" s="131">
        <v>24401</v>
      </c>
      <c r="B89" s="132" t="s">
        <v>2263</v>
      </c>
      <c r="C89" s="116">
        <v>19999.96</v>
      </c>
      <c r="D89" s="133">
        <v>0</v>
      </c>
      <c r="E89" s="116">
        <v>70726.52</v>
      </c>
      <c r="F89" s="116">
        <v>58137.270000000004</v>
      </c>
      <c r="G89" s="167">
        <v>32589.210000000006</v>
      </c>
      <c r="H89" s="104"/>
    </row>
    <row r="90" spans="1:8" s="15" customFormat="1" x14ac:dyDescent="0.25">
      <c r="A90" s="114" t="s">
        <v>2429</v>
      </c>
      <c r="B90" s="115" t="s">
        <v>2264</v>
      </c>
      <c r="C90" s="116">
        <v>6000</v>
      </c>
      <c r="D90" s="116">
        <v>0</v>
      </c>
      <c r="E90" s="116">
        <v>3000</v>
      </c>
      <c r="F90" s="116">
        <v>9000</v>
      </c>
      <c r="G90" s="167">
        <v>0</v>
      </c>
      <c r="H90" s="104"/>
    </row>
    <row r="91" spans="1:8" x14ac:dyDescent="0.25">
      <c r="A91" s="131">
        <v>24501</v>
      </c>
      <c r="B91" s="132" t="s">
        <v>2264</v>
      </c>
      <c r="C91" s="116">
        <v>6000</v>
      </c>
      <c r="D91" s="133">
        <v>0</v>
      </c>
      <c r="E91" s="116">
        <v>3000</v>
      </c>
      <c r="F91" s="116">
        <v>9000</v>
      </c>
      <c r="G91" s="167">
        <v>0</v>
      </c>
      <c r="H91" s="104"/>
    </row>
    <row r="92" spans="1:8" s="15" customFormat="1" ht="15.75" thickBot="1" x14ac:dyDescent="0.3">
      <c r="A92" s="171" t="s">
        <v>2430</v>
      </c>
      <c r="B92" s="172" t="s">
        <v>2431</v>
      </c>
      <c r="C92" s="173">
        <v>1000000.0800000002</v>
      </c>
      <c r="D92" s="173">
        <v>0</v>
      </c>
      <c r="E92" s="173">
        <v>1649789.8900000001</v>
      </c>
      <c r="F92" s="173">
        <v>2078040.4799999997</v>
      </c>
      <c r="G92" s="174">
        <v>571749.49000000046</v>
      </c>
      <c r="H92" s="104"/>
    </row>
    <row r="93" spans="1:8" x14ac:dyDescent="0.25">
      <c r="A93" s="183">
        <v>24601</v>
      </c>
      <c r="B93" s="184" t="s">
        <v>2265</v>
      </c>
      <c r="C93" s="177">
        <v>1000000.0800000002</v>
      </c>
      <c r="D93" s="185">
        <v>0</v>
      </c>
      <c r="E93" s="177">
        <v>1649789.8900000001</v>
      </c>
      <c r="F93" s="177">
        <v>2078040.4799999997</v>
      </c>
      <c r="G93" s="178">
        <v>571749.49000000046</v>
      </c>
      <c r="H93" s="104"/>
    </row>
    <row r="94" spans="1:8" s="15" customFormat="1" ht="27.75" customHeight="1" x14ac:dyDescent="0.25">
      <c r="A94" s="130" t="s">
        <v>2432</v>
      </c>
      <c r="B94" s="115" t="s">
        <v>2433</v>
      </c>
      <c r="C94" s="116">
        <v>686000</v>
      </c>
      <c r="D94" s="116">
        <v>0</v>
      </c>
      <c r="E94" s="116">
        <v>1683394.3699999999</v>
      </c>
      <c r="F94" s="116">
        <v>1107243.79</v>
      </c>
      <c r="G94" s="167">
        <v>1262150.58</v>
      </c>
      <c r="H94" s="104"/>
    </row>
    <row r="95" spans="1:8" x14ac:dyDescent="0.25">
      <c r="A95" s="131">
        <v>24907</v>
      </c>
      <c r="B95" s="132" t="s">
        <v>2266</v>
      </c>
      <c r="C95" s="116">
        <v>686000</v>
      </c>
      <c r="D95" s="133">
        <v>0</v>
      </c>
      <c r="E95" s="116">
        <v>1683394.3699999999</v>
      </c>
      <c r="F95" s="116">
        <v>1107243.79</v>
      </c>
      <c r="G95" s="167">
        <v>1262150.58</v>
      </c>
      <c r="H95" s="104"/>
    </row>
    <row r="96" spans="1:8" ht="28.5" customHeight="1" x14ac:dyDescent="0.25">
      <c r="A96" s="143" t="s">
        <v>2434</v>
      </c>
      <c r="B96" s="115" t="s">
        <v>2435</v>
      </c>
      <c r="C96" s="116">
        <v>27980500</v>
      </c>
      <c r="D96" s="116">
        <v>773260.24</v>
      </c>
      <c r="E96" s="116">
        <v>65040139.259999998</v>
      </c>
      <c r="F96" s="116">
        <v>70643062.290000007</v>
      </c>
      <c r="G96" s="167">
        <v>23150837.210000001</v>
      </c>
      <c r="H96" s="104"/>
    </row>
    <row r="97" spans="1:8" s="15" customFormat="1" x14ac:dyDescent="0.25">
      <c r="A97" s="130" t="s">
        <v>2436</v>
      </c>
      <c r="B97" s="115" t="s">
        <v>2437</v>
      </c>
      <c r="C97" s="116">
        <v>5500</v>
      </c>
      <c r="D97" s="116">
        <v>0</v>
      </c>
      <c r="E97" s="116">
        <v>9827.6</v>
      </c>
      <c r="F97" s="116">
        <v>13913.8</v>
      </c>
      <c r="G97" s="167">
        <v>1413.8000000000011</v>
      </c>
      <c r="H97" s="104"/>
    </row>
    <row r="98" spans="1:8" x14ac:dyDescent="0.25">
      <c r="A98" s="131">
        <v>25201</v>
      </c>
      <c r="B98" s="132" t="s">
        <v>2267</v>
      </c>
      <c r="C98" s="116">
        <v>5500</v>
      </c>
      <c r="D98" s="133">
        <v>0</v>
      </c>
      <c r="E98" s="116">
        <v>9827.6</v>
      </c>
      <c r="F98" s="116">
        <v>13913.8</v>
      </c>
      <c r="G98" s="167">
        <v>1413.8000000000011</v>
      </c>
      <c r="H98" s="104"/>
    </row>
    <row r="99" spans="1:8" s="15" customFormat="1" x14ac:dyDescent="0.25">
      <c r="A99" s="130" t="s">
        <v>2438</v>
      </c>
      <c r="B99" s="115" t="s">
        <v>2439</v>
      </c>
      <c r="C99" s="116">
        <v>5000</v>
      </c>
      <c r="D99" s="116">
        <v>0</v>
      </c>
      <c r="E99" s="116">
        <v>10800.48</v>
      </c>
      <c r="F99" s="116">
        <v>13442.72</v>
      </c>
      <c r="G99" s="167">
        <v>2357.7600000000002</v>
      </c>
      <c r="H99" s="104"/>
    </row>
    <row r="100" spans="1:8" x14ac:dyDescent="0.25">
      <c r="A100" s="131">
        <v>25301</v>
      </c>
      <c r="B100" s="132" t="s">
        <v>2268</v>
      </c>
      <c r="C100" s="116">
        <v>5000</v>
      </c>
      <c r="D100" s="133">
        <v>0</v>
      </c>
      <c r="E100" s="116">
        <v>10800.48</v>
      </c>
      <c r="F100" s="116">
        <v>13442.72</v>
      </c>
      <c r="G100" s="167">
        <v>2357.7600000000002</v>
      </c>
      <c r="H100" s="104"/>
    </row>
    <row r="101" spans="1:8" s="15" customFormat="1" x14ac:dyDescent="0.25">
      <c r="A101" s="130" t="s">
        <v>2440</v>
      </c>
      <c r="B101" s="115" t="s">
        <v>2441</v>
      </c>
      <c r="C101" s="116">
        <v>10000</v>
      </c>
      <c r="D101" s="116">
        <v>0</v>
      </c>
      <c r="E101" s="116">
        <v>50991.460000000006</v>
      </c>
      <c r="F101" s="116">
        <v>42701.64</v>
      </c>
      <c r="G101" s="167">
        <v>18289.820000000007</v>
      </c>
      <c r="H101" s="104"/>
    </row>
    <row r="102" spans="1:8" x14ac:dyDescent="0.25">
      <c r="A102" s="131">
        <v>25401</v>
      </c>
      <c r="B102" s="132" t="s">
        <v>2269</v>
      </c>
      <c r="C102" s="116">
        <v>10000</v>
      </c>
      <c r="D102" s="133">
        <v>0</v>
      </c>
      <c r="E102" s="116">
        <v>50991.460000000006</v>
      </c>
      <c r="F102" s="116">
        <v>42701.64</v>
      </c>
      <c r="G102" s="167">
        <v>18289.820000000007</v>
      </c>
      <c r="H102" s="104"/>
    </row>
    <row r="103" spans="1:8" s="15" customFormat="1" ht="26.25" customHeight="1" x14ac:dyDescent="0.25">
      <c r="A103" s="130" t="s">
        <v>2442</v>
      </c>
      <c r="B103" s="115" t="s">
        <v>2443</v>
      </c>
      <c r="C103" s="116">
        <v>10000</v>
      </c>
      <c r="D103" s="116">
        <v>0</v>
      </c>
      <c r="E103" s="116">
        <v>178296.67</v>
      </c>
      <c r="F103" s="116">
        <v>32845</v>
      </c>
      <c r="G103" s="167">
        <v>155451.67000000001</v>
      </c>
      <c r="H103" s="104"/>
    </row>
    <row r="104" spans="1:8" x14ac:dyDescent="0.25">
      <c r="A104" s="131">
        <v>25501</v>
      </c>
      <c r="B104" s="132" t="s">
        <v>2270</v>
      </c>
      <c r="C104" s="116">
        <v>10000</v>
      </c>
      <c r="D104" s="133">
        <v>0</v>
      </c>
      <c r="E104" s="116">
        <v>178296.67</v>
      </c>
      <c r="F104" s="116">
        <v>32845</v>
      </c>
      <c r="G104" s="167">
        <v>155451.67000000001</v>
      </c>
      <c r="H104" s="104"/>
    </row>
    <row r="105" spans="1:8" s="15" customFormat="1" x14ac:dyDescent="0.25">
      <c r="A105" s="130" t="s">
        <v>2444</v>
      </c>
      <c r="B105" s="115" t="s">
        <v>2445</v>
      </c>
      <c r="C105" s="116">
        <v>2203000</v>
      </c>
      <c r="D105" s="116">
        <v>0</v>
      </c>
      <c r="E105" s="116">
        <v>3202201.33</v>
      </c>
      <c r="F105" s="116">
        <v>2867554.5900000003</v>
      </c>
      <c r="G105" s="167">
        <v>2537646.7399999998</v>
      </c>
      <c r="H105" s="104"/>
    </row>
    <row r="106" spans="1:8" x14ac:dyDescent="0.25">
      <c r="A106" s="131">
        <v>25602</v>
      </c>
      <c r="B106" s="132" t="s">
        <v>2446</v>
      </c>
      <c r="C106" s="116">
        <v>2203000</v>
      </c>
      <c r="D106" s="133">
        <v>0</v>
      </c>
      <c r="E106" s="116">
        <v>3202201.33</v>
      </c>
      <c r="F106" s="116">
        <v>2867554.5900000003</v>
      </c>
      <c r="G106" s="167">
        <v>2537646.7399999998</v>
      </c>
      <c r="H106" s="104"/>
    </row>
    <row r="107" spans="1:8" s="15" customFormat="1" x14ac:dyDescent="0.25">
      <c r="A107" s="114" t="s">
        <v>2447</v>
      </c>
      <c r="B107" s="115" t="s">
        <v>2448</v>
      </c>
      <c r="C107" s="116">
        <v>25747000</v>
      </c>
      <c r="D107" s="116">
        <v>773260.24</v>
      </c>
      <c r="E107" s="116">
        <v>61588021.719999999</v>
      </c>
      <c r="F107" s="116">
        <v>67672604.540000007</v>
      </c>
      <c r="G107" s="167">
        <v>20435677.420000002</v>
      </c>
      <c r="H107" s="104"/>
    </row>
    <row r="108" spans="1:8" x14ac:dyDescent="0.25">
      <c r="A108" s="131">
        <v>25901</v>
      </c>
      <c r="B108" s="132" t="s">
        <v>2271</v>
      </c>
      <c r="C108" s="116">
        <v>9000000</v>
      </c>
      <c r="D108" s="133">
        <v>273260.24</v>
      </c>
      <c r="E108" s="116">
        <v>23395325</v>
      </c>
      <c r="F108" s="116">
        <v>27452317.740000002</v>
      </c>
      <c r="G108" s="167">
        <v>5216267.5</v>
      </c>
      <c r="H108" s="104"/>
    </row>
    <row r="109" spans="1:8" x14ac:dyDescent="0.25">
      <c r="A109" s="131">
        <v>25902</v>
      </c>
      <c r="B109" s="132" t="s">
        <v>2272</v>
      </c>
      <c r="C109" s="116">
        <v>9000000</v>
      </c>
      <c r="D109" s="133">
        <v>0</v>
      </c>
      <c r="E109" s="116">
        <v>27494545</v>
      </c>
      <c r="F109" s="116">
        <v>32025383</v>
      </c>
      <c r="G109" s="167">
        <v>4469162</v>
      </c>
      <c r="H109" s="104"/>
    </row>
    <row r="110" spans="1:8" x14ac:dyDescent="0.25">
      <c r="A110" s="131">
        <v>25903</v>
      </c>
      <c r="B110" s="132" t="s">
        <v>2273</v>
      </c>
      <c r="C110" s="116">
        <v>5500000</v>
      </c>
      <c r="D110" s="133">
        <v>500000</v>
      </c>
      <c r="E110" s="116">
        <v>8800569.5700000003</v>
      </c>
      <c r="F110" s="116">
        <v>5859468.7699999996</v>
      </c>
      <c r="G110" s="167">
        <v>8941100.8000000007</v>
      </c>
      <c r="H110" s="104"/>
    </row>
    <row r="111" spans="1:8" x14ac:dyDescent="0.25">
      <c r="A111" s="163">
        <v>25905</v>
      </c>
      <c r="B111" s="164" t="s">
        <v>2274</v>
      </c>
      <c r="C111" s="141">
        <v>24000</v>
      </c>
      <c r="D111" s="165">
        <v>0</v>
      </c>
      <c r="E111" s="141">
        <v>303737.22000000003</v>
      </c>
      <c r="F111" s="141">
        <v>37856.21</v>
      </c>
      <c r="G111" s="166">
        <v>289881.01</v>
      </c>
      <c r="H111" s="104"/>
    </row>
    <row r="112" spans="1:8" x14ac:dyDescent="0.25">
      <c r="A112" s="131">
        <v>25908</v>
      </c>
      <c r="B112" s="132" t="s">
        <v>2275</v>
      </c>
      <c r="C112" s="116">
        <v>23000</v>
      </c>
      <c r="D112" s="133">
        <v>0</v>
      </c>
      <c r="E112" s="116">
        <v>80652.930000000008</v>
      </c>
      <c r="F112" s="116">
        <v>67874.819999999992</v>
      </c>
      <c r="G112" s="167">
        <v>35778.110000000015</v>
      </c>
      <c r="H112" s="104"/>
    </row>
    <row r="113" spans="1:8" x14ac:dyDescent="0.25">
      <c r="A113" s="131">
        <v>25909</v>
      </c>
      <c r="B113" s="132" t="s">
        <v>2276</v>
      </c>
      <c r="C113" s="116">
        <v>2200000</v>
      </c>
      <c r="D113" s="133">
        <v>0</v>
      </c>
      <c r="E113" s="116">
        <v>1513192</v>
      </c>
      <c r="F113" s="116">
        <v>2229704</v>
      </c>
      <c r="G113" s="167">
        <v>1483488</v>
      </c>
      <c r="H113" s="104"/>
    </row>
    <row r="114" spans="1:8" x14ac:dyDescent="0.25">
      <c r="A114" s="143" t="s">
        <v>2449</v>
      </c>
      <c r="B114" s="115" t="s">
        <v>2450</v>
      </c>
      <c r="C114" s="116">
        <v>7499999.9600000018</v>
      </c>
      <c r="D114" s="116">
        <v>1729140.99</v>
      </c>
      <c r="E114" s="116">
        <v>14890408.199999999</v>
      </c>
      <c r="F114" s="116">
        <v>11319394.99</v>
      </c>
      <c r="G114" s="167">
        <v>12800154.160000004</v>
      </c>
      <c r="H114" s="104"/>
    </row>
    <row r="115" spans="1:8" s="15" customFormat="1" x14ac:dyDescent="0.25">
      <c r="A115" s="130" t="s">
        <v>2451</v>
      </c>
      <c r="B115" s="115" t="s">
        <v>2452</v>
      </c>
      <c r="C115" s="116">
        <v>7499999.9600000018</v>
      </c>
      <c r="D115" s="116">
        <v>1729140.99</v>
      </c>
      <c r="E115" s="116">
        <v>14890408.199999999</v>
      </c>
      <c r="F115" s="116">
        <v>11319394.99</v>
      </c>
      <c r="G115" s="167">
        <v>12800154.160000004</v>
      </c>
      <c r="H115" s="104"/>
    </row>
    <row r="116" spans="1:8" x14ac:dyDescent="0.25">
      <c r="A116" s="131">
        <v>26101</v>
      </c>
      <c r="B116" s="132" t="s">
        <v>2277</v>
      </c>
      <c r="C116" s="116">
        <v>7000000.0000000019</v>
      </c>
      <c r="D116" s="133">
        <v>1729140.99</v>
      </c>
      <c r="E116" s="116">
        <v>13680940.92</v>
      </c>
      <c r="F116" s="116">
        <v>10339620.02</v>
      </c>
      <c r="G116" s="167">
        <v>12070461.890000004</v>
      </c>
      <c r="H116" s="104"/>
    </row>
    <row r="117" spans="1:8" x14ac:dyDescent="0.25">
      <c r="A117" s="131">
        <v>26102</v>
      </c>
      <c r="B117" s="132" t="s">
        <v>2278</v>
      </c>
      <c r="C117" s="116">
        <v>499999.96000000008</v>
      </c>
      <c r="D117" s="133">
        <v>0</v>
      </c>
      <c r="E117" s="116">
        <v>1209467.28</v>
      </c>
      <c r="F117" s="116">
        <v>979774.97000000009</v>
      </c>
      <c r="G117" s="167">
        <v>729692.27000000014</v>
      </c>
      <c r="H117" s="104"/>
    </row>
    <row r="118" spans="1:8" ht="27" customHeight="1" x14ac:dyDescent="0.25">
      <c r="A118" s="143" t="s">
        <v>2453</v>
      </c>
      <c r="B118" s="115" t="s">
        <v>2454</v>
      </c>
      <c r="C118" s="116">
        <v>515373.38</v>
      </c>
      <c r="D118" s="116">
        <v>0</v>
      </c>
      <c r="E118" s="116">
        <v>1462732.5000000002</v>
      </c>
      <c r="F118" s="116">
        <v>1091535.2</v>
      </c>
      <c r="G118" s="167">
        <v>886570.68000000028</v>
      </c>
      <c r="H118" s="104"/>
    </row>
    <row r="119" spans="1:8" s="15" customFormat="1" ht="15.75" thickBot="1" x14ac:dyDescent="0.3">
      <c r="A119" s="171" t="s">
        <v>2455</v>
      </c>
      <c r="B119" s="172" t="s">
        <v>2456</v>
      </c>
      <c r="C119" s="173">
        <v>102173.38</v>
      </c>
      <c r="D119" s="173">
        <v>0</v>
      </c>
      <c r="E119" s="173">
        <v>106261.96999999999</v>
      </c>
      <c r="F119" s="173">
        <v>165862.1</v>
      </c>
      <c r="G119" s="174">
        <v>42573.249999999971</v>
      </c>
      <c r="H119" s="104"/>
    </row>
    <row r="120" spans="1:8" x14ac:dyDescent="0.25">
      <c r="A120" s="183">
        <v>27101</v>
      </c>
      <c r="B120" s="184" t="s">
        <v>2279</v>
      </c>
      <c r="C120" s="177">
        <v>102173.38</v>
      </c>
      <c r="D120" s="185">
        <v>0</v>
      </c>
      <c r="E120" s="177">
        <v>106261.96999999999</v>
      </c>
      <c r="F120" s="177">
        <v>165862.1</v>
      </c>
      <c r="G120" s="178">
        <v>42573.249999999971</v>
      </c>
      <c r="H120" s="104"/>
    </row>
    <row r="121" spans="1:8" s="15" customFormat="1" x14ac:dyDescent="0.25">
      <c r="A121" s="130" t="s">
        <v>2457</v>
      </c>
      <c r="B121" s="115" t="s">
        <v>2458</v>
      </c>
      <c r="C121" s="116">
        <v>400000</v>
      </c>
      <c r="D121" s="116">
        <v>0</v>
      </c>
      <c r="E121" s="116">
        <v>1241613.8200000003</v>
      </c>
      <c r="F121" s="116">
        <v>847631.1</v>
      </c>
      <c r="G121" s="167">
        <v>793982.72000000032</v>
      </c>
      <c r="H121" s="104"/>
    </row>
    <row r="122" spans="1:8" x14ac:dyDescent="0.25">
      <c r="A122" s="131">
        <v>27201</v>
      </c>
      <c r="B122" s="132" t="s">
        <v>2280</v>
      </c>
      <c r="C122" s="116">
        <v>400000</v>
      </c>
      <c r="D122" s="133">
        <v>0</v>
      </c>
      <c r="E122" s="116">
        <v>1241613.8200000003</v>
      </c>
      <c r="F122" s="116">
        <v>847631.1</v>
      </c>
      <c r="G122" s="167">
        <v>793982.72000000032</v>
      </c>
      <c r="H122" s="104"/>
    </row>
    <row r="123" spans="1:8" s="15" customFormat="1" x14ac:dyDescent="0.25">
      <c r="A123" s="130" t="s">
        <v>2459</v>
      </c>
      <c r="B123" s="115" t="s">
        <v>2460</v>
      </c>
      <c r="C123" s="116">
        <v>13200</v>
      </c>
      <c r="D123" s="116">
        <v>0</v>
      </c>
      <c r="E123" s="116">
        <v>114856.71</v>
      </c>
      <c r="F123" s="116">
        <v>78042</v>
      </c>
      <c r="G123" s="167">
        <v>50014.710000000006</v>
      </c>
      <c r="H123" s="104"/>
    </row>
    <row r="124" spans="1:8" x14ac:dyDescent="0.25">
      <c r="A124" s="131">
        <v>27401</v>
      </c>
      <c r="B124" s="132" t="s">
        <v>2281</v>
      </c>
      <c r="C124" s="116">
        <v>13200</v>
      </c>
      <c r="D124" s="133">
        <v>0</v>
      </c>
      <c r="E124" s="116">
        <v>114856.71</v>
      </c>
      <c r="F124" s="116">
        <v>78042</v>
      </c>
      <c r="G124" s="167">
        <v>50014.710000000006</v>
      </c>
      <c r="H124" s="104"/>
    </row>
    <row r="125" spans="1:8" x14ac:dyDescent="0.25">
      <c r="A125" s="143" t="s">
        <v>2461</v>
      </c>
      <c r="B125" s="115" t="s">
        <v>2462</v>
      </c>
      <c r="C125" s="116">
        <v>7594000.4400000004</v>
      </c>
      <c r="D125" s="116">
        <v>3442049.61</v>
      </c>
      <c r="E125" s="116">
        <v>30556033.399999999</v>
      </c>
      <c r="F125" s="116">
        <v>21861674.32</v>
      </c>
      <c r="G125" s="167">
        <v>19730409.129999995</v>
      </c>
      <c r="H125" s="104"/>
    </row>
    <row r="126" spans="1:8" s="15" customFormat="1" x14ac:dyDescent="0.25">
      <c r="A126" s="130" t="s">
        <v>2463</v>
      </c>
      <c r="B126" s="134" t="s">
        <v>2464</v>
      </c>
      <c r="C126" s="116">
        <v>450000</v>
      </c>
      <c r="D126" s="116">
        <v>0</v>
      </c>
      <c r="E126" s="116">
        <v>1102399.8600000001</v>
      </c>
      <c r="F126" s="116">
        <v>1061243.0299999998</v>
      </c>
      <c r="G126" s="167">
        <v>491156.83000000031</v>
      </c>
      <c r="H126" s="104"/>
    </row>
    <row r="127" spans="1:8" x14ac:dyDescent="0.25">
      <c r="A127" s="131">
        <v>29101</v>
      </c>
      <c r="B127" s="132" t="s">
        <v>2282</v>
      </c>
      <c r="C127" s="116">
        <v>450000</v>
      </c>
      <c r="D127" s="133">
        <v>0</v>
      </c>
      <c r="E127" s="116">
        <v>1102399.8600000001</v>
      </c>
      <c r="F127" s="116">
        <v>1061243.0299999998</v>
      </c>
      <c r="G127" s="167">
        <v>491156.83000000031</v>
      </c>
      <c r="H127" s="104"/>
    </row>
    <row r="128" spans="1:8" s="15" customFormat="1" x14ac:dyDescent="0.25">
      <c r="A128" s="145" t="s">
        <v>2465</v>
      </c>
      <c r="B128" s="115" t="s">
        <v>2466</v>
      </c>
      <c r="C128" s="146">
        <v>80000</v>
      </c>
      <c r="D128" s="146">
        <v>0</v>
      </c>
      <c r="E128" s="146">
        <v>45371.159999999996</v>
      </c>
      <c r="F128" s="146">
        <v>117833.06</v>
      </c>
      <c r="G128" s="170">
        <v>7538.1000000000058</v>
      </c>
      <c r="H128" s="104"/>
    </row>
    <row r="129" spans="1:13" x14ac:dyDescent="0.25">
      <c r="A129" s="131">
        <v>29201</v>
      </c>
      <c r="B129" s="132" t="s">
        <v>2283</v>
      </c>
      <c r="C129" s="116">
        <v>80000</v>
      </c>
      <c r="D129" s="133">
        <v>0</v>
      </c>
      <c r="E129" s="116">
        <v>45371.159999999996</v>
      </c>
      <c r="F129" s="116">
        <v>117833.06</v>
      </c>
      <c r="G129" s="167">
        <v>7538.1000000000058</v>
      </c>
      <c r="H129" s="104"/>
    </row>
    <row r="130" spans="1:13" s="15" customFormat="1" ht="24.75" x14ac:dyDescent="0.25">
      <c r="A130" s="130" t="s">
        <v>2467</v>
      </c>
      <c r="B130" s="115" t="s">
        <v>2468</v>
      </c>
      <c r="C130" s="116">
        <v>7000</v>
      </c>
      <c r="D130" s="116">
        <v>0</v>
      </c>
      <c r="E130" s="116">
        <v>6000</v>
      </c>
      <c r="F130" s="116">
        <v>13000</v>
      </c>
      <c r="G130" s="167">
        <v>0</v>
      </c>
      <c r="H130" s="104"/>
    </row>
    <row r="131" spans="1:13" ht="24.75" x14ac:dyDescent="0.25">
      <c r="A131" s="131">
        <v>29301</v>
      </c>
      <c r="B131" s="132" t="s">
        <v>2469</v>
      </c>
      <c r="C131" s="116">
        <v>7000</v>
      </c>
      <c r="D131" s="133">
        <v>0</v>
      </c>
      <c r="E131" s="116">
        <v>6000</v>
      </c>
      <c r="F131" s="116">
        <v>13000</v>
      </c>
      <c r="G131" s="167">
        <v>0</v>
      </c>
      <c r="H131" s="104"/>
    </row>
    <row r="132" spans="1:13" s="15" customFormat="1" ht="24.75" x14ac:dyDescent="0.25">
      <c r="A132" s="130" t="s">
        <v>2470</v>
      </c>
      <c r="B132" s="115" t="s">
        <v>2471</v>
      </c>
      <c r="C132" s="116">
        <v>160000.48000000001</v>
      </c>
      <c r="D132" s="116">
        <v>0</v>
      </c>
      <c r="E132" s="116">
        <v>611602.29999999981</v>
      </c>
      <c r="F132" s="116">
        <v>507932.9</v>
      </c>
      <c r="G132" s="167">
        <v>263669.87999999977</v>
      </c>
      <c r="H132" s="104"/>
    </row>
    <row r="133" spans="1:13" x14ac:dyDescent="0.25">
      <c r="A133" s="131">
        <v>29401</v>
      </c>
      <c r="B133" s="132" t="s">
        <v>2472</v>
      </c>
      <c r="C133" s="116">
        <v>160000.48000000001</v>
      </c>
      <c r="D133" s="133">
        <v>0</v>
      </c>
      <c r="E133" s="116">
        <v>611602.29999999981</v>
      </c>
      <c r="F133" s="116">
        <v>507932.9</v>
      </c>
      <c r="G133" s="167">
        <v>263669.87999999977</v>
      </c>
      <c r="H133" s="104"/>
    </row>
    <row r="134" spans="1:13" s="15" customFormat="1" ht="27.75" customHeight="1" x14ac:dyDescent="0.25">
      <c r="A134" s="130" t="s">
        <v>2473</v>
      </c>
      <c r="B134" s="115" t="s">
        <v>2474</v>
      </c>
      <c r="C134" s="116">
        <v>896999.92000000016</v>
      </c>
      <c r="D134" s="116">
        <v>0</v>
      </c>
      <c r="E134" s="116">
        <v>1867266.2799999998</v>
      </c>
      <c r="F134" s="116">
        <v>1473701.5900000003</v>
      </c>
      <c r="G134" s="167">
        <v>1290564.6099999994</v>
      </c>
      <c r="H134" s="104"/>
    </row>
    <row r="135" spans="1:13" x14ac:dyDescent="0.25">
      <c r="A135" s="131">
        <v>29601</v>
      </c>
      <c r="B135" s="132" t="s">
        <v>2284</v>
      </c>
      <c r="C135" s="116">
        <v>397000</v>
      </c>
      <c r="D135" s="133">
        <v>0</v>
      </c>
      <c r="E135" s="116">
        <v>605866.16</v>
      </c>
      <c r="F135" s="116">
        <v>672745.46000000008</v>
      </c>
      <c r="G135" s="167">
        <v>330120.69999999995</v>
      </c>
      <c r="H135" s="104"/>
    </row>
    <row r="136" spans="1:13" x14ac:dyDescent="0.25">
      <c r="A136" s="131">
        <v>29602</v>
      </c>
      <c r="B136" s="132" t="s">
        <v>2475</v>
      </c>
      <c r="C136" s="116">
        <v>499999.92000000016</v>
      </c>
      <c r="D136" s="133">
        <v>0</v>
      </c>
      <c r="E136" s="116">
        <v>1261400.1199999996</v>
      </c>
      <c r="F136" s="116">
        <v>800956.13000000035</v>
      </c>
      <c r="G136" s="167">
        <v>960443.90999999945</v>
      </c>
      <c r="H136" s="104"/>
    </row>
    <row r="137" spans="1:13" s="15" customFormat="1" ht="27" customHeight="1" x14ac:dyDescent="0.25">
      <c r="A137" s="130" t="s">
        <v>2476</v>
      </c>
      <c r="B137" s="115" t="s">
        <v>2477</v>
      </c>
      <c r="C137" s="116">
        <v>6000000.04</v>
      </c>
      <c r="D137" s="116">
        <v>3442049.61</v>
      </c>
      <c r="E137" s="116">
        <v>26910066.199999996</v>
      </c>
      <c r="F137" s="116">
        <v>18687696.489999998</v>
      </c>
      <c r="G137" s="167">
        <v>17664419.359999996</v>
      </c>
      <c r="H137" s="104"/>
    </row>
    <row r="138" spans="1:13" x14ac:dyDescent="0.25">
      <c r="A138" s="131">
        <v>29801</v>
      </c>
      <c r="B138" s="132" t="s">
        <v>2478</v>
      </c>
      <c r="C138" s="116">
        <v>6000000.04</v>
      </c>
      <c r="D138" s="133">
        <v>3442049.61</v>
      </c>
      <c r="E138" s="116">
        <v>26910066.199999996</v>
      </c>
      <c r="F138" s="116">
        <v>18687696.489999998</v>
      </c>
      <c r="G138" s="167">
        <v>17664419.359999996</v>
      </c>
      <c r="H138" s="104"/>
    </row>
    <row r="139" spans="1:13" s="15" customFormat="1" ht="24.75" x14ac:dyDescent="0.25">
      <c r="A139" s="130" t="s">
        <v>2479</v>
      </c>
      <c r="B139" s="115" t="s">
        <v>2480</v>
      </c>
      <c r="C139" s="116">
        <v>0</v>
      </c>
      <c r="D139" s="116">
        <v>0</v>
      </c>
      <c r="E139" s="116">
        <v>13327.6</v>
      </c>
      <c r="F139" s="116">
        <v>267.25</v>
      </c>
      <c r="G139" s="167">
        <v>13060.35</v>
      </c>
      <c r="H139" s="104"/>
    </row>
    <row r="140" spans="1:13" s="108" customFormat="1" ht="25.5" thickBot="1" x14ac:dyDescent="0.3">
      <c r="A140" s="147">
        <v>29901</v>
      </c>
      <c r="B140" s="148" t="s">
        <v>2480</v>
      </c>
      <c r="C140" s="116">
        <v>0</v>
      </c>
      <c r="D140" s="133">
        <v>0</v>
      </c>
      <c r="E140" s="116">
        <v>13327.6</v>
      </c>
      <c r="F140" s="116">
        <v>267.25</v>
      </c>
      <c r="G140" s="167">
        <v>13060.35</v>
      </c>
      <c r="H140" s="104"/>
    </row>
    <row r="141" spans="1:13" s="106" customFormat="1" ht="21.75" customHeight="1" thickBot="1" x14ac:dyDescent="0.3">
      <c r="A141" s="101">
        <v>3000</v>
      </c>
      <c r="B141" s="102" t="s">
        <v>2285</v>
      </c>
      <c r="C141" s="103">
        <v>286664796.19000006</v>
      </c>
      <c r="D141" s="103">
        <v>39103426.5</v>
      </c>
      <c r="E141" s="103">
        <v>256816743.16999999</v>
      </c>
      <c r="F141" s="103">
        <v>284616815.14999998</v>
      </c>
      <c r="G141" s="103">
        <v>297968150.70999998</v>
      </c>
      <c r="H141" s="104"/>
      <c r="I141" s="105"/>
      <c r="J141" s="105"/>
      <c r="L141" s="104"/>
      <c r="M141" s="104"/>
    </row>
    <row r="142" spans="1:13" x14ac:dyDescent="0.25">
      <c r="A142" s="139" t="s">
        <v>2481</v>
      </c>
      <c r="B142" s="140" t="s">
        <v>2482</v>
      </c>
      <c r="C142" s="141">
        <v>201298935.25</v>
      </c>
      <c r="D142" s="141">
        <v>38901426.5</v>
      </c>
      <c r="E142" s="141">
        <v>185837590.06999996</v>
      </c>
      <c r="F142" s="141">
        <v>200922202.10999998</v>
      </c>
      <c r="G142" s="166">
        <v>225115749.70999995</v>
      </c>
      <c r="H142" s="104"/>
      <c r="L142" s="1"/>
      <c r="M142" s="1"/>
    </row>
    <row r="143" spans="1:13" s="15" customFormat="1" x14ac:dyDescent="0.25">
      <c r="A143" s="130" t="s">
        <v>2483</v>
      </c>
      <c r="B143" s="115" t="s">
        <v>2484</v>
      </c>
      <c r="C143" s="116">
        <v>200000000</v>
      </c>
      <c r="D143" s="116">
        <v>38901426.5</v>
      </c>
      <c r="E143" s="116">
        <v>184261830.05999997</v>
      </c>
      <c r="F143" s="116">
        <v>199802237.63</v>
      </c>
      <c r="G143" s="167">
        <v>223361018.92999995</v>
      </c>
      <c r="H143" s="104"/>
    </row>
    <row r="144" spans="1:13" ht="15.75" thickBot="1" x14ac:dyDescent="0.3">
      <c r="A144" s="179">
        <v>31101</v>
      </c>
      <c r="B144" s="180" t="s">
        <v>2286</v>
      </c>
      <c r="C144" s="173">
        <v>200000000</v>
      </c>
      <c r="D144" s="181">
        <v>38901426.5</v>
      </c>
      <c r="E144" s="173">
        <v>184261830.05999997</v>
      </c>
      <c r="F144" s="173">
        <v>199802237.63</v>
      </c>
      <c r="G144" s="174">
        <v>223361018.92999995</v>
      </c>
      <c r="H144" s="104"/>
      <c r="M144" s="109"/>
    </row>
    <row r="145" spans="1:13" x14ac:dyDescent="0.25">
      <c r="A145" s="267" t="s">
        <v>2485</v>
      </c>
      <c r="B145" s="176" t="s">
        <v>2486</v>
      </c>
      <c r="C145" s="177">
        <v>0</v>
      </c>
      <c r="D145" s="177">
        <v>0</v>
      </c>
      <c r="E145" s="177">
        <v>14758.73</v>
      </c>
      <c r="F145" s="177">
        <v>0</v>
      </c>
      <c r="G145" s="178">
        <v>14758.73</v>
      </c>
      <c r="H145" s="104"/>
    </row>
    <row r="146" spans="1:13" x14ac:dyDescent="0.25">
      <c r="A146" s="131">
        <v>31302</v>
      </c>
      <c r="B146" s="132" t="s">
        <v>2487</v>
      </c>
      <c r="C146" s="116">
        <v>0</v>
      </c>
      <c r="D146" s="133">
        <v>0</v>
      </c>
      <c r="E146" s="116">
        <v>14758.73</v>
      </c>
      <c r="F146" s="116">
        <v>0</v>
      </c>
      <c r="G146" s="167">
        <v>14758.73</v>
      </c>
      <c r="H146" s="104"/>
    </row>
    <row r="147" spans="1:13" s="15" customFormat="1" x14ac:dyDescent="0.25">
      <c r="A147" s="130" t="s">
        <v>2488</v>
      </c>
      <c r="B147" s="115" t="s">
        <v>2489</v>
      </c>
      <c r="C147" s="116">
        <v>345820.32</v>
      </c>
      <c r="D147" s="116">
        <v>0</v>
      </c>
      <c r="E147" s="116">
        <v>346936.06</v>
      </c>
      <c r="F147" s="116">
        <v>247592.66</v>
      </c>
      <c r="G147" s="167">
        <v>445163.72</v>
      </c>
      <c r="H147" s="104"/>
    </row>
    <row r="148" spans="1:13" x14ac:dyDescent="0.25">
      <c r="A148" s="131">
        <v>31401</v>
      </c>
      <c r="B148" s="132" t="s">
        <v>2287</v>
      </c>
      <c r="C148" s="116">
        <v>345820.32</v>
      </c>
      <c r="D148" s="133">
        <v>0</v>
      </c>
      <c r="E148" s="116">
        <v>346936.06</v>
      </c>
      <c r="F148" s="116">
        <v>247592.66</v>
      </c>
      <c r="G148" s="167">
        <v>445163.72</v>
      </c>
      <c r="H148" s="104"/>
    </row>
    <row r="149" spans="1:13" s="15" customFormat="1" x14ac:dyDescent="0.25">
      <c r="A149" s="130" t="s">
        <v>2490</v>
      </c>
      <c r="B149" s="115" t="s">
        <v>2491</v>
      </c>
      <c r="C149" s="116">
        <v>350000</v>
      </c>
      <c r="D149" s="116">
        <v>0</v>
      </c>
      <c r="E149" s="116">
        <v>408876.39</v>
      </c>
      <c r="F149" s="116">
        <v>322965.15000000002</v>
      </c>
      <c r="G149" s="167">
        <v>435911.24</v>
      </c>
      <c r="H149" s="104"/>
    </row>
    <row r="150" spans="1:13" x14ac:dyDescent="0.25">
      <c r="A150" s="131">
        <v>31501</v>
      </c>
      <c r="B150" s="132" t="s">
        <v>2288</v>
      </c>
      <c r="C150" s="116">
        <v>350000</v>
      </c>
      <c r="D150" s="133">
        <v>0</v>
      </c>
      <c r="E150" s="116">
        <v>408876.39</v>
      </c>
      <c r="F150" s="116">
        <v>322965.15000000002</v>
      </c>
      <c r="G150" s="167">
        <v>435911.24</v>
      </c>
      <c r="H150" s="104"/>
    </row>
    <row r="151" spans="1:13" ht="24.75" x14ac:dyDescent="0.25">
      <c r="A151" s="114" t="s">
        <v>2492</v>
      </c>
      <c r="B151" s="132" t="s">
        <v>2493</v>
      </c>
      <c r="C151" s="133">
        <v>600000.08000000007</v>
      </c>
      <c r="D151" s="133">
        <v>0</v>
      </c>
      <c r="E151" s="133">
        <v>670886.30000000005</v>
      </c>
      <c r="F151" s="133">
        <v>543282.56999999995</v>
      </c>
      <c r="G151" s="168">
        <v>727603.81000000017</v>
      </c>
      <c r="H151" s="104"/>
    </row>
    <row r="152" spans="1:13" x14ac:dyDescent="0.25">
      <c r="A152" s="131">
        <v>31701</v>
      </c>
      <c r="B152" s="132" t="s">
        <v>2289</v>
      </c>
      <c r="C152" s="116">
        <v>600000.08000000007</v>
      </c>
      <c r="D152" s="133">
        <v>0</v>
      </c>
      <c r="E152" s="116">
        <v>670886.30000000005</v>
      </c>
      <c r="F152" s="116">
        <v>543282.56999999995</v>
      </c>
      <c r="G152" s="167">
        <v>727603.81000000017</v>
      </c>
      <c r="H152" s="104"/>
    </row>
    <row r="153" spans="1:13" s="15" customFormat="1" x14ac:dyDescent="0.25">
      <c r="A153" s="130" t="s">
        <v>2494</v>
      </c>
      <c r="B153" s="115" t="s">
        <v>2495</v>
      </c>
      <c r="C153" s="116">
        <v>3114.85</v>
      </c>
      <c r="D153" s="116">
        <v>0</v>
      </c>
      <c r="E153" s="116">
        <v>60402.530000000006</v>
      </c>
      <c r="F153" s="116">
        <v>6124.1</v>
      </c>
      <c r="G153" s="167">
        <v>57393.280000000006</v>
      </c>
      <c r="H153" s="104"/>
    </row>
    <row r="154" spans="1:13" x14ac:dyDescent="0.25">
      <c r="A154" s="131">
        <v>31801</v>
      </c>
      <c r="B154" s="132" t="s">
        <v>2290</v>
      </c>
      <c r="C154" s="116">
        <v>3114.85</v>
      </c>
      <c r="D154" s="133">
        <v>0</v>
      </c>
      <c r="E154" s="116">
        <v>60402.530000000006</v>
      </c>
      <c r="F154" s="116">
        <v>6124.1</v>
      </c>
      <c r="G154" s="167">
        <v>57393.280000000006</v>
      </c>
      <c r="H154" s="104"/>
    </row>
    <row r="155" spans="1:13" x14ac:dyDescent="0.25">
      <c r="A155" s="149">
        <v>-3190</v>
      </c>
      <c r="B155" s="115" t="s">
        <v>2496</v>
      </c>
      <c r="C155" s="116">
        <v>0</v>
      </c>
      <c r="D155" s="116">
        <v>0</v>
      </c>
      <c r="E155" s="116">
        <v>73900</v>
      </c>
      <c r="F155" s="116">
        <v>0</v>
      </c>
      <c r="G155" s="167">
        <v>73900</v>
      </c>
      <c r="H155" s="104"/>
    </row>
    <row r="156" spans="1:13" x14ac:dyDescent="0.25">
      <c r="A156" s="131">
        <v>31901</v>
      </c>
      <c r="B156" s="132" t="s">
        <v>2496</v>
      </c>
      <c r="C156" s="116">
        <v>0</v>
      </c>
      <c r="D156" s="133">
        <v>0</v>
      </c>
      <c r="E156" s="116">
        <v>73900</v>
      </c>
      <c r="F156" s="116">
        <v>0</v>
      </c>
      <c r="G156" s="167">
        <v>73900</v>
      </c>
      <c r="H156" s="104"/>
    </row>
    <row r="157" spans="1:13" x14ac:dyDescent="0.25">
      <c r="A157" s="143" t="s">
        <v>2497</v>
      </c>
      <c r="B157" s="115" t="s">
        <v>2498</v>
      </c>
      <c r="C157" s="116">
        <v>2139540</v>
      </c>
      <c r="D157" s="116">
        <v>0</v>
      </c>
      <c r="E157" s="116">
        <v>9988700.5399999991</v>
      </c>
      <c r="F157" s="116">
        <v>2735944.71</v>
      </c>
      <c r="G157" s="167">
        <v>9392295.8299999982</v>
      </c>
      <c r="H157" s="104"/>
      <c r="L157" s="1"/>
      <c r="M157" s="109"/>
    </row>
    <row r="158" spans="1:13" s="15" customFormat="1" x14ac:dyDescent="0.25">
      <c r="A158" s="130" t="s">
        <v>2499</v>
      </c>
      <c r="B158" s="115" t="s">
        <v>2500</v>
      </c>
      <c r="C158" s="116">
        <v>180000</v>
      </c>
      <c r="D158" s="116">
        <v>0</v>
      </c>
      <c r="E158" s="116">
        <v>288157.09000000003</v>
      </c>
      <c r="F158" s="116">
        <v>116865.15</v>
      </c>
      <c r="G158" s="167">
        <v>351291.94000000006</v>
      </c>
      <c r="H158" s="104"/>
    </row>
    <row r="159" spans="1:13" x14ac:dyDescent="0.25">
      <c r="A159" s="163">
        <v>32201</v>
      </c>
      <c r="B159" s="164" t="s">
        <v>2291</v>
      </c>
      <c r="C159" s="141">
        <v>180000</v>
      </c>
      <c r="D159" s="165">
        <v>0</v>
      </c>
      <c r="E159" s="141">
        <v>288157.09000000003</v>
      </c>
      <c r="F159" s="141">
        <v>116865.15</v>
      </c>
      <c r="G159" s="166">
        <v>351291.94000000006</v>
      </c>
      <c r="H159" s="104"/>
    </row>
    <row r="160" spans="1:13" ht="24.75" x14ac:dyDescent="0.25">
      <c r="A160" s="182" t="s">
        <v>2501</v>
      </c>
      <c r="B160" s="140" t="s">
        <v>2502</v>
      </c>
      <c r="C160" s="141">
        <v>10000</v>
      </c>
      <c r="D160" s="141">
        <v>0</v>
      </c>
      <c r="E160" s="141">
        <v>6839.7300000000005</v>
      </c>
      <c r="F160" s="141">
        <v>16839.73</v>
      </c>
      <c r="G160" s="166">
        <v>0</v>
      </c>
      <c r="H160" s="104"/>
    </row>
    <row r="161" spans="1:13" x14ac:dyDescent="0.25">
      <c r="A161" s="131">
        <v>32301</v>
      </c>
      <c r="B161" s="132" t="s">
        <v>2292</v>
      </c>
      <c r="C161" s="116">
        <v>10000</v>
      </c>
      <c r="D161" s="133">
        <v>0</v>
      </c>
      <c r="E161" s="116">
        <v>6839.7300000000005</v>
      </c>
      <c r="F161" s="116">
        <v>16839.73</v>
      </c>
      <c r="G161" s="167">
        <v>0</v>
      </c>
      <c r="H161" s="104"/>
    </row>
    <row r="162" spans="1:13" s="15" customFormat="1" ht="27" customHeight="1" x14ac:dyDescent="0.25">
      <c r="A162" s="130" t="s">
        <v>2503</v>
      </c>
      <c r="B162" s="115" t="s">
        <v>2504</v>
      </c>
      <c r="C162" s="116">
        <v>1900000</v>
      </c>
      <c r="D162" s="116">
        <v>0</v>
      </c>
      <c r="E162" s="116">
        <v>9571723.7199999988</v>
      </c>
      <c r="F162" s="116">
        <v>2572515.83</v>
      </c>
      <c r="G162" s="167">
        <v>8899207.8899999987</v>
      </c>
      <c r="H162" s="104"/>
    </row>
    <row r="163" spans="1:13" x14ac:dyDescent="0.25">
      <c r="A163" s="131">
        <v>32601</v>
      </c>
      <c r="B163" s="132" t="s">
        <v>2293</v>
      </c>
      <c r="C163" s="116">
        <v>1200000</v>
      </c>
      <c r="D163" s="133">
        <v>0</v>
      </c>
      <c r="E163" s="116">
        <v>8286763.7199999997</v>
      </c>
      <c r="F163" s="116">
        <v>1969755.83</v>
      </c>
      <c r="G163" s="167">
        <v>7517007.8899999987</v>
      </c>
      <c r="H163" s="104"/>
    </row>
    <row r="164" spans="1:13" s="108" customFormat="1" x14ac:dyDescent="0.25">
      <c r="A164" s="131">
        <v>32602</v>
      </c>
      <c r="B164" s="132" t="s">
        <v>2505</v>
      </c>
      <c r="C164" s="116">
        <v>0</v>
      </c>
      <c r="D164" s="133">
        <v>0</v>
      </c>
      <c r="E164" s="116">
        <v>297000</v>
      </c>
      <c r="F164" s="116">
        <v>136500</v>
      </c>
      <c r="G164" s="167">
        <v>160500</v>
      </c>
      <c r="H164" s="104"/>
    </row>
    <row r="165" spans="1:13" x14ac:dyDescent="0.25">
      <c r="A165" s="131">
        <v>32604</v>
      </c>
      <c r="B165" s="132" t="s">
        <v>2506</v>
      </c>
      <c r="C165" s="116">
        <v>700000</v>
      </c>
      <c r="D165" s="133">
        <v>0</v>
      </c>
      <c r="E165" s="116">
        <v>987960</v>
      </c>
      <c r="F165" s="116">
        <v>466260</v>
      </c>
      <c r="G165" s="167">
        <v>1221700</v>
      </c>
      <c r="H165" s="104"/>
    </row>
    <row r="166" spans="1:13" x14ac:dyDescent="0.25">
      <c r="A166" s="114" t="s">
        <v>2507</v>
      </c>
      <c r="B166" s="132" t="s">
        <v>2508</v>
      </c>
      <c r="C166" s="116">
        <v>49540</v>
      </c>
      <c r="D166" s="116">
        <v>0</v>
      </c>
      <c r="E166" s="116">
        <v>99080</v>
      </c>
      <c r="F166" s="116">
        <v>29724</v>
      </c>
      <c r="G166" s="167">
        <v>118896</v>
      </c>
      <c r="H166" s="104"/>
    </row>
    <row r="167" spans="1:13" x14ac:dyDescent="0.25">
      <c r="A167" s="131">
        <v>32702</v>
      </c>
      <c r="B167" s="132" t="s">
        <v>2294</v>
      </c>
      <c r="C167" s="116">
        <v>49540</v>
      </c>
      <c r="D167" s="133">
        <v>0</v>
      </c>
      <c r="E167" s="116">
        <v>99080</v>
      </c>
      <c r="F167" s="116">
        <v>29724</v>
      </c>
      <c r="G167" s="167">
        <v>118896</v>
      </c>
      <c r="H167" s="104"/>
    </row>
    <row r="168" spans="1:13" s="15" customFormat="1" x14ac:dyDescent="0.25">
      <c r="A168" s="150" t="s">
        <v>2509</v>
      </c>
      <c r="B168" s="115" t="s">
        <v>2510</v>
      </c>
      <c r="C168" s="116">
        <v>0</v>
      </c>
      <c r="D168" s="116">
        <v>0</v>
      </c>
      <c r="E168" s="116">
        <v>22900</v>
      </c>
      <c r="F168" s="116">
        <v>0</v>
      </c>
      <c r="G168" s="167">
        <v>22900</v>
      </c>
      <c r="H168" s="104"/>
    </row>
    <row r="169" spans="1:13" s="108" customFormat="1" x14ac:dyDescent="0.25">
      <c r="A169" s="131">
        <v>32901</v>
      </c>
      <c r="B169" s="137" t="s">
        <v>2510</v>
      </c>
      <c r="C169" s="116">
        <v>0</v>
      </c>
      <c r="D169" s="133">
        <v>0</v>
      </c>
      <c r="E169" s="116">
        <v>22900</v>
      </c>
      <c r="F169" s="116">
        <v>0</v>
      </c>
      <c r="G169" s="167">
        <v>22900</v>
      </c>
      <c r="H169" s="104"/>
    </row>
    <row r="170" spans="1:13" ht="27.75" customHeight="1" x14ac:dyDescent="0.25">
      <c r="A170" s="143" t="s">
        <v>2511</v>
      </c>
      <c r="B170" s="115" t="s">
        <v>2512</v>
      </c>
      <c r="C170" s="116">
        <v>328417.24</v>
      </c>
      <c r="D170" s="116">
        <v>0</v>
      </c>
      <c r="E170" s="116">
        <v>735482.83000000007</v>
      </c>
      <c r="F170" s="116">
        <v>336515.48</v>
      </c>
      <c r="G170" s="167">
        <v>727384.59</v>
      </c>
      <c r="H170" s="104"/>
      <c r="L170" s="1"/>
      <c r="M170" s="109"/>
    </row>
    <row r="171" spans="1:13" s="15" customFormat="1" ht="27" customHeight="1" x14ac:dyDescent="0.25">
      <c r="A171" s="130" t="s">
        <v>2513</v>
      </c>
      <c r="B171" s="115" t="s">
        <v>2514</v>
      </c>
      <c r="C171" s="116">
        <v>45517.24</v>
      </c>
      <c r="D171" s="116">
        <v>0</v>
      </c>
      <c r="E171" s="116">
        <v>134487.91999999998</v>
      </c>
      <c r="F171" s="116">
        <v>109034.48</v>
      </c>
      <c r="G171" s="167">
        <v>70970.679999999978</v>
      </c>
      <c r="H171" s="104"/>
    </row>
    <row r="172" spans="1:13" s="108" customFormat="1" x14ac:dyDescent="0.25">
      <c r="A172" s="163">
        <v>33101</v>
      </c>
      <c r="B172" s="164" t="s">
        <v>2515</v>
      </c>
      <c r="C172" s="141">
        <v>0</v>
      </c>
      <c r="D172" s="165">
        <v>0</v>
      </c>
      <c r="E172" s="141">
        <v>3970.68</v>
      </c>
      <c r="F172" s="141">
        <v>0</v>
      </c>
      <c r="G172" s="166">
        <v>3970.68</v>
      </c>
      <c r="H172" s="104"/>
    </row>
    <row r="173" spans="1:13" x14ac:dyDescent="0.25">
      <c r="A173" s="131">
        <v>33103</v>
      </c>
      <c r="B173" s="132" t="s">
        <v>2295</v>
      </c>
      <c r="C173" s="116">
        <v>45517.24</v>
      </c>
      <c r="D173" s="133">
        <v>0</v>
      </c>
      <c r="E173" s="116">
        <v>130517.23999999999</v>
      </c>
      <c r="F173" s="116">
        <v>109034.48</v>
      </c>
      <c r="G173" s="167">
        <v>66999.999999999985</v>
      </c>
      <c r="H173" s="104"/>
    </row>
    <row r="174" spans="1:13" s="15" customFormat="1" ht="24.75" x14ac:dyDescent="0.25">
      <c r="A174" s="130" t="s">
        <v>2516</v>
      </c>
      <c r="B174" s="115" t="s">
        <v>2517</v>
      </c>
      <c r="C174" s="116">
        <v>100000</v>
      </c>
      <c r="D174" s="116">
        <v>0</v>
      </c>
      <c r="E174" s="116">
        <v>171587</v>
      </c>
      <c r="F174" s="116">
        <v>52750</v>
      </c>
      <c r="G174" s="167">
        <v>218837</v>
      </c>
      <c r="H174" s="104"/>
    </row>
    <row r="175" spans="1:13" x14ac:dyDescent="0.25">
      <c r="A175" s="131">
        <v>33202</v>
      </c>
      <c r="B175" s="132" t="s">
        <v>2518</v>
      </c>
      <c r="C175" s="116">
        <v>100000</v>
      </c>
      <c r="D175" s="133">
        <v>0</v>
      </c>
      <c r="E175" s="116">
        <v>171587</v>
      </c>
      <c r="F175" s="116">
        <v>52750</v>
      </c>
      <c r="G175" s="167">
        <v>218837</v>
      </c>
      <c r="H175" s="104"/>
    </row>
    <row r="176" spans="1:13" ht="24.75" x14ac:dyDescent="0.25">
      <c r="A176" s="130" t="s">
        <v>2519</v>
      </c>
      <c r="B176" s="115" t="s">
        <v>2520</v>
      </c>
      <c r="C176" s="116">
        <v>120000</v>
      </c>
      <c r="D176" s="116">
        <v>0</v>
      </c>
      <c r="E176" s="116">
        <v>246284.36</v>
      </c>
      <c r="F176" s="116">
        <v>51115.88</v>
      </c>
      <c r="G176" s="167">
        <v>315168.48</v>
      </c>
      <c r="H176" s="104"/>
    </row>
    <row r="177" spans="1:13" x14ac:dyDescent="0.25">
      <c r="A177" s="131">
        <v>33301</v>
      </c>
      <c r="B177" s="132" t="s">
        <v>2296</v>
      </c>
      <c r="C177" s="116">
        <v>120000</v>
      </c>
      <c r="D177" s="133">
        <v>0</v>
      </c>
      <c r="E177" s="116">
        <v>246284.36</v>
      </c>
      <c r="F177" s="116">
        <v>51115.88</v>
      </c>
      <c r="G177" s="167">
        <v>315168.48</v>
      </c>
      <c r="H177" s="104"/>
    </row>
    <row r="178" spans="1:13" s="15" customFormat="1" x14ac:dyDescent="0.25">
      <c r="A178" s="130" t="s">
        <v>2521</v>
      </c>
      <c r="B178" s="115" t="s">
        <v>2522</v>
      </c>
      <c r="C178" s="116">
        <v>0</v>
      </c>
      <c r="D178" s="116">
        <v>0</v>
      </c>
      <c r="E178" s="116">
        <v>37233.300000000003</v>
      </c>
      <c r="F178" s="116">
        <v>0</v>
      </c>
      <c r="G178" s="167">
        <v>37233.300000000003</v>
      </c>
      <c r="H178" s="104"/>
    </row>
    <row r="179" spans="1:13" s="108" customFormat="1" x14ac:dyDescent="0.25">
      <c r="A179" s="131">
        <v>33401</v>
      </c>
      <c r="B179" s="132" t="s">
        <v>2523</v>
      </c>
      <c r="C179" s="116">
        <v>0</v>
      </c>
      <c r="D179" s="133">
        <v>0</v>
      </c>
      <c r="E179" s="116">
        <v>37233.300000000003</v>
      </c>
      <c r="F179" s="116">
        <v>0</v>
      </c>
      <c r="G179" s="167">
        <v>37233.300000000003</v>
      </c>
      <c r="H179" s="104"/>
    </row>
    <row r="180" spans="1:13" s="15" customFormat="1" ht="24.75" x14ac:dyDescent="0.25">
      <c r="A180" s="114" t="s">
        <v>2524</v>
      </c>
      <c r="B180" s="115" t="s">
        <v>2525</v>
      </c>
      <c r="C180" s="151">
        <v>46900</v>
      </c>
      <c r="D180" s="151">
        <v>0</v>
      </c>
      <c r="E180" s="151">
        <v>118903.43000000001</v>
      </c>
      <c r="F180" s="151">
        <v>80628.299999999988</v>
      </c>
      <c r="G180" s="188">
        <v>85175.13</v>
      </c>
      <c r="H180" s="104"/>
    </row>
    <row r="181" spans="1:13" ht="30" customHeight="1" x14ac:dyDescent="0.25">
      <c r="A181" s="131">
        <v>33601</v>
      </c>
      <c r="B181" s="137" t="s">
        <v>2526</v>
      </c>
      <c r="C181" s="116">
        <v>46900</v>
      </c>
      <c r="D181" s="133">
        <v>0</v>
      </c>
      <c r="E181" s="116">
        <v>118903.43000000001</v>
      </c>
      <c r="F181" s="116">
        <v>80628.299999999988</v>
      </c>
      <c r="G181" s="167">
        <v>85175.13</v>
      </c>
      <c r="H181" s="104"/>
    </row>
    <row r="182" spans="1:13" s="15" customFormat="1" ht="24.75" x14ac:dyDescent="0.25">
      <c r="A182" s="130" t="s">
        <v>2527</v>
      </c>
      <c r="B182" s="115" t="s">
        <v>2528</v>
      </c>
      <c r="C182" s="116">
        <v>16000</v>
      </c>
      <c r="D182" s="116">
        <v>0</v>
      </c>
      <c r="E182" s="116">
        <v>26986.82</v>
      </c>
      <c r="F182" s="116">
        <v>42986.82</v>
      </c>
      <c r="G182" s="167">
        <v>0</v>
      </c>
      <c r="H182" s="104"/>
    </row>
    <row r="183" spans="1:13" x14ac:dyDescent="0.25">
      <c r="A183" s="131">
        <v>33902</v>
      </c>
      <c r="B183" s="132" t="s">
        <v>2297</v>
      </c>
      <c r="C183" s="116">
        <v>16000</v>
      </c>
      <c r="D183" s="133">
        <v>0</v>
      </c>
      <c r="E183" s="116">
        <v>26986.82</v>
      </c>
      <c r="F183" s="116">
        <v>42986.82</v>
      </c>
      <c r="G183" s="167">
        <v>0</v>
      </c>
      <c r="H183" s="104"/>
    </row>
    <row r="184" spans="1:13" x14ac:dyDescent="0.25">
      <c r="A184" s="143" t="s">
        <v>2529</v>
      </c>
      <c r="B184" s="115" t="s">
        <v>2530</v>
      </c>
      <c r="C184" s="116">
        <v>5364303.2699999996</v>
      </c>
      <c r="D184" s="116">
        <v>202000</v>
      </c>
      <c r="E184" s="116">
        <v>6279679.2599999998</v>
      </c>
      <c r="F184" s="116">
        <v>4093581.42</v>
      </c>
      <c r="G184" s="167">
        <v>7752401.1100000013</v>
      </c>
      <c r="H184" s="104"/>
      <c r="L184" s="1"/>
      <c r="M184" s="109"/>
    </row>
    <row r="185" spans="1:13" s="15" customFormat="1" x14ac:dyDescent="0.25">
      <c r="A185" s="130" t="s">
        <v>2531</v>
      </c>
      <c r="B185" s="115" t="s">
        <v>2532</v>
      </c>
      <c r="C185" s="116">
        <v>4000000</v>
      </c>
      <c r="D185" s="116">
        <v>0</v>
      </c>
      <c r="E185" s="116">
        <v>3849559.32</v>
      </c>
      <c r="F185" s="116">
        <v>2646292</v>
      </c>
      <c r="G185" s="167">
        <v>5203267.32</v>
      </c>
      <c r="H185" s="104"/>
    </row>
    <row r="186" spans="1:13" x14ac:dyDescent="0.25">
      <c r="A186" s="131">
        <v>34101</v>
      </c>
      <c r="B186" s="132" t="s">
        <v>2298</v>
      </c>
      <c r="C186" s="116">
        <v>4000000</v>
      </c>
      <c r="D186" s="133">
        <v>0</v>
      </c>
      <c r="E186" s="116">
        <v>3849559.32</v>
      </c>
      <c r="F186" s="116">
        <v>2646292</v>
      </c>
      <c r="G186" s="167">
        <v>5203267.32</v>
      </c>
      <c r="H186" s="104"/>
    </row>
    <row r="187" spans="1:13" s="15" customFormat="1" ht="26.25" customHeight="1" x14ac:dyDescent="0.25">
      <c r="A187" s="130" t="s">
        <v>2533</v>
      </c>
      <c r="B187" s="115" t="s">
        <v>2534</v>
      </c>
      <c r="C187" s="116">
        <v>964303.27</v>
      </c>
      <c r="D187" s="116">
        <v>0</v>
      </c>
      <c r="E187" s="116">
        <v>831529.5</v>
      </c>
      <c r="F187" s="116">
        <v>920038.24</v>
      </c>
      <c r="G187" s="167">
        <v>875794.53</v>
      </c>
      <c r="H187" s="104"/>
    </row>
    <row r="188" spans="1:13" x14ac:dyDescent="0.25">
      <c r="A188" s="131">
        <v>34301</v>
      </c>
      <c r="B188" s="132" t="s">
        <v>2299</v>
      </c>
      <c r="C188" s="116">
        <v>964303.27</v>
      </c>
      <c r="D188" s="133">
        <v>0</v>
      </c>
      <c r="E188" s="116">
        <v>831529.5</v>
      </c>
      <c r="F188" s="116">
        <v>920038.24</v>
      </c>
      <c r="G188" s="167">
        <v>875794.53</v>
      </c>
      <c r="H188" s="104"/>
    </row>
    <row r="189" spans="1:13" s="15" customFormat="1" x14ac:dyDescent="0.25">
      <c r="A189" s="114" t="s">
        <v>2535</v>
      </c>
      <c r="B189" s="115" t="s">
        <v>2536</v>
      </c>
      <c r="C189" s="116">
        <v>400000</v>
      </c>
      <c r="D189" s="116">
        <v>202000</v>
      </c>
      <c r="E189" s="116">
        <v>1191650.05</v>
      </c>
      <c r="F189" s="116">
        <v>478856.86</v>
      </c>
      <c r="G189" s="167">
        <v>1314793.19</v>
      </c>
      <c r="H189" s="104"/>
    </row>
    <row r="190" spans="1:13" x14ac:dyDescent="0.25">
      <c r="A190" s="131">
        <v>34501</v>
      </c>
      <c r="B190" s="132" t="s">
        <v>2300</v>
      </c>
      <c r="C190" s="116">
        <v>400000</v>
      </c>
      <c r="D190" s="133">
        <v>202000</v>
      </c>
      <c r="E190" s="116">
        <v>1191650.05</v>
      </c>
      <c r="F190" s="116">
        <v>478856.86</v>
      </c>
      <c r="G190" s="167">
        <v>1314793.19</v>
      </c>
      <c r="H190" s="104"/>
    </row>
    <row r="191" spans="1:13" ht="15" customHeight="1" x14ac:dyDescent="0.25">
      <c r="A191" s="130" t="s">
        <v>2537</v>
      </c>
      <c r="B191" s="115" t="s">
        <v>2538</v>
      </c>
      <c r="C191" s="152">
        <v>0</v>
      </c>
      <c r="D191" s="152">
        <v>0</v>
      </c>
      <c r="E191" s="152">
        <v>91404.58</v>
      </c>
      <c r="F191" s="152">
        <v>0</v>
      </c>
      <c r="G191" s="189">
        <v>91404.58</v>
      </c>
      <c r="H191" s="104"/>
    </row>
    <row r="192" spans="1:13" s="108" customFormat="1" ht="15" customHeight="1" x14ac:dyDescent="0.25">
      <c r="A192" s="131">
        <v>34701</v>
      </c>
      <c r="B192" s="132" t="s">
        <v>2539</v>
      </c>
      <c r="C192" s="116">
        <v>0</v>
      </c>
      <c r="D192" s="133">
        <v>0</v>
      </c>
      <c r="E192" s="116">
        <v>87068.96</v>
      </c>
      <c r="F192" s="116">
        <v>0</v>
      </c>
      <c r="G192" s="167">
        <v>87068.96</v>
      </c>
      <c r="H192" s="104"/>
    </row>
    <row r="193" spans="1:13" s="108" customFormat="1" ht="15" customHeight="1" x14ac:dyDescent="0.25">
      <c r="A193" s="131">
        <v>34702</v>
      </c>
      <c r="B193" s="132" t="s">
        <v>2540</v>
      </c>
      <c r="C193" s="116">
        <v>0</v>
      </c>
      <c r="D193" s="133">
        <v>0</v>
      </c>
      <c r="E193" s="116">
        <v>4335.62</v>
      </c>
      <c r="F193" s="116">
        <v>0</v>
      </c>
      <c r="G193" s="167">
        <v>4335.62</v>
      </c>
      <c r="H193" s="104"/>
    </row>
    <row r="194" spans="1:13" ht="15" customHeight="1" x14ac:dyDescent="0.25">
      <c r="A194" s="149">
        <v>-3480</v>
      </c>
      <c r="B194" s="115" t="s">
        <v>2541</v>
      </c>
      <c r="C194" s="152">
        <v>0</v>
      </c>
      <c r="D194" s="152">
        <v>0</v>
      </c>
      <c r="E194" s="152">
        <v>315535.81</v>
      </c>
      <c r="F194" s="152">
        <v>48394.32</v>
      </c>
      <c r="G194" s="189">
        <v>267141.49</v>
      </c>
      <c r="H194" s="104"/>
    </row>
    <row r="195" spans="1:13" s="108" customFormat="1" ht="15" customHeight="1" x14ac:dyDescent="0.25">
      <c r="A195" s="131">
        <v>34801</v>
      </c>
      <c r="B195" s="132" t="s">
        <v>2542</v>
      </c>
      <c r="C195" s="116">
        <v>0</v>
      </c>
      <c r="D195" s="133">
        <v>0</v>
      </c>
      <c r="E195" s="116">
        <v>315535.81</v>
      </c>
      <c r="F195" s="116">
        <v>48394.32</v>
      </c>
      <c r="G195" s="167">
        <v>267141.49</v>
      </c>
      <c r="H195" s="104"/>
    </row>
    <row r="196" spans="1:13" ht="25.5" thickBot="1" x14ac:dyDescent="0.3">
      <c r="A196" s="268" t="s">
        <v>2543</v>
      </c>
      <c r="B196" s="172" t="s">
        <v>2544</v>
      </c>
      <c r="C196" s="173">
        <v>8510235.3200000003</v>
      </c>
      <c r="D196" s="173">
        <v>0</v>
      </c>
      <c r="E196" s="173">
        <v>8396528.0800000001</v>
      </c>
      <c r="F196" s="173">
        <v>10829088.99</v>
      </c>
      <c r="G196" s="174">
        <v>6077674.4100000001</v>
      </c>
      <c r="H196" s="104"/>
      <c r="L196" s="1"/>
      <c r="M196" s="1"/>
    </row>
    <row r="197" spans="1:13" s="15" customFormat="1" ht="28.5" customHeight="1" x14ac:dyDescent="0.25">
      <c r="A197" s="267" t="s">
        <v>2545</v>
      </c>
      <c r="B197" s="176" t="s">
        <v>2546</v>
      </c>
      <c r="C197" s="177">
        <v>17000</v>
      </c>
      <c r="D197" s="177">
        <v>0</v>
      </c>
      <c r="E197" s="177">
        <v>40185</v>
      </c>
      <c r="F197" s="177">
        <v>56000</v>
      </c>
      <c r="G197" s="178">
        <v>1185</v>
      </c>
      <c r="H197" s="104"/>
    </row>
    <row r="198" spans="1:13" x14ac:dyDescent="0.25">
      <c r="A198" s="131">
        <v>35101</v>
      </c>
      <c r="B198" s="132" t="s">
        <v>2301</v>
      </c>
      <c r="C198" s="116">
        <v>17000</v>
      </c>
      <c r="D198" s="133">
        <v>0</v>
      </c>
      <c r="E198" s="116">
        <v>40185</v>
      </c>
      <c r="F198" s="116">
        <v>56000</v>
      </c>
      <c r="G198" s="167">
        <v>1185</v>
      </c>
      <c r="H198" s="104"/>
    </row>
    <row r="199" spans="1:13" s="15" customFormat="1" ht="36.75" x14ac:dyDescent="0.25">
      <c r="A199" s="130" t="s">
        <v>2547</v>
      </c>
      <c r="B199" s="115" t="s">
        <v>2548</v>
      </c>
      <c r="C199" s="116">
        <v>0</v>
      </c>
      <c r="D199" s="116">
        <v>0</v>
      </c>
      <c r="E199" s="116">
        <v>1750</v>
      </c>
      <c r="F199" s="116">
        <v>0</v>
      </c>
      <c r="G199" s="167">
        <v>1750</v>
      </c>
      <c r="H199" s="104"/>
    </row>
    <row r="200" spans="1:13" s="108" customFormat="1" ht="15" customHeight="1" x14ac:dyDescent="0.25">
      <c r="A200" s="131">
        <v>35201</v>
      </c>
      <c r="B200" s="155" t="s">
        <v>2549</v>
      </c>
      <c r="C200" s="116">
        <v>0</v>
      </c>
      <c r="D200" s="133">
        <v>0</v>
      </c>
      <c r="E200" s="116">
        <v>1750</v>
      </c>
      <c r="F200" s="116">
        <v>0</v>
      </c>
      <c r="G200" s="167">
        <v>1750</v>
      </c>
      <c r="H200" s="104"/>
    </row>
    <row r="201" spans="1:13" s="15" customFormat="1" ht="24.75" x14ac:dyDescent="0.25">
      <c r="A201" s="130" t="s">
        <v>2550</v>
      </c>
      <c r="B201" s="115" t="s">
        <v>2551</v>
      </c>
      <c r="C201" s="116">
        <v>50000</v>
      </c>
      <c r="D201" s="116">
        <v>0</v>
      </c>
      <c r="E201" s="116">
        <v>198997.84</v>
      </c>
      <c r="F201" s="116">
        <v>154056.84</v>
      </c>
      <c r="G201" s="167">
        <v>94941</v>
      </c>
      <c r="H201" s="104"/>
    </row>
    <row r="202" spans="1:13" s="108" customFormat="1" x14ac:dyDescent="0.25">
      <c r="A202" s="147">
        <v>35302</v>
      </c>
      <c r="B202" s="148" t="s">
        <v>2552</v>
      </c>
      <c r="C202" s="186">
        <v>0</v>
      </c>
      <c r="D202" s="302">
        <v>0</v>
      </c>
      <c r="E202" s="186">
        <v>94941</v>
      </c>
      <c r="F202" s="186">
        <v>0</v>
      </c>
      <c r="G202" s="187">
        <v>94941</v>
      </c>
      <c r="H202" s="104"/>
    </row>
    <row r="203" spans="1:13" x14ac:dyDescent="0.25">
      <c r="A203" s="131">
        <v>35304</v>
      </c>
      <c r="B203" s="132" t="s">
        <v>2302</v>
      </c>
      <c r="C203" s="116">
        <v>50000</v>
      </c>
      <c r="D203" s="133">
        <v>0</v>
      </c>
      <c r="E203" s="116">
        <v>104056.84</v>
      </c>
      <c r="F203" s="116">
        <v>154056.84</v>
      </c>
      <c r="G203" s="167">
        <v>0</v>
      </c>
      <c r="H203" s="104"/>
    </row>
    <row r="204" spans="1:13" ht="27.75" customHeight="1" x14ac:dyDescent="0.25">
      <c r="A204" s="182" t="s">
        <v>2553</v>
      </c>
      <c r="B204" s="140" t="s">
        <v>2554</v>
      </c>
      <c r="C204" s="141">
        <v>10000</v>
      </c>
      <c r="D204" s="141">
        <v>0</v>
      </c>
      <c r="E204" s="141">
        <v>16026.27</v>
      </c>
      <c r="F204" s="141">
        <v>26026.27</v>
      </c>
      <c r="G204" s="166">
        <v>0</v>
      </c>
      <c r="H204" s="104"/>
    </row>
    <row r="205" spans="1:13" ht="40.5" customHeight="1" x14ac:dyDescent="0.25">
      <c r="A205" s="153">
        <v>35401</v>
      </c>
      <c r="B205" s="154" t="s">
        <v>2555</v>
      </c>
      <c r="C205" s="116">
        <v>10000</v>
      </c>
      <c r="D205" s="133">
        <v>0</v>
      </c>
      <c r="E205" s="116">
        <v>16026.27</v>
      </c>
      <c r="F205" s="116">
        <v>26026.27</v>
      </c>
      <c r="G205" s="167">
        <v>0</v>
      </c>
      <c r="H205" s="104"/>
    </row>
    <row r="206" spans="1:13" s="15" customFormat="1" ht="24.75" customHeight="1" x14ac:dyDescent="0.25">
      <c r="A206" s="130" t="s">
        <v>2556</v>
      </c>
      <c r="B206" s="115" t="s">
        <v>2557</v>
      </c>
      <c r="C206" s="116">
        <v>838235.28</v>
      </c>
      <c r="D206" s="116">
        <v>0</v>
      </c>
      <c r="E206" s="116">
        <v>2188825.04</v>
      </c>
      <c r="F206" s="116">
        <v>1462932.8299999996</v>
      </c>
      <c r="G206" s="167">
        <v>1564127.4900000007</v>
      </c>
      <c r="H206" s="104"/>
    </row>
    <row r="207" spans="1:13" x14ac:dyDescent="0.25">
      <c r="A207" s="131">
        <v>35501</v>
      </c>
      <c r="B207" s="155" t="s">
        <v>2558</v>
      </c>
      <c r="C207" s="116">
        <v>838235.28</v>
      </c>
      <c r="D207" s="133">
        <v>0</v>
      </c>
      <c r="E207" s="116">
        <v>2188825.04</v>
      </c>
      <c r="F207" s="116">
        <v>1462932.8299999996</v>
      </c>
      <c r="G207" s="167">
        <v>1564127.4900000007</v>
      </c>
      <c r="H207" s="104"/>
    </row>
    <row r="208" spans="1:13" s="15" customFormat="1" ht="24.75" x14ac:dyDescent="0.25">
      <c r="A208" s="130" t="s">
        <v>2559</v>
      </c>
      <c r="B208" s="115" t="s">
        <v>2560</v>
      </c>
      <c r="C208" s="116">
        <v>7585000.04</v>
      </c>
      <c r="D208" s="116">
        <v>0</v>
      </c>
      <c r="E208" s="116">
        <v>5942943.9299999997</v>
      </c>
      <c r="F208" s="116">
        <v>9117573.0500000007</v>
      </c>
      <c r="G208" s="167">
        <v>4410370.92</v>
      </c>
      <c r="H208" s="104"/>
    </row>
    <row r="209" spans="1:13" s="108" customFormat="1" x14ac:dyDescent="0.25">
      <c r="A209" s="131">
        <v>35701</v>
      </c>
      <c r="B209" s="132" t="s">
        <v>2561</v>
      </c>
      <c r="C209" s="116">
        <v>0</v>
      </c>
      <c r="D209" s="133">
        <v>0</v>
      </c>
      <c r="E209" s="116">
        <v>42272.58</v>
      </c>
      <c r="F209" s="116">
        <v>0</v>
      </c>
      <c r="G209" s="167">
        <v>42272.58</v>
      </c>
      <c r="H209" s="104"/>
    </row>
    <row r="210" spans="1:13" x14ac:dyDescent="0.25">
      <c r="A210" s="131">
        <v>35702</v>
      </c>
      <c r="B210" s="155" t="s">
        <v>2303</v>
      </c>
      <c r="C210" s="116">
        <v>2500000.04</v>
      </c>
      <c r="D210" s="133">
        <v>0</v>
      </c>
      <c r="E210" s="116">
        <v>3819437.71</v>
      </c>
      <c r="F210" s="116">
        <v>3058289.98</v>
      </c>
      <c r="G210" s="167">
        <v>3261147.77</v>
      </c>
      <c r="H210" s="104"/>
    </row>
    <row r="211" spans="1:13" s="108" customFormat="1" x14ac:dyDescent="0.25">
      <c r="A211" s="131">
        <v>35704</v>
      </c>
      <c r="B211" s="155" t="s">
        <v>2562</v>
      </c>
      <c r="C211" s="116">
        <v>0</v>
      </c>
      <c r="D211" s="133">
        <v>0</v>
      </c>
      <c r="E211" s="116">
        <v>327372.14</v>
      </c>
      <c r="F211" s="116">
        <v>0</v>
      </c>
      <c r="G211" s="167">
        <v>327372.14</v>
      </c>
      <c r="H211" s="104"/>
    </row>
    <row r="212" spans="1:13" x14ac:dyDescent="0.25">
      <c r="A212" s="131">
        <v>35705</v>
      </c>
      <c r="B212" s="155" t="s">
        <v>2304</v>
      </c>
      <c r="C212" s="116">
        <v>5000000</v>
      </c>
      <c r="D212" s="133">
        <v>0</v>
      </c>
      <c r="E212" s="116">
        <v>1310562.23</v>
      </c>
      <c r="F212" s="116">
        <v>5880562.2300000004</v>
      </c>
      <c r="G212" s="167">
        <v>430000</v>
      </c>
      <c r="H212" s="104"/>
    </row>
    <row r="213" spans="1:13" x14ac:dyDescent="0.25">
      <c r="A213" s="131">
        <v>35706</v>
      </c>
      <c r="B213" s="132" t="s">
        <v>2305</v>
      </c>
      <c r="C213" s="116">
        <v>50000</v>
      </c>
      <c r="D213" s="133">
        <v>0</v>
      </c>
      <c r="E213" s="116">
        <v>275474.62</v>
      </c>
      <c r="F213" s="116">
        <v>108720.84</v>
      </c>
      <c r="G213" s="167">
        <v>216753.78</v>
      </c>
      <c r="H213" s="104"/>
    </row>
    <row r="214" spans="1:13" x14ac:dyDescent="0.25">
      <c r="A214" s="131">
        <v>35710</v>
      </c>
      <c r="B214" s="132" t="s">
        <v>2306</v>
      </c>
      <c r="C214" s="116">
        <v>35000</v>
      </c>
      <c r="D214" s="133">
        <v>0</v>
      </c>
      <c r="E214" s="116">
        <v>145052.04999999999</v>
      </c>
      <c r="F214" s="116">
        <v>70000</v>
      </c>
      <c r="G214" s="167">
        <v>110052.04999999999</v>
      </c>
      <c r="H214" s="104"/>
    </row>
    <row r="215" spans="1:13" s="108" customFormat="1" ht="15" customHeight="1" x14ac:dyDescent="0.25">
      <c r="A215" s="131">
        <v>35718</v>
      </c>
      <c r="B215" s="132" t="s">
        <v>2563</v>
      </c>
      <c r="C215" s="116">
        <v>0</v>
      </c>
      <c r="D215" s="133">
        <v>0</v>
      </c>
      <c r="E215" s="116">
        <v>22772.6</v>
      </c>
      <c r="F215" s="116">
        <v>0</v>
      </c>
      <c r="G215" s="167">
        <v>22772.6</v>
      </c>
      <c r="H215" s="104"/>
    </row>
    <row r="216" spans="1:13" s="15" customFormat="1" x14ac:dyDescent="0.25">
      <c r="A216" s="130" t="s">
        <v>2564</v>
      </c>
      <c r="B216" s="115" t="s">
        <v>2565</v>
      </c>
      <c r="C216" s="116">
        <v>10000</v>
      </c>
      <c r="D216" s="116">
        <v>0</v>
      </c>
      <c r="E216" s="116">
        <v>7800</v>
      </c>
      <c r="F216" s="116">
        <v>12500</v>
      </c>
      <c r="G216" s="167">
        <v>5300</v>
      </c>
      <c r="H216" s="104"/>
    </row>
    <row r="217" spans="1:13" x14ac:dyDescent="0.25">
      <c r="A217" s="131">
        <v>35901</v>
      </c>
      <c r="B217" s="132" t="s">
        <v>2307</v>
      </c>
      <c r="C217" s="116">
        <v>10000</v>
      </c>
      <c r="D217" s="133">
        <v>0</v>
      </c>
      <c r="E217" s="116">
        <v>7800</v>
      </c>
      <c r="F217" s="116">
        <v>12500</v>
      </c>
      <c r="G217" s="167">
        <v>5300</v>
      </c>
      <c r="H217" s="104"/>
    </row>
    <row r="218" spans="1:13" ht="15.75" thickBot="1" x14ac:dyDescent="0.3">
      <c r="A218" s="268" t="s">
        <v>2566</v>
      </c>
      <c r="B218" s="172" t="s">
        <v>2567</v>
      </c>
      <c r="C218" s="173">
        <v>45063.6</v>
      </c>
      <c r="D218" s="173"/>
      <c r="E218" s="173">
        <v>573300.86</v>
      </c>
      <c r="F218" s="173">
        <v>50300.479999999996</v>
      </c>
      <c r="G218" s="174">
        <v>568063.98</v>
      </c>
      <c r="L218" s="1"/>
      <c r="M218" s="1"/>
    </row>
    <row r="219" spans="1:13" s="15" customFormat="1" ht="36.75" x14ac:dyDescent="0.25">
      <c r="A219" s="191" t="s">
        <v>2568</v>
      </c>
      <c r="B219" s="176" t="s">
        <v>2569</v>
      </c>
      <c r="C219" s="177">
        <v>10000</v>
      </c>
      <c r="D219" s="177">
        <v>0</v>
      </c>
      <c r="E219" s="177">
        <v>188432.99000000002</v>
      </c>
      <c r="F219" s="177">
        <v>14732.99</v>
      </c>
      <c r="G219" s="178">
        <v>183700.00000000003</v>
      </c>
    </row>
    <row r="220" spans="1:13" ht="28.5" customHeight="1" x14ac:dyDescent="0.25">
      <c r="A220" s="131">
        <v>36101</v>
      </c>
      <c r="B220" s="138" t="s">
        <v>2570</v>
      </c>
      <c r="C220" s="116">
        <v>10000</v>
      </c>
      <c r="D220" s="133">
        <v>0</v>
      </c>
      <c r="E220" s="116">
        <v>188432.99000000002</v>
      </c>
      <c r="F220" s="116">
        <v>14732.99</v>
      </c>
      <c r="G220" s="167">
        <v>183700.00000000003</v>
      </c>
    </row>
    <row r="221" spans="1:13" s="15" customFormat="1" ht="36.75" x14ac:dyDescent="0.25">
      <c r="A221" s="130" t="s">
        <v>2571</v>
      </c>
      <c r="B221" s="115" t="s">
        <v>2572</v>
      </c>
      <c r="C221" s="116">
        <v>20000</v>
      </c>
      <c r="D221" s="116">
        <v>0</v>
      </c>
      <c r="E221" s="116">
        <v>371617.5</v>
      </c>
      <c r="F221" s="116">
        <v>20000</v>
      </c>
      <c r="G221" s="167">
        <v>371617.5</v>
      </c>
    </row>
    <row r="222" spans="1:13" x14ac:dyDescent="0.25">
      <c r="A222" s="131">
        <v>36202</v>
      </c>
      <c r="B222" s="138" t="s">
        <v>2308</v>
      </c>
      <c r="C222" s="116">
        <v>20000</v>
      </c>
      <c r="D222" s="133">
        <v>0</v>
      </c>
      <c r="E222" s="116">
        <v>371617.5</v>
      </c>
      <c r="F222" s="116">
        <v>20000</v>
      </c>
      <c r="G222" s="167">
        <v>371617.5</v>
      </c>
    </row>
    <row r="223" spans="1:13" s="15" customFormat="1" x14ac:dyDescent="0.25">
      <c r="A223" s="130" t="s">
        <v>2573</v>
      </c>
      <c r="B223" s="115" t="s">
        <v>2574</v>
      </c>
      <c r="C223" s="116">
        <v>15063.6</v>
      </c>
      <c r="D223" s="116">
        <v>0</v>
      </c>
      <c r="E223" s="116">
        <v>13250.369999999999</v>
      </c>
      <c r="F223" s="116">
        <v>15567.49</v>
      </c>
      <c r="G223" s="167">
        <v>12746.480000000001</v>
      </c>
    </row>
    <row r="224" spans="1:13" x14ac:dyDescent="0.25">
      <c r="A224" s="131">
        <v>36901</v>
      </c>
      <c r="B224" s="132" t="s">
        <v>2309</v>
      </c>
      <c r="C224" s="116">
        <v>15063.6</v>
      </c>
      <c r="D224" s="133">
        <v>0</v>
      </c>
      <c r="E224" s="116">
        <v>13250.369999999999</v>
      </c>
      <c r="F224" s="116">
        <v>15567.49</v>
      </c>
      <c r="G224" s="167">
        <v>12746.480000000001</v>
      </c>
    </row>
    <row r="225" spans="1:13" x14ac:dyDescent="0.25">
      <c r="A225" s="143" t="s">
        <v>2575</v>
      </c>
      <c r="B225" s="115" t="s">
        <v>2576</v>
      </c>
      <c r="C225" s="116">
        <v>926230.83</v>
      </c>
      <c r="D225" s="116">
        <v>0</v>
      </c>
      <c r="E225" s="116">
        <v>2349240.5600000005</v>
      </c>
      <c r="F225" s="116">
        <v>1149689.8900000001</v>
      </c>
      <c r="G225" s="167">
        <v>2125781.5000000005</v>
      </c>
      <c r="L225" s="1"/>
      <c r="M225" s="1"/>
    </row>
    <row r="226" spans="1:13" s="15" customFormat="1" x14ac:dyDescent="0.25">
      <c r="A226" s="130" t="s">
        <v>2577</v>
      </c>
      <c r="B226" s="115" t="s">
        <v>2578</v>
      </c>
      <c r="C226" s="116">
        <v>885030.83</v>
      </c>
      <c r="D226" s="116">
        <v>0</v>
      </c>
      <c r="E226" s="116">
        <v>2275219.7000000007</v>
      </c>
      <c r="F226" s="116">
        <v>1053226.76</v>
      </c>
      <c r="G226" s="167">
        <v>2107023.7700000005</v>
      </c>
    </row>
    <row r="227" spans="1:13" x14ac:dyDescent="0.25">
      <c r="A227" s="131">
        <v>37201</v>
      </c>
      <c r="B227" s="132" t="s">
        <v>2310</v>
      </c>
      <c r="C227" s="116">
        <v>772459.19000000006</v>
      </c>
      <c r="D227" s="133">
        <v>0</v>
      </c>
      <c r="E227" s="116">
        <v>2104794.9800000004</v>
      </c>
      <c r="F227" s="116">
        <v>826109.03</v>
      </c>
      <c r="G227" s="167">
        <v>2051145.1400000004</v>
      </c>
      <c r="I227" s="7"/>
    </row>
    <row r="228" spans="1:13" x14ac:dyDescent="0.25">
      <c r="A228" s="131">
        <v>37202</v>
      </c>
      <c r="B228" s="132" t="s">
        <v>2311</v>
      </c>
      <c r="C228" s="116">
        <v>26881.96</v>
      </c>
      <c r="D228" s="133">
        <v>0</v>
      </c>
      <c r="E228" s="116">
        <v>57715.170000000006</v>
      </c>
      <c r="F228" s="116">
        <v>56433.810000000005</v>
      </c>
      <c r="G228" s="167">
        <v>28163.32</v>
      </c>
    </row>
    <row r="229" spans="1:13" x14ac:dyDescent="0.25">
      <c r="A229" s="131">
        <v>37203</v>
      </c>
      <c r="B229" s="132" t="s">
        <v>2312</v>
      </c>
      <c r="C229" s="116">
        <v>47796.56</v>
      </c>
      <c r="D229" s="133">
        <v>0</v>
      </c>
      <c r="E229" s="116">
        <v>64846.469999999994</v>
      </c>
      <c r="F229" s="116">
        <v>88568.26999999999</v>
      </c>
      <c r="G229" s="167">
        <v>24074.760000000009</v>
      </c>
      <c r="I229" s="7"/>
    </row>
    <row r="230" spans="1:13" x14ac:dyDescent="0.25">
      <c r="A230" s="131">
        <v>37204</v>
      </c>
      <c r="B230" s="132" t="s">
        <v>2313</v>
      </c>
      <c r="C230" s="116">
        <v>37893.119999999995</v>
      </c>
      <c r="D230" s="133">
        <v>0</v>
      </c>
      <c r="E230" s="116">
        <v>47863.079999999994</v>
      </c>
      <c r="F230" s="116">
        <v>82115.649999999994</v>
      </c>
      <c r="G230" s="167">
        <v>3640.5499999999884</v>
      </c>
    </row>
    <row r="231" spans="1:13" s="15" customFormat="1" x14ac:dyDescent="0.25">
      <c r="A231" s="130" t="s">
        <v>2579</v>
      </c>
      <c r="B231" s="115" t="s">
        <v>2580</v>
      </c>
      <c r="C231" s="116">
        <v>41200</v>
      </c>
      <c r="D231" s="116">
        <v>0</v>
      </c>
      <c r="E231" s="116">
        <v>73820.86</v>
      </c>
      <c r="F231" s="116">
        <v>96463.13</v>
      </c>
      <c r="G231" s="167">
        <v>18557.730000000003</v>
      </c>
    </row>
    <row r="232" spans="1:13" x14ac:dyDescent="0.25">
      <c r="A232" s="131">
        <v>37501</v>
      </c>
      <c r="B232" s="132" t="s">
        <v>2314</v>
      </c>
      <c r="C232" s="116">
        <v>10000.040000000001</v>
      </c>
      <c r="D232" s="133">
        <v>0</v>
      </c>
      <c r="E232" s="116">
        <v>18647.48</v>
      </c>
      <c r="F232" s="116">
        <v>28647.52</v>
      </c>
      <c r="G232" s="167">
        <v>0</v>
      </c>
    </row>
    <row r="233" spans="1:13" x14ac:dyDescent="0.25">
      <c r="A233" s="131">
        <v>37502</v>
      </c>
      <c r="B233" s="138" t="s">
        <v>2581</v>
      </c>
      <c r="C233" s="116">
        <v>24999.96</v>
      </c>
      <c r="D233" s="133">
        <v>0</v>
      </c>
      <c r="E233" s="116">
        <v>39937.94</v>
      </c>
      <c r="F233" s="116">
        <v>48715.61</v>
      </c>
      <c r="G233" s="167">
        <v>16222.29</v>
      </c>
    </row>
    <row r="234" spans="1:13" x14ac:dyDescent="0.25">
      <c r="A234" s="131">
        <v>37503</v>
      </c>
      <c r="B234" s="138" t="s">
        <v>2315</v>
      </c>
      <c r="C234" s="116">
        <v>6200</v>
      </c>
      <c r="D234" s="133">
        <v>0</v>
      </c>
      <c r="E234" s="116">
        <v>15235.44</v>
      </c>
      <c r="F234" s="116">
        <v>19100</v>
      </c>
      <c r="G234" s="167">
        <v>2335.4400000000023</v>
      </c>
    </row>
    <row r="235" spans="1:13" s="15" customFormat="1" x14ac:dyDescent="0.25">
      <c r="A235" s="114" t="s">
        <v>2582</v>
      </c>
      <c r="B235" s="115" t="s">
        <v>2583</v>
      </c>
      <c r="C235" s="116">
        <v>0</v>
      </c>
      <c r="D235" s="116">
        <v>0</v>
      </c>
      <c r="E235" s="116">
        <v>200</v>
      </c>
      <c r="F235" s="116">
        <v>0</v>
      </c>
      <c r="G235" s="167">
        <v>200</v>
      </c>
    </row>
    <row r="236" spans="1:13" s="108" customFormat="1" x14ac:dyDescent="0.25">
      <c r="A236" s="131">
        <v>37901</v>
      </c>
      <c r="B236" s="138" t="s">
        <v>2584</v>
      </c>
      <c r="C236" s="116">
        <v>0</v>
      </c>
      <c r="D236" s="133">
        <v>0</v>
      </c>
      <c r="E236" s="116">
        <v>200</v>
      </c>
      <c r="F236" s="116">
        <v>0</v>
      </c>
      <c r="G236" s="167">
        <v>200</v>
      </c>
    </row>
    <row r="237" spans="1:13" x14ac:dyDescent="0.25">
      <c r="A237" s="143" t="s">
        <v>2585</v>
      </c>
      <c r="B237" s="115" t="s">
        <v>2586</v>
      </c>
      <c r="C237" s="116">
        <v>50000</v>
      </c>
      <c r="D237" s="116">
        <v>0</v>
      </c>
      <c r="E237" s="116">
        <v>113382.70999999999</v>
      </c>
      <c r="F237" s="116">
        <v>86690.53</v>
      </c>
      <c r="G237" s="167">
        <v>76692.179999999993</v>
      </c>
    </row>
    <row r="238" spans="1:13" x14ac:dyDescent="0.25">
      <c r="A238" s="114" t="s">
        <v>2587</v>
      </c>
      <c r="B238" s="115" t="s">
        <v>2588</v>
      </c>
      <c r="C238" s="116">
        <v>50000</v>
      </c>
      <c r="D238" s="116">
        <v>0</v>
      </c>
      <c r="E238" s="116">
        <v>113382.70999999999</v>
      </c>
      <c r="F238" s="116">
        <v>86690.53</v>
      </c>
      <c r="G238" s="167">
        <v>76692.179999999993</v>
      </c>
    </row>
    <row r="239" spans="1:13" x14ac:dyDescent="0.25">
      <c r="A239" s="156">
        <v>38201</v>
      </c>
      <c r="B239" s="132" t="s">
        <v>2316</v>
      </c>
      <c r="C239" s="116">
        <v>50000</v>
      </c>
      <c r="D239" s="133">
        <v>0</v>
      </c>
      <c r="E239" s="116">
        <v>113382.70999999999</v>
      </c>
      <c r="F239" s="116">
        <v>86690.53</v>
      </c>
      <c r="G239" s="167">
        <v>76692.179999999993</v>
      </c>
    </row>
    <row r="240" spans="1:13" x14ac:dyDescent="0.25">
      <c r="A240" s="143" t="s">
        <v>2589</v>
      </c>
      <c r="B240" s="115" t="s">
        <v>2329</v>
      </c>
      <c r="C240" s="116">
        <v>68002070.680000007</v>
      </c>
      <c r="D240" s="116">
        <v>0</v>
      </c>
      <c r="E240" s="116">
        <v>42542838.259999998</v>
      </c>
      <c r="F240" s="116">
        <v>64412801.539999992</v>
      </c>
      <c r="G240" s="167">
        <v>46132107.399999999</v>
      </c>
      <c r="L240" s="1"/>
      <c r="M240" s="1"/>
    </row>
    <row r="241" spans="1:7" s="15" customFormat="1" x14ac:dyDescent="0.25">
      <c r="A241" s="130" t="s">
        <v>2590</v>
      </c>
      <c r="B241" s="115" t="s">
        <v>2591</v>
      </c>
      <c r="C241" s="116">
        <v>295100</v>
      </c>
      <c r="D241" s="116">
        <v>0</v>
      </c>
      <c r="E241" s="116">
        <v>584834.19999999995</v>
      </c>
      <c r="F241" s="116">
        <v>452102.64</v>
      </c>
      <c r="G241" s="167">
        <v>427831.55999999994</v>
      </c>
    </row>
    <row r="242" spans="1:7" x14ac:dyDescent="0.25">
      <c r="A242" s="131">
        <v>39101</v>
      </c>
      <c r="B242" s="132" t="s">
        <v>2317</v>
      </c>
      <c r="C242" s="116">
        <v>295100</v>
      </c>
      <c r="D242" s="133">
        <v>0</v>
      </c>
      <c r="E242" s="116">
        <v>584834.19999999995</v>
      </c>
      <c r="F242" s="116">
        <v>452102.64</v>
      </c>
      <c r="G242" s="167">
        <v>427831.55999999994</v>
      </c>
    </row>
    <row r="243" spans="1:7" s="15" customFormat="1" x14ac:dyDescent="0.25">
      <c r="A243" s="130" t="s">
        <v>2592</v>
      </c>
      <c r="B243" s="115" t="s">
        <v>2593</v>
      </c>
      <c r="C243" s="116">
        <v>40012568</v>
      </c>
      <c r="D243" s="116">
        <v>0</v>
      </c>
      <c r="E243" s="116">
        <v>12986432.4</v>
      </c>
      <c r="F243" s="116">
        <v>28806288.479999997</v>
      </c>
      <c r="G243" s="167">
        <v>24192711.920000002</v>
      </c>
    </row>
    <row r="244" spans="1:7" x14ac:dyDescent="0.25">
      <c r="A244" s="131">
        <v>39201</v>
      </c>
      <c r="B244" s="132" t="s">
        <v>2318</v>
      </c>
      <c r="C244" s="116">
        <v>24118885.859999999</v>
      </c>
      <c r="D244" s="133">
        <v>0</v>
      </c>
      <c r="E244" s="116">
        <v>12427006.73</v>
      </c>
      <c r="F244" s="116">
        <v>12405006.67</v>
      </c>
      <c r="G244" s="167">
        <v>24140885.920000002</v>
      </c>
    </row>
    <row r="245" spans="1:7" ht="15.75" thickBot="1" x14ac:dyDescent="0.3">
      <c r="A245" s="179">
        <v>39202</v>
      </c>
      <c r="B245" s="180" t="s">
        <v>2319</v>
      </c>
      <c r="C245" s="173">
        <v>15881114.140000001</v>
      </c>
      <c r="D245" s="181">
        <v>0</v>
      </c>
      <c r="E245" s="173">
        <v>486666.31</v>
      </c>
      <c r="F245" s="173">
        <v>16367780.449999999</v>
      </c>
      <c r="G245" s="174">
        <v>0</v>
      </c>
    </row>
    <row r="246" spans="1:7" s="108" customFormat="1" x14ac:dyDescent="0.25">
      <c r="A246" s="183">
        <v>39203</v>
      </c>
      <c r="B246" s="184" t="s">
        <v>2594</v>
      </c>
      <c r="C246" s="177">
        <v>0</v>
      </c>
      <c r="D246" s="185">
        <v>0</v>
      </c>
      <c r="E246" s="177">
        <v>27559.360000000001</v>
      </c>
      <c r="F246" s="177">
        <v>933.36</v>
      </c>
      <c r="G246" s="178">
        <v>26626</v>
      </c>
    </row>
    <row r="247" spans="1:7" ht="15" customHeight="1" x14ac:dyDescent="0.25">
      <c r="A247" s="131">
        <v>39213</v>
      </c>
      <c r="B247" s="138" t="s">
        <v>2320</v>
      </c>
      <c r="C247" s="116">
        <v>12568</v>
      </c>
      <c r="D247" s="133">
        <v>0</v>
      </c>
      <c r="E247" s="116">
        <v>45200</v>
      </c>
      <c r="F247" s="116">
        <v>32568</v>
      </c>
      <c r="G247" s="167">
        <v>25200</v>
      </c>
    </row>
    <row r="248" spans="1:7" s="15" customFormat="1" ht="29.25" customHeight="1" x14ac:dyDescent="0.25">
      <c r="A248" s="114" t="s">
        <v>2595</v>
      </c>
      <c r="B248" s="115" t="s">
        <v>2596</v>
      </c>
      <c r="C248" s="116">
        <v>50000</v>
      </c>
      <c r="D248" s="116">
        <v>0</v>
      </c>
      <c r="E248" s="116">
        <v>134076.78</v>
      </c>
      <c r="F248" s="116">
        <v>184076.78</v>
      </c>
      <c r="G248" s="167">
        <v>0</v>
      </c>
    </row>
    <row r="249" spans="1:7" x14ac:dyDescent="0.25">
      <c r="A249" s="131">
        <v>39401</v>
      </c>
      <c r="B249" s="138" t="s">
        <v>2321</v>
      </c>
      <c r="C249" s="116">
        <v>50000</v>
      </c>
      <c r="D249" s="133">
        <v>0</v>
      </c>
      <c r="E249" s="116">
        <v>134076.78</v>
      </c>
      <c r="F249" s="116">
        <v>184076.78</v>
      </c>
      <c r="G249" s="167">
        <v>0</v>
      </c>
    </row>
    <row r="250" spans="1:7" s="15" customFormat="1" x14ac:dyDescent="0.25">
      <c r="A250" s="190" t="s">
        <v>2597</v>
      </c>
      <c r="B250" s="140" t="s">
        <v>2598</v>
      </c>
      <c r="C250" s="141">
        <v>11000000</v>
      </c>
      <c r="D250" s="141">
        <v>0</v>
      </c>
      <c r="E250" s="141">
        <v>4600670.93</v>
      </c>
      <c r="F250" s="141">
        <v>12933967.27</v>
      </c>
      <c r="G250" s="166">
        <v>2666703.66</v>
      </c>
    </row>
    <row r="251" spans="1:7" x14ac:dyDescent="0.25">
      <c r="A251" s="131">
        <v>39501</v>
      </c>
      <c r="B251" s="132" t="s">
        <v>2322</v>
      </c>
      <c r="C251" s="116">
        <v>8000000</v>
      </c>
      <c r="D251" s="133">
        <v>0</v>
      </c>
      <c r="E251" s="116">
        <v>3479727.83</v>
      </c>
      <c r="F251" s="116">
        <v>9307181.8300000001</v>
      </c>
      <c r="G251" s="167">
        <v>2172546</v>
      </c>
    </row>
    <row r="252" spans="1:7" x14ac:dyDescent="0.25">
      <c r="A252" s="131">
        <v>39502</v>
      </c>
      <c r="B252" s="132" t="s">
        <v>2323</v>
      </c>
      <c r="C252" s="116">
        <v>3000000</v>
      </c>
      <c r="D252" s="133">
        <v>0</v>
      </c>
      <c r="E252" s="116">
        <v>1110670.44</v>
      </c>
      <c r="F252" s="116">
        <v>3626785.44</v>
      </c>
      <c r="G252" s="167">
        <v>483885</v>
      </c>
    </row>
    <row r="253" spans="1:7" s="108" customFormat="1" x14ac:dyDescent="0.25">
      <c r="A253" s="131">
        <v>39504</v>
      </c>
      <c r="B253" s="132" t="s">
        <v>2599</v>
      </c>
      <c r="C253" s="116">
        <v>0</v>
      </c>
      <c r="D253" s="133">
        <v>0</v>
      </c>
      <c r="E253" s="116">
        <v>10272.66</v>
      </c>
      <c r="F253" s="116">
        <v>0</v>
      </c>
      <c r="G253" s="167">
        <v>10272.66</v>
      </c>
    </row>
    <row r="254" spans="1:7" s="15" customFormat="1" x14ac:dyDescent="0.25">
      <c r="A254" s="130" t="s">
        <v>2600</v>
      </c>
      <c r="B254" s="115" t="s">
        <v>2601</v>
      </c>
      <c r="C254" s="116">
        <v>108500</v>
      </c>
      <c r="D254" s="116">
        <v>0</v>
      </c>
      <c r="E254" s="116">
        <v>3237153.62</v>
      </c>
      <c r="F254" s="116">
        <v>526533.63</v>
      </c>
      <c r="G254" s="167">
        <v>2819119.99</v>
      </c>
    </row>
    <row r="255" spans="1:7" x14ac:dyDescent="0.25">
      <c r="A255" s="131">
        <v>39601</v>
      </c>
      <c r="B255" s="132" t="s">
        <v>2324</v>
      </c>
      <c r="C255" s="116">
        <v>107500</v>
      </c>
      <c r="D255" s="133">
        <v>0</v>
      </c>
      <c r="E255" s="116">
        <v>1755453.63</v>
      </c>
      <c r="F255" s="116">
        <v>287593.63</v>
      </c>
      <c r="G255" s="167">
        <v>1575360</v>
      </c>
    </row>
    <row r="256" spans="1:7" x14ac:dyDescent="0.25">
      <c r="A256" s="131">
        <v>39602</v>
      </c>
      <c r="B256" s="132" t="s">
        <v>2325</v>
      </c>
      <c r="C256" s="116">
        <v>1000</v>
      </c>
      <c r="D256" s="133">
        <v>0</v>
      </c>
      <c r="E256" s="116">
        <v>500</v>
      </c>
      <c r="F256" s="116">
        <v>1500</v>
      </c>
      <c r="G256" s="167">
        <v>0</v>
      </c>
    </row>
    <row r="257" spans="1:12" s="108" customFormat="1" x14ac:dyDescent="0.25">
      <c r="A257" s="131">
        <v>39603</v>
      </c>
      <c r="B257" s="132" t="s">
        <v>2602</v>
      </c>
      <c r="C257" s="116">
        <v>0</v>
      </c>
      <c r="D257" s="133">
        <v>0</v>
      </c>
      <c r="E257" s="116">
        <v>1481199.99</v>
      </c>
      <c r="F257" s="116">
        <v>237440</v>
      </c>
      <c r="G257" s="167">
        <v>1243759.99</v>
      </c>
    </row>
    <row r="258" spans="1:12" s="15" customFormat="1" ht="24.75" x14ac:dyDescent="0.25">
      <c r="A258" s="114" t="s">
        <v>2603</v>
      </c>
      <c r="B258" s="115" t="s">
        <v>2604</v>
      </c>
      <c r="C258" s="116">
        <v>15517447.5</v>
      </c>
      <c r="D258" s="116">
        <v>0</v>
      </c>
      <c r="E258" s="116">
        <v>19961067.119999997</v>
      </c>
      <c r="F258" s="116">
        <v>20634245.829999994</v>
      </c>
      <c r="G258" s="167">
        <v>14844268.790000003</v>
      </c>
    </row>
    <row r="259" spans="1:12" x14ac:dyDescent="0.25">
      <c r="A259" s="131">
        <v>39801</v>
      </c>
      <c r="B259" s="132" t="s">
        <v>2326</v>
      </c>
      <c r="C259" s="116">
        <v>1652000</v>
      </c>
      <c r="D259" s="133">
        <v>0</v>
      </c>
      <c r="E259" s="116">
        <v>2557741.1499999971</v>
      </c>
      <c r="F259" s="116">
        <v>2674214.94</v>
      </c>
      <c r="G259" s="167">
        <v>1535526.2099999967</v>
      </c>
    </row>
    <row r="260" spans="1:12" x14ac:dyDescent="0.25">
      <c r="A260" s="131">
        <v>39802</v>
      </c>
      <c r="B260" s="132" t="s">
        <v>2327</v>
      </c>
      <c r="C260" s="116">
        <v>1431152.5</v>
      </c>
      <c r="D260" s="133">
        <v>0</v>
      </c>
      <c r="E260" s="116">
        <v>1834645.2700000005</v>
      </c>
      <c r="F260" s="116">
        <v>1730271.5599999998</v>
      </c>
      <c r="G260" s="167">
        <v>1535526.2100000007</v>
      </c>
    </row>
    <row r="261" spans="1:12" x14ac:dyDescent="0.25">
      <c r="A261" s="131">
        <v>39803</v>
      </c>
      <c r="B261" s="132" t="s">
        <v>2605</v>
      </c>
      <c r="C261" s="116">
        <v>11000000</v>
      </c>
      <c r="D261" s="133">
        <v>0</v>
      </c>
      <c r="E261" s="116">
        <v>13704717.91</v>
      </c>
      <c r="F261" s="116">
        <v>14467027.749999996</v>
      </c>
      <c r="G261" s="167">
        <v>10237690.160000004</v>
      </c>
    </row>
    <row r="262" spans="1:12" x14ac:dyDescent="0.25">
      <c r="A262" s="131">
        <v>39804</v>
      </c>
      <c r="B262" s="132" t="s">
        <v>2328</v>
      </c>
      <c r="C262" s="116">
        <v>1434295</v>
      </c>
      <c r="D262" s="133">
        <v>0</v>
      </c>
      <c r="E262" s="116">
        <v>1863962.7900000003</v>
      </c>
      <c r="F262" s="116">
        <v>1762731.5799999996</v>
      </c>
      <c r="G262" s="167">
        <v>1535526.2100000004</v>
      </c>
    </row>
    <row r="263" spans="1:12" s="15" customFormat="1" x14ac:dyDescent="0.25">
      <c r="A263" s="114" t="s">
        <v>2606</v>
      </c>
      <c r="B263" s="115" t="s">
        <v>2329</v>
      </c>
      <c r="C263" s="116">
        <v>1018455.1799999999</v>
      </c>
      <c r="D263" s="116">
        <v>0</v>
      </c>
      <c r="E263" s="116">
        <v>1038603.2099999998</v>
      </c>
      <c r="F263" s="116">
        <v>875586.90999999992</v>
      </c>
      <c r="G263" s="167">
        <v>1181471.4799999997</v>
      </c>
    </row>
    <row r="264" spans="1:12" ht="15.75" thickBot="1" x14ac:dyDescent="0.3">
      <c r="A264" s="131">
        <v>39902</v>
      </c>
      <c r="B264" s="138" t="s">
        <v>2329</v>
      </c>
      <c r="C264" s="116">
        <v>1018455.1799999999</v>
      </c>
      <c r="D264" s="133">
        <v>0</v>
      </c>
      <c r="E264" s="116">
        <v>1038603.2099999998</v>
      </c>
      <c r="F264" s="116">
        <v>875586.90999999992</v>
      </c>
      <c r="G264" s="167">
        <v>1181471.4799999997</v>
      </c>
    </row>
    <row r="265" spans="1:12" s="106" customFormat="1" ht="21.75" customHeight="1" thickBot="1" x14ac:dyDescent="0.3">
      <c r="A265" s="101">
        <v>4000</v>
      </c>
      <c r="B265" s="102" t="s">
        <v>2330</v>
      </c>
      <c r="C265" s="103">
        <v>6000</v>
      </c>
      <c r="D265" s="103">
        <v>0</v>
      </c>
      <c r="E265" s="103">
        <v>142000</v>
      </c>
      <c r="F265" s="103">
        <v>103000</v>
      </c>
      <c r="G265" s="103">
        <v>45000</v>
      </c>
      <c r="H265" s="104"/>
      <c r="I265" s="104"/>
    </row>
    <row r="266" spans="1:12" x14ac:dyDescent="0.25">
      <c r="A266" s="139" t="s">
        <v>2607</v>
      </c>
      <c r="B266" s="140" t="s">
        <v>2608</v>
      </c>
      <c r="C266" s="141">
        <v>6000</v>
      </c>
      <c r="D266" s="141">
        <v>0</v>
      </c>
      <c r="E266" s="141">
        <v>142000</v>
      </c>
      <c r="F266" s="141">
        <v>103000</v>
      </c>
      <c r="G266" s="166">
        <v>45000</v>
      </c>
    </row>
    <row r="267" spans="1:12" s="15" customFormat="1" x14ac:dyDescent="0.25">
      <c r="A267" s="130" t="s">
        <v>2609</v>
      </c>
      <c r="B267" s="115" t="s">
        <v>2610</v>
      </c>
      <c r="C267" s="116">
        <v>6000</v>
      </c>
      <c r="D267" s="116">
        <v>0</v>
      </c>
      <c r="E267" s="116">
        <v>142000</v>
      </c>
      <c r="F267" s="116">
        <v>103000</v>
      </c>
      <c r="G267" s="167">
        <v>45000</v>
      </c>
    </row>
    <row r="268" spans="1:12" ht="15.75" thickBot="1" x14ac:dyDescent="0.3">
      <c r="A268" s="131">
        <v>44101</v>
      </c>
      <c r="B268" s="132" t="s">
        <v>2331</v>
      </c>
      <c r="C268" s="116">
        <v>6000</v>
      </c>
      <c r="D268" s="133">
        <v>0</v>
      </c>
      <c r="E268" s="116">
        <v>142000</v>
      </c>
      <c r="F268" s="116">
        <v>103000</v>
      </c>
      <c r="G268" s="167">
        <v>45000</v>
      </c>
    </row>
    <row r="269" spans="1:12" s="112" customFormat="1" ht="22.5" customHeight="1" thickBot="1" x14ac:dyDescent="0.3">
      <c r="A269" s="400" t="s">
        <v>2611</v>
      </c>
      <c r="B269" s="401"/>
      <c r="C269" s="110">
        <f>SUM(C265,C141,C61,C10)</f>
        <v>920979147.29000008</v>
      </c>
      <c r="D269" s="110">
        <f t="shared" ref="D269:G269" si="0">SUM(D265,D141,D61,D10)</f>
        <v>34430371.900000006</v>
      </c>
      <c r="E269" s="110">
        <f t="shared" si="0"/>
        <v>662557923.60000002</v>
      </c>
      <c r="F269" s="110">
        <f t="shared" si="0"/>
        <v>679901002.45000005</v>
      </c>
      <c r="G269" s="110">
        <f t="shared" si="0"/>
        <v>938066440.33999991</v>
      </c>
      <c r="H269" s="111"/>
    </row>
    <row r="270" spans="1:12" s="106" customFormat="1" ht="21.75" customHeight="1" thickBot="1" x14ac:dyDescent="0.3">
      <c r="A270" s="101">
        <v>5000</v>
      </c>
      <c r="B270" s="102" t="s">
        <v>2332</v>
      </c>
      <c r="C270" s="103">
        <v>4555999.96</v>
      </c>
      <c r="D270" s="103">
        <v>896503.63</v>
      </c>
      <c r="E270" s="103">
        <v>32323825.050000001</v>
      </c>
      <c r="F270" s="103">
        <v>26604539.43</v>
      </c>
      <c r="G270" s="103">
        <v>11171789.209999999</v>
      </c>
      <c r="H270" s="104"/>
      <c r="I270" s="104"/>
      <c r="J270" s="104"/>
      <c r="K270" s="104"/>
      <c r="L270" s="104"/>
    </row>
    <row r="271" spans="1:12" x14ac:dyDescent="0.25">
      <c r="A271" s="139" t="s">
        <v>2612</v>
      </c>
      <c r="B271" s="140" t="s">
        <v>2613</v>
      </c>
      <c r="C271" s="141">
        <v>454999.99999999994</v>
      </c>
      <c r="D271" s="141">
        <v>-41758.199999999997</v>
      </c>
      <c r="E271" s="141">
        <v>1575075.43</v>
      </c>
      <c r="F271" s="141">
        <v>1334896.2099999997</v>
      </c>
      <c r="G271" s="166">
        <v>653421.02000000025</v>
      </c>
      <c r="I271" s="1"/>
      <c r="J271" s="1"/>
    </row>
    <row r="272" spans="1:12" s="15" customFormat="1" ht="15.75" thickBot="1" x14ac:dyDescent="0.3">
      <c r="A272" s="171" t="s">
        <v>2614</v>
      </c>
      <c r="B272" s="172" t="s">
        <v>2615</v>
      </c>
      <c r="C272" s="173">
        <v>5000</v>
      </c>
      <c r="D272" s="173">
        <v>0</v>
      </c>
      <c r="E272" s="173">
        <v>11676</v>
      </c>
      <c r="F272" s="173">
        <v>16676</v>
      </c>
      <c r="G272" s="174">
        <v>0</v>
      </c>
      <c r="H272" s="113"/>
    </row>
    <row r="273" spans="1:9" x14ac:dyDescent="0.25">
      <c r="A273" s="183">
        <v>51101</v>
      </c>
      <c r="B273" s="184" t="s">
        <v>2333</v>
      </c>
      <c r="C273" s="177">
        <v>5000</v>
      </c>
      <c r="D273" s="185">
        <v>0</v>
      </c>
      <c r="E273" s="177">
        <v>11676</v>
      </c>
      <c r="F273" s="177">
        <v>16676</v>
      </c>
      <c r="G273" s="178">
        <v>0</v>
      </c>
      <c r="H273" s="109"/>
    </row>
    <row r="274" spans="1:9" s="15" customFormat="1" ht="24.75" x14ac:dyDescent="0.25">
      <c r="A274" s="130" t="s">
        <v>2616</v>
      </c>
      <c r="B274" s="115" t="s">
        <v>2617</v>
      </c>
      <c r="C274" s="116">
        <v>449999.99999999994</v>
      </c>
      <c r="D274" s="116">
        <v>-41758.199999999997</v>
      </c>
      <c r="E274" s="116">
        <v>1563399.43</v>
      </c>
      <c r="F274" s="116">
        <v>1318220.2099999997</v>
      </c>
      <c r="G274" s="167">
        <v>653421.02000000025</v>
      </c>
    </row>
    <row r="275" spans="1:9" x14ac:dyDescent="0.25">
      <c r="A275" s="131">
        <v>51501</v>
      </c>
      <c r="B275" s="132" t="s">
        <v>2618</v>
      </c>
      <c r="C275" s="116">
        <v>449999.99999999994</v>
      </c>
      <c r="D275" s="133">
        <v>-41758.199999999997</v>
      </c>
      <c r="E275" s="116">
        <v>1563399.43</v>
      </c>
      <c r="F275" s="116">
        <v>1318220.2099999997</v>
      </c>
      <c r="G275" s="167">
        <v>653421.02000000025</v>
      </c>
    </row>
    <row r="276" spans="1:9" x14ac:dyDescent="0.25">
      <c r="A276" s="143" t="s">
        <v>2619</v>
      </c>
      <c r="B276" s="115" t="s">
        <v>2620</v>
      </c>
      <c r="C276" s="133">
        <v>90000</v>
      </c>
      <c r="D276" s="133">
        <v>0</v>
      </c>
      <c r="E276" s="133">
        <v>65000</v>
      </c>
      <c r="F276" s="133">
        <v>155000</v>
      </c>
      <c r="G276" s="168">
        <v>0</v>
      </c>
    </row>
    <row r="277" spans="1:9" s="15" customFormat="1" x14ac:dyDescent="0.25">
      <c r="A277" s="114" t="s">
        <v>2621</v>
      </c>
      <c r="B277" s="115" t="s">
        <v>2334</v>
      </c>
      <c r="C277" s="116">
        <v>90000</v>
      </c>
      <c r="D277" s="116">
        <v>0</v>
      </c>
      <c r="E277" s="116">
        <v>65000</v>
      </c>
      <c r="F277" s="116">
        <v>155000</v>
      </c>
      <c r="G277" s="167">
        <v>0</v>
      </c>
    </row>
    <row r="278" spans="1:9" x14ac:dyDescent="0.25">
      <c r="A278" s="131">
        <v>53201</v>
      </c>
      <c r="B278" s="132" t="s">
        <v>2334</v>
      </c>
      <c r="C278" s="116">
        <v>90000</v>
      </c>
      <c r="D278" s="133">
        <v>0</v>
      </c>
      <c r="E278" s="116">
        <v>65000</v>
      </c>
      <c r="F278" s="116">
        <v>155000</v>
      </c>
      <c r="G278" s="167">
        <v>0</v>
      </c>
    </row>
    <row r="279" spans="1:9" x14ac:dyDescent="0.25">
      <c r="A279" s="143" t="s">
        <v>2622</v>
      </c>
      <c r="B279" s="115" t="s">
        <v>2623</v>
      </c>
      <c r="C279" s="116">
        <v>505000</v>
      </c>
      <c r="D279" s="116">
        <v>938261.83</v>
      </c>
      <c r="E279" s="116">
        <v>4015181.73</v>
      </c>
      <c r="F279" s="116">
        <v>3956107.34</v>
      </c>
      <c r="G279" s="167">
        <v>1502336.2200000002</v>
      </c>
    </row>
    <row r="280" spans="1:9" s="15" customFormat="1" x14ac:dyDescent="0.25">
      <c r="A280" s="130" t="s">
        <v>2624</v>
      </c>
      <c r="B280" s="115" t="s">
        <v>2625</v>
      </c>
      <c r="C280" s="116">
        <v>500000</v>
      </c>
      <c r="D280" s="116">
        <v>938261.83</v>
      </c>
      <c r="E280" s="116">
        <v>3725526.55</v>
      </c>
      <c r="F280" s="116">
        <v>3732917.6799999997</v>
      </c>
      <c r="G280" s="167">
        <v>1430870.7000000002</v>
      </c>
    </row>
    <row r="281" spans="1:9" x14ac:dyDescent="0.25">
      <c r="A281" s="131">
        <v>54101</v>
      </c>
      <c r="B281" s="132" t="s">
        <v>2335</v>
      </c>
      <c r="C281" s="116">
        <v>500000</v>
      </c>
      <c r="D281" s="133">
        <v>938261.83</v>
      </c>
      <c r="E281" s="116">
        <v>3725526.55</v>
      </c>
      <c r="F281" s="116">
        <v>3732917.6799999997</v>
      </c>
      <c r="G281" s="167">
        <v>1430870.7000000002</v>
      </c>
    </row>
    <row r="282" spans="1:9" x14ac:dyDescent="0.25">
      <c r="A282" s="114" t="s">
        <v>2626</v>
      </c>
      <c r="B282" s="132" t="s">
        <v>2336</v>
      </c>
      <c r="C282" s="133">
        <v>5000</v>
      </c>
      <c r="D282" s="133">
        <v>0</v>
      </c>
      <c r="E282" s="133">
        <v>3793.1</v>
      </c>
      <c r="F282" s="133">
        <v>8793.1</v>
      </c>
      <c r="G282" s="168">
        <v>0</v>
      </c>
    </row>
    <row r="283" spans="1:9" x14ac:dyDescent="0.25">
      <c r="A283" s="131">
        <v>54201</v>
      </c>
      <c r="B283" s="132" t="s">
        <v>2336</v>
      </c>
      <c r="C283" s="116">
        <v>5000</v>
      </c>
      <c r="D283" s="133">
        <v>0</v>
      </c>
      <c r="E283" s="116">
        <v>3793.1</v>
      </c>
      <c r="F283" s="116">
        <v>8793.1</v>
      </c>
      <c r="G283" s="167">
        <v>0</v>
      </c>
    </row>
    <row r="284" spans="1:9" ht="15" customHeight="1" x14ac:dyDescent="0.25">
      <c r="A284" s="114" t="s">
        <v>2627</v>
      </c>
      <c r="B284" s="115" t="s">
        <v>2628</v>
      </c>
      <c r="C284" s="116">
        <v>0</v>
      </c>
      <c r="D284" s="116">
        <v>0</v>
      </c>
      <c r="E284" s="116">
        <v>285862.08</v>
      </c>
      <c r="F284" s="116">
        <v>214396.56</v>
      </c>
      <c r="G284" s="167">
        <v>71465.520000000019</v>
      </c>
    </row>
    <row r="285" spans="1:9" s="108" customFormat="1" ht="15" customHeight="1" x14ac:dyDescent="0.25">
      <c r="A285" s="131">
        <v>54901</v>
      </c>
      <c r="B285" s="132" t="s">
        <v>2628</v>
      </c>
      <c r="C285" s="116">
        <v>0</v>
      </c>
      <c r="D285" s="133">
        <v>0</v>
      </c>
      <c r="E285" s="116">
        <v>285862.08</v>
      </c>
      <c r="F285" s="116">
        <v>214396.56</v>
      </c>
      <c r="G285" s="167">
        <v>71465.520000000019</v>
      </c>
    </row>
    <row r="286" spans="1:9" x14ac:dyDescent="0.25">
      <c r="A286" s="143" t="s">
        <v>2629</v>
      </c>
      <c r="B286" s="115" t="s">
        <v>2630</v>
      </c>
      <c r="C286" s="116">
        <v>3355999.96</v>
      </c>
      <c r="D286" s="116">
        <v>0</v>
      </c>
      <c r="E286" s="116">
        <v>26536067.890000001</v>
      </c>
      <c r="F286" s="116">
        <v>20876035.879999999</v>
      </c>
      <c r="G286" s="167">
        <v>9016031.9699999988</v>
      </c>
    </row>
    <row r="287" spans="1:9" s="15" customFormat="1" x14ac:dyDescent="0.25">
      <c r="A287" s="130" t="s">
        <v>2631</v>
      </c>
      <c r="B287" s="115" t="s">
        <v>2632</v>
      </c>
      <c r="C287" s="116">
        <v>2999999.96</v>
      </c>
      <c r="D287" s="116">
        <v>0</v>
      </c>
      <c r="E287" s="116">
        <v>19385770.68</v>
      </c>
      <c r="F287" s="116">
        <v>16926375.73</v>
      </c>
      <c r="G287" s="167">
        <v>5459394.9100000001</v>
      </c>
    </row>
    <row r="288" spans="1:9" x14ac:dyDescent="0.25">
      <c r="A288" s="131">
        <v>56201</v>
      </c>
      <c r="B288" s="132" t="s">
        <v>2337</v>
      </c>
      <c r="C288" s="116">
        <v>2999999.96</v>
      </c>
      <c r="D288" s="133">
        <v>0</v>
      </c>
      <c r="E288" s="116">
        <v>19385770.68</v>
      </c>
      <c r="F288" s="116">
        <v>16926375.73</v>
      </c>
      <c r="G288" s="167">
        <v>5459394.9100000001</v>
      </c>
      <c r="I288" s="7"/>
    </row>
    <row r="289" spans="1:7" x14ac:dyDescent="0.25">
      <c r="A289" s="157" t="s">
        <v>2633</v>
      </c>
      <c r="B289" s="115" t="s">
        <v>2632</v>
      </c>
      <c r="C289" s="116">
        <v>0</v>
      </c>
      <c r="D289" s="116">
        <v>0</v>
      </c>
      <c r="E289" s="116">
        <v>4989351.8</v>
      </c>
      <c r="F289" s="116">
        <v>2494679.38</v>
      </c>
      <c r="G289" s="167">
        <v>2494672.42</v>
      </c>
    </row>
    <row r="290" spans="1:7" s="108" customFormat="1" x14ac:dyDescent="0.25">
      <c r="A290" s="131">
        <v>56301</v>
      </c>
      <c r="B290" s="132" t="s">
        <v>2634</v>
      </c>
      <c r="C290" s="116">
        <v>0</v>
      </c>
      <c r="D290" s="133">
        <v>0</v>
      </c>
      <c r="E290" s="116">
        <v>4989351.8</v>
      </c>
      <c r="F290" s="116">
        <v>2494679.38</v>
      </c>
      <c r="G290" s="167">
        <v>2494672.42</v>
      </c>
    </row>
    <row r="291" spans="1:7" s="15" customFormat="1" ht="24.75" x14ac:dyDescent="0.25">
      <c r="A291" s="130" t="s">
        <v>2635</v>
      </c>
      <c r="B291" s="115" t="s">
        <v>2636</v>
      </c>
      <c r="C291" s="116">
        <v>99999.960000000036</v>
      </c>
      <c r="D291" s="116">
        <v>0</v>
      </c>
      <c r="E291" s="116">
        <v>233233.97999999998</v>
      </c>
      <c r="F291" s="116">
        <v>269101.94</v>
      </c>
      <c r="G291" s="167">
        <v>64132</v>
      </c>
    </row>
    <row r="292" spans="1:7" x14ac:dyDescent="0.25">
      <c r="A292" s="131">
        <v>56401</v>
      </c>
      <c r="B292" s="132" t="s">
        <v>2338</v>
      </c>
      <c r="C292" s="116">
        <v>99999.960000000036</v>
      </c>
      <c r="D292" s="133">
        <v>0</v>
      </c>
      <c r="E292" s="116">
        <v>233233.97999999998</v>
      </c>
      <c r="F292" s="116">
        <v>269101.94</v>
      </c>
      <c r="G292" s="167">
        <v>64132</v>
      </c>
    </row>
    <row r="293" spans="1:7" s="15" customFormat="1" x14ac:dyDescent="0.25">
      <c r="A293" s="130" t="s">
        <v>2637</v>
      </c>
      <c r="B293" s="115" t="s">
        <v>2638</v>
      </c>
      <c r="C293" s="116">
        <v>6000</v>
      </c>
      <c r="D293" s="116">
        <v>0</v>
      </c>
      <c r="E293" s="116">
        <v>563475.5</v>
      </c>
      <c r="F293" s="116">
        <v>12000</v>
      </c>
      <c r="G293" s="167">
        <v>557475.5</v>
      </c>
    </row>
    <row r="294" spans="1:7" x14ac:dyDescent="0.25">
      <c r="A294" s="131">
        <v>56501</v>
      </c>
      <c r="B294" s="132" t="s">
        <v>2639</v>
      </c>
      <c r="C294" s="116">
        <v>6000</v>
      </c>
      <c r="D294" s="133">
        <v>0</v>
      </c>
      <c r="E294" s="116">
        <v>563475.5</v>
      </c>
      <c r="F294" s="116">
        <v>12000</v>
      </c>
      <c r="G294" s="167">
        <v>557475.5</v>
      </c>
    </row>
    <row r="295" spans="1:7" s="15" customFormat="1" ht="28.5" customHeight="1" x14ac:dyDescent="0.25">
      <c r="A295" s="130" t="s">
        <v>2640</v>
      </c>
      <c r="B295" s="115" t="s">
        <v>2641</v>
      </c>
      <c r="C295" s="116">
        <v>70000.039999999994</v>
      </c>
      <c r="D295" s="116">
        <v>0</v>
      </c>
      <c r="E295" s="116">
        <v>751456.71999999986</v>
      </c>
      <c r="F295" s="116">
        <v>777318.83</v>
      </c>
      <c r="G295" s="167">
        <v>44137.929999999935</v>
      </c>
    </row>
    <row r="296" spans="1:7" x14ac:dyDescent="0.25">
      <c r="A296" s="131">
        <v>56601</v>
      </c>
      <c r="B296" s="138" t="s">
        <v>2339</v>
      </c>
      <c r="C296" s="116">
        <v>70000.039999999994</v>
      </c>
      <c r="D296" s="133">
        <v>0</v>
      </c>
      <c r="E296" s="116">
        <v>751456.71999999986</v>
      </c>
      <c r="F296" s="116">
        <v>777318.83</v>
      </c>
      <c r="G296" s="167">
        <v>44137.929999999935</v>
      </c>
    </row>
    <row r="297" spans="1:7" s="15" customFormat="1" ht="15" customHeight="1" x14ac:dyDescent="0.25">
      <c r="A297" s="130" t="s">
        <v>2642</v>
      </c>
      <c r="B297" s="115" t="s">
        <v>2643</v>
      </c>
      <c r="C297" s="116">
        <v>180000</v>
      </c>
      <c r="D297" s="116">
        <v>0</v>
      </c>
      <c r="E297" s="116">
        <v>612779.21</v>
      </c>
      <c r="F297" s="116">
        <v>396560</v>
      </c>
      <c r="G297" s="167">
        <v>396219.20999999996</v>
      </c>
    </row>
    <row r="298" spans="1:7" ht="15" customHeight="1" x14ac:dyDescent="0.25">
      <c r="A298" s="131">
        <v>56701</v>
      </c>
      <c r="B298" s="138" t="s">
        <v>2340</v>
      </c>
      <c r="C298" s="116">
        <v>180000</v>
      </c>
      <c r="D298" s="133">
        <v>0</v>
      </c>
      <c r="E298" s="116">
        <v>612779.21</v>
      </c>
      <c r="F298" s="116">
        <v>396560</v>
      </c>
      <c r="G298" s="167">
        <v>396219.20999999996</v>
      </c>
    </row>
    <row r="299" spans="1:7" s="112" customFormat="1" ht="15" customHeight="1" x14ac:dyDescent="0.25">
      <c r="A299" s="143" t="s">
        <v>2644</v>
      </c>
      <c r="B299" s="115" t="s">
        <v>2645</v>
      </c>
      <c r="C299" s="116">
        <v>0</v>
      </c>
      <c r="D299" s="116">
        <v>0</v>
      </c>
      <c r="E299" s="116">
        <v>20000</v>
      </c>
      <c r="F299" s="116">
        <v>20000</v>
      </c>
      <c r="G299" s="167">
        <v>0</v>
      </c>
    </row>
    <row r="300" spans="1:7" s="112" customFormat="1" ht="15" customHeight="1" thickBot="1" x14ac:dyDescent="0.3">
      <c r="A300" s="269" t="s">
        <v>2646</v>
      </c>
      <c r="B300" s="172" t="s">
        <v>2647</v>
      </c>
      <c r="C300" s="173">
        <v>0</v>
      </c>
      <c r="D300" s="173">
        <v>0</v>
      </c>
      <c r="E300" s="173">
        <v>20000</v>
      </c>
      <c r="F300" s="173">
        <v>20000</v>
      </c>
      <c r="G300" s="174">
        <v>0</v>
      </c>
    </row>
    <row r="301" spans="1:7" s="117" customFormat="1" ht="15" customHeight="1" x14ac:dyDescent="0.25">
      <c r="A301" s="163">
        <v>58101</v>
      </c>
      <c r="B301" s="164" t="s">
        <v>2647</v>
      </c>
      <c r="C301" s="141">
        <v>0</v>
      </c>
      <c r="D301" s="165">
        <v>0</v>
      </c>
      <c r="E301" s="141">
        <v>20000</v>
      </c>
      <c r="F301" s="141">
        <v>20000</v>
      </c>
      <c r="G301" s="166">
        <v>0</v>
      </c>
    </row>
    <row r="302" spans="1:7" s="112" customFormat="1" x14ac:dyDescent="0.25">
      <c r="A302" s="143" t="s">
        <v>2648</v>
      </c>
      <c r="B302" s="115" t="s">
        <v>2649</v>
      </c>
      <c r="C302" s="116">
        <v>150000</v>
      </c>
      <c r="D302" s="116">
        <v>0</v>
      </c>
      <c r="E302" s="116">
        <v>112500</v>
      </c>
      <c r="F302" s="116">
        <v>262500</v>
      </c>
      <c r="G302" s="167">
        <v>0</v>
      </c>
    </row>
    <row r="303" spans="1:7" s="119" customFormat="1" x14ac:dyDescent="0.25">
      <c r="A303" s="118" t="s">
        <v>2650</v>
      </c>
      <c r="B303" s="115" t="s">
        <v>2651</v>
      </c>
      <c r="C303" s="116">
        <v>150000</v>
      </c>
      <c r="D303" s="116">
        <v>0</v>
      </c>
      <c r="E303" s="116">
        <v>112500</v>
      </c>
      <c r="F303" s="116">
        <v>262500</v>
      </c>
      <c r="G303" s="167">
        <v>0</v>
      </c>
    </row>
    <row r="304" spans="1:7" s="112" customFormat="1" ht="15.75" thickBot="1" x14ac:dyDescent="0.3">
      <c r="A304" s="147">
        <v>59701</v>
      </c>
      <c r="B304" s="148" t="s">
        <v>2341</v>
      </c>
      <c r="C304" s="116">
        <v>150000</v>
      </c>
      <c r="D304" s="133">
        <v>0</v>
      </c>
      <c r="E304" s="116">
        <v>112500</v>
      </c>
      <c r="F304" s="116">
        <v>262500</v>
      </c>
      <c r="G304" s="167">
        <v>0</v>
      </c>
    </row>
    <row r="305" spans="1:9" s="106" customFormat="1" ht="21.75" customHeight="1" thickBot="1" x14ac:dyDescent="0.3">
      <c r="A305" s="101">
        <v>6000</v>
      </c>
      <c r="B305" s="102" t="s">
        <v>2652</v>
      </c>
      <c r="C305" s="103">
        <v>30000000</v>
      </c>
      <c r="D305" s="103">
        <v>3791761.05</v>
      </c>
      <c r="E305" s="103">
        <v>84246120.969999999</v>
      </c>
      <c r="F305" s="103">
        <v>71530631.010000005</v>
      </c>
      <c r="G305" s="103">
        <v>46507251.00999999</v>
      </c>
      <c r="H305" s="104"/>
      <c r="I305" s="104"/>
    </row>
    <row r="306" spans="1:9" x14ac:dyDescent="0.25">
      <c r="A306" s="139" t="s">
        <v>2653</v>
      </c>
      <c r="B306" s="140" t="s">
        <v>2654</v>
      </c>
      <c r="C306" s="141">
        <v>30000000</v>
      </c>
      <c r="D306" s="141">
        <v>0</v>
      </c>
      <c r="E306" s="141">
        <v>80529030.969999999</v>
      </c>
      <c r="F306" s="141">
        <v>71021779.960000008</v>
      </c>
      <c r="G306" s="166">
        <v>39507251.00999999</v>
      </c>
    </row>
    <row r="307" spans="1:9" s="15" customFormat="1" ht="24.75" customHeight="1" x14ac:dyDescent="0.25">
      <c r="A307" s="114" t="s">
        <v>2655</v>
      </c>
      <c r="B307" s="115" t="s">
        <v>2656</v>
      </c>
      <c r="C307" s="116">
        <v>30000000</v>
      </c>
      <c r="D307" s="116">
        <v>0</v>
      </c>
      <c r="E307" s="116">
        <v>80529030.969999999</v>
      </c>
      <c r="F307" s="116">
        <v>71021779.960000008</v>
      </c>
      <c r="G307" s="167">
        <v>39507251.00999999</v>
      </c>
      <c r="H307" s="107"/>
    </row>
    <row r="308" spans="1:9" x14ac:dyDescent="0.25">
      <c r="A308" s="156">
        <v>61401</v>
      </c>
      <c r="B308" s="115" t="s">
        <v>2342</v>
      </c>
      <c r="C308" s="116">
        <v>30000000</v>
      </c>
      <c r="D308" s="133">
        <v>0</v>
      </c>
      <c r="E308" s="116">
        <v>80529030.969999999</v>
      </c>
      <c r="F308" s="116">
        <v>71021779.960000008</v>
      </c>
      <c r="G308" s="167">
        <v>39507251.00999999</v>
      </c>
    </row>
    <row r="309" spans="1:9" x14ac:dyDescent="0.25">
      <c r="A309" s="118" t="s">
        <v>2657</v>
      </c>
      <c r="B309" s="115" t="s">
        <v>2658</v>
      </c>
      <c r="C309" s="116">
        <v>0</v>
      </c>
      <c r="D309" s="116">
        <v>3791761.05</v>
      </c>
      <c r="E309" s="116">
        <v>3717090</v>
      </c>
      <c r="F309" s="116">
        <v>508851.05</v>
      </c>
      <c r="G309" s="167">
        <v>7000000</v>
      </c>
    </row>
    <row r="310" spans="1:9" x14ac:dyDescent="0.25">
      <c r="A310" s="118" t="s">
        <v>2659</v>
      </c>
      <c r="B310" s="115" t="s">
        <v>2660</v>
      </c>
      <c r="C310" s="116">
        <v>0</v>
      </c>
      <c r="D310" s="116">
        <v>3791761.05</v>
      </c>
      <c r="E310" s="116">
        <v>3717090</v>
      </c>
      <c r="F310" s="116">
        <v>508851.05</v>
      </c>
      <c r="G310" s="167">
        <v>7000000</v>
      </c>
    </row>
    <row r="311" spans="1:9" ht="15.75" thickBot="1" x14ac:dyDescent="0.3">
      <c r="A311" s="158">
        <v>63101</v>
      </c>
      <c r="B311" s="159" t="s">
        <v>2660</v>
      </c>
      <c r="C311" s="116">
        <v>0</v>
      </c>
      <c r="D311" s="133">
        <v>3791761.05</v>
      </c>
      <c r="E311" s="116">
        <v>3717090</v>
      </c>
      <c r="F311" s="116">
        <v>508851.05</v>
      </c>
      <c r="G311" s="167">
        <v>7000000</v>
      </c>
    </row>
    <row r="312" spans="1:9" s="106" customFormat="1" ht="21.75" customHeight="1" thickBot="1" x14ac:dyDescent="0.3">
      <c r="A312" s="101">
        <v>9000</v>
      </c>
      <c r="B312" s="102" t="s">
        <v>2343</v>
      </c>
      <c r="C312" s="103">
        <v>1091696.73</v>
      </c>
      <c r="D312" s="103">
        <v>0</v>
      </c>
      <c r="E312" s="103">
        <v>1091696.73</v>
      </c>
      <c r="F312" s="103">
        <v>2183393.46</v>
      </c>
      <c r="G312" s="103">
        <v>0</v>
      </c>
      <c r="H312" s="104"/>
    </row>
    <row r="313" spans="1:9" x14ac:dyDescent="0.25">
      <c r="A313" s="143" t="s">
        <v>2661</v>
      </c>
      <c r="B313" s="115" t="s">
        <v>2662</v>
      </c>
      <c r="C313" s="116">
        <v>1091696.73</v>
      </c>
      <c r="D313" s="116">
        <v>0</v>
      </c>
      <c r="E313" s="116">
        <v>1091696.73</v>
      </c>
      <c r="F313" s="116">
        <v>2183393.46</v>
      </c>
      <c r="G313" s="167">
        <v>0</v>
      </c>
    </row>
    <row r="314" spans="1:9" s="15" customFormat="1" x14ac:dyDescent="0.25">
      <c r="A314" s="130" t="s">
        <v>2663</v>
      </c>
      <c r="B314" s="115" t="s">
        <v>2664</v>
      </c>
      <c r="C314" s="116">
        <v>1091696.73</v>
      </c>
      <c r="D314" s="116">
        <v>0</v>
      </c>
      <c r="E314" s="116">
        <v>1091696.73</v>
      </c>
      <c r="F314" s="116">
        <v>2183393.46</v>
      </c>
      <c r="G314" s="167">
        <v>0</v>
      </c>
    </row>
    <row r="315" spans="1:9" ht="15.75" thickBot="1" x14ac:dyDescent="0.3">
      <c r="A315" s="147">
        <v>99110</v>
      </c>
      <c r="B315" s="160" t="s">
        <v>2344</v>
      </c>
      <c r="C315" s="116">
        <v>1091696.73</v>
      </c>
      <c r="D315" s="133">
        <v>0</v>
      </c>
      <c r="E315" s="116">
        <v>1091696.73</v>
      </c>
      <c r="F315" s="116">
        <v>2183393.46</v>
      </c>
      <c r="G315" s="167">
        <v>0</v>
      </c>
    </row>
    <row r="316" spans="1:9" s="122" customFormat="1" ht="27" customHeight="1" thickBot="1" x14ac:dyDescent="0.3">
      <c r="A316" s="402" t="s">
        <v>2665</v>
      </c>
      <c r="B316" s="403"/>
      <c r="C316" s="120">
        <f>SUM(C312,C305,C270,C265,C141,C61,C10)</f>
        <v>956626843.98000014</v>
      </c>
      <c r="D316" s="120">
        <f t="shared" ref="D316:G316" si="1">SUM(D312,D305,D270,D265,D141,D61,D10)</f>
        <v>39118636.579999998</v>
      </c>
      <c r="E316" s="120">
        <f t="shared" si="1"/>
        <v>780219566.35000002</v>
      </c>
      <c r="F316" s="120">
        <f t="shared" si="1"/>
        <v>780219566.35000002</v>
      </c>
      <c r="G316" s="120">
        <f t="shared" si="1"/>
        <v>995745480.55999994</v>
      </c>
      <c r="H316" s="121"/>
    </row>
    <row r="317" spans="1:9" hidden="1" x14ac:dyDescent="0.25">
      <c r="A317" s="123"/>
      <c r="C317" s="121">
        <v>956626843.98000133</v>
      </c>
      <c r="D317" s="124"/>
      <c r="E317" s="124">
        <v>515816244.11999917</v>
      </c>
      <c r="F317" s="125">
        <v>499165544.99000126</v>
      </c>
      <c r="G317" s="124">
        <v>973277543.10999846</v>
      </c>
      <c r="H317" s="109"/>
    </row>
    <row r="318" spans="1:9" hidden="1" x14ac:dyDescent="0.25">
      <c r="A318" s="123"/>
      <c r="C318" s="121">
        <v>-1.1920928955078125E-6</v>
      </c>
      <c r="D318" s="124"/>
      <c r="E318" s="124">
        <v>2.2053718566894531E-6</v>
      </c>
      <c r="F318" s="125"/>
      <c r="G318" s="124">
        <v>1.5497207641601563E-6</v>
      </c>
      <c r="H318" s="7"/>
    </row>
    <row r="319" spans="1:9" hidden="1" x14ac:dyDescent="0.25">
      <c r="A319" s="123"/>
      <c r="C319" s="121"/>
      <c r="D319" s="124"/>
      <c r="E319" s="124"/>
      <c r="F319" s="125"/>
      <c r="G319" s="124"/>
      <c r="H319" s="109"/>
    </row>
    <row r="320" spans="1:9" x14ac:dyDescent="0.25">
      <c r="A320" s="123"/>
      <c r="C320" s="126"/>
      <c r="D320" s="2"/>
      <c r="E320" s="124"/>
      <c r="F320" s="124"/>
      <c r="G320" s="124"/>
      <c r="H320" s="7"/>
    </row>
    <row r="321" spans="1:8" x14ac:dyDescent="0.25">
      <c r="A321" s="123"/>
      <c r="B321" s="127"/>
      <c r="C321" s="124"/>
      <c r="D321" s="124"/>
      <c r="E321" s="124"/>
      <c r="F321" s="124"/>
      <c r="G321" s="124"/>
    </row>
    <row r="322" spans="1:8" x14ac:dyDescent="0.25">
      <c r="A322" s="123"/>
      <c r="B322" s="123"/>
      <c r="C322" s="128"/>
      <c r="D322" s="128"/>
      <c r="E322" s="128"/>
      <c r="F322" s="128"/>
      <c r="G322" s="128"/>
      <c r="H322" s="7"/>
    </row>
    <row r="323" spans="1:8" x14ac:dyDescent="0.25">
      <c r="A323" s="123"/>
      <c r="B323" s="123"/>
      <c r="C323" s="128"/>
      <c r="D323" s="128"/>
      <c r="E323" s="128"/>
      <c r="F323" s="128"/>
      <c r="G323" s="128"/>
    </row>
    <row r="324" spans="1:8" x14ac:dyDescent="0.25">
      <c r="A324" s="123"/>
      <c r="B324" s="123"/>
      <c r="C324" s="128"/>
      <c r="D324" s="128"/>
      <c r="E324" s="128"/>
      <c r="F324" s="128"/>
      <c r="G324" s="128"/>
    </row>
    <row r="325" spans="1:8" x14ac:dyDescent="0.25">
      <c r="A325" s="123"/>
      <c r="B325" s="123"/>
      <c r="C325" s="128"/>
      <c r="D325" s="128"/>
      <c r="E325" s="128"/>
      <c r="F325" s="128"/>
      <c r="G325" s="128"/>
    </row>
    <row r="326" spans="1:8" x14ac:dyDescent="0.25">
      <c r="A326" s="123"/>
      <c r="B326" s="123"/>
      <c r="C326" s="128"/>
      <c r="D326" s="128"/>
      <c r="E326" s="128"/>
      <c r="F326" s="128"/>
      <c r="G326" s="128"/>
    </row>
    <row r="327" spans="1:8" x14ac:dyDescent="0.25">
      <c r="A327" s="123"/>
      <c r="B327" s="123"/>
      <c r="C327" s="128"/>
      <c r="D327" s="128"/>
      <c r="E327" s="128"/>
      <c r="F327" s="128"/>
      <c r="G327" s="128"/>
    </row>
    <row r="328" spans="1:8" x14ac:dyDescent="0.25">
      <c r="A328" s="123"/>
      <c r="B328" s="123"/>
      <c r="D328" s="128"/>
      <c r="E328" s="128"/>
      <c r="F328" s="128"/>
      <c r="G328" s="128"/>
    </row>
    <row r="329" spans="1:8" x14ac:dyDescent="0.25">
      <c r="A329" s="123"/>
      <c r="B329" s="129"/>
      <c r="C329" s="128"/>
      <c r="D329" s="128"/>
      <c r="E329" s="128"/>
      <c r="F329" s="128"/>
      <c r="G329" s="128"/>
    </row>
    <row r="330" spans="1:8" x14ac:dyDescent="0.25">
      <c r="C330" s="7"/>
      <c r="D330" s="7"/>
      <c r="E330" s="7"/>
      <c r="F330" s="7"/>
      <c r="G330" s="7"/>
    </row>
    <row r="331" spans="1:8" x14ac:dyDescent="0.25">
      <c r="D331" s="2"/>
    </row>
    <row r="333" spans="1:8" x14ac:dyDescent="0.25">
      <c r="D333" s="7"/>
    </row>
  </sheetData>
  <mergeCells count="13">
    <mergeCell ref="G8:G9"/>
    <mergeCell ref="A269:B269"/>
    <mergeCell ref="A316:B316"/>
    <mergeCell ref="A2:G2"/>
    <mergeCell ref="A3:G3"/>
    <mergeCell ref="A4:G4"/>
    <mergeCell ref="A5:G5"/>
    <mergeCell ref="A6:G6"/>
    <mergeCell ref="A8:A9"/>
    <mergeCell ref="B8:B9"/>
    <mergeCell ref="C8:C9"/>
    <mergeCell ref="D8:D9"/>
    <mergeCell ref="E8:F8"/>
  </mergeCells>
  <printOptions horizontalCentered="1"/>
  <pageMargins left="0.31496062992125984" right="0.31496062992125984" top="0.49" bottom="0.3" header="0.31496062992125984" footer="0.22"/>
  <pageSetup scale="93" fitToHeight="1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63"/>
  <sheetViews>
    <sheetView topLeftCell="A7" workbookViewId="0">
      <selection activeCell="E25" sqref="E25"/>
    </sheetView>
  </sheetViews>
  <sheetFormatPr baseColWidth="10" defaultRowHeight="15" x14ac:dyDescent="0.25"/>
  <cols>
    <col min="1" max="2" width="1.7109375" customWidth="1"/>
    <col min="3" max="3" width="30.42578125" customWidth="1"/>
    <col min="4" max="4" width="16.5703125" bestFit="1" customWidth="1"/>
    <col min="5" max="5" width="15.85546875" style="216" customWidth="1"/>
    <col min="6" max="6" width="15.85546875" bestFit="1" customWidth="1"/>
  </cols>
  <sheetData>
    <row r="1" spans="1:6" x14ac:dyDescent="0.25">
      <c r="A1" s="427" t="s">
        <v>2220</v>
      </c>
      <c r="B1" s="428"/>
      <c r="C1" s="428"/>
      <c r="D1" s="428"/>
      <c r="E1" s="428"/>
      <c r="F1" s="429"/>
    </row>
    <row r="2" spans="1:6" x14ac:dyDescent="0.25">
      <c r="A2" s="430" t="s">
        <v>1409</v>
      </c>
      <c r="B2" s="430"/>
      <c r="C2" s="430"/>
      <c r="D2" s="430"/>
      <c r="E2" s="430"/>
      <c r="F2" s="430"/>
    </row>
    <row r="3" spans="1:6" ht="16.5" customHeight="1" x14ac:dyDescent="0.25">
      <c r="A3" s="430" t="s">
        <v>2667</v>
      </c>
      <c r="B3" s="430"/>
      <c r="C3" s="430"/>
      <c r="D3" s="430"/>
      <c r="E3" s="430"/>
      <c r="F3" s="430"/>
    </row>
    <row r="4" spans="1:6" ht="18.75" customHeight="1" x14ac:dyDescent="0.25">
      <c r="A4" s="431" t="s">
        <v>2346</v>
      </c>
      <c r="B4" s="432"/>
      <c r="C4" s="432"/>
      <c r="D4" s="432"/>
      <c r="E4" s="432"/>
      <c r="F4" s="433"/>
    </row>
    <row r="5" spans="1:6" ht="18.75" customHeight="1" thickBot="1" x14ac:dyDescent="0.3">
      <c r="A5" s="434" t="s">
        <v>2347</v>
      </c>
      <c r="B5" s="435"/>
      <c r="C5" s="435"/>
      <c r="D5" s="435"/>
      <c r="E5" s="435"/>
      <c r="F5" s="436"/>
    </row>
    <row r="6" spans="1:6" ht="15.75" customHeight="1" thickBot="1" x14ac:dyDescent="0.3">
      <c r="A6" s="437" t="s">
        <v>2668</v>
      </c>
      <c r="B6" s="438"/>
      <c r="C6" s="439"/>
      <c r="D6" s="446" t="s">
        <v>2669</v>
      </c>
      <c r="E6" s="446"/>
      <c r="F6" s="446"/>
    </row>
    <row r="7" spans="1:6" ht="23.25" thickBot="1" x14ac:dyDescent="0.3">
      <c r="A7" s="440"/>
      <c r="B7" s="441"/>
      <c r="C7" s="442"/>
      <c r="D7" s="294" t="s">
        <v>2670</v>
      </c>
      <c r="E7" s="294" t="s">
        <v>2671</v>
      </c>
      <c r="F7" s="294" t="s">
        <v>2672</v>
      </c>
    </row>
    <row r="8" spans="1:6" ht="15.75" thickBot="1" x14ac:dyDescent="0.3">
      <c r="A8" s="443"/>
      <c r="B8" s="444"/>
      <c r="C8" s="445"/>
      <c r="D8" s="295">
        <v>1</v>
      </c>
      <c r="E8" s="295">
        <v>2</v>
      </c>
      <c r="F8" s="295" t="s">
        <v>2673</v>
      </c>
    </row>
    <row r="9" spans="1:6" x14ac:dyDescent="0.25">
      <c r="A9" s="192"/>
      <c r="B9" s="447"/>
      <c r="C9" s="448"/>
      <c r="D9" s="193"/>
      <c r="E9" s="194"/>
      <c r="F9" s="194"/>
    </row>
    <row r="10" spans="1:6" x14ac:dyDescent="0.25">
      <c r="A10" s="449"/>
      <c r="B10" s="449"/>
      <c r="C10" s="449"/>
      <c r="D10" s="195"/>
      <c r="E10" s="195"/>
      <c r="F10" s="195"/>
    </row>
    <row r="11" spans="1:6" x14ac:dyDescent="0.25">
      <c r="A11" s="196"/>
      <c r="B11" s="450" t="s">
        <v>2674</v>
      </c>
      <c r="C11" s="451"/>
      <c r="D11" s="197">
        <f t="shared" ref="D11:F11" si="0">SUM(D12:D19)</f>
        <v>0</v>
      </c>
      <c r="E11" s="197">
        <f t="shared" si="0"/>
        <v>0</v>
      </c>
      <c r="F11" s="197">
        <f t="shared" si="0"/>
        <v>0</v>
      </c>
    </row>
    <row r="12" spans="1:6" x14ac:dyDescent="0.25">
      <c r="A12" s="196"/>
      <c r="B12" s="198"/>
      <c r="C12" s="199" t="s">
        <v>2675</v>
      </c>
      <c r="D12" s="200">
        <v>0</v>
      </c>
      <c r="E12" s="200">
        <v>0</v>
      </c>
      <c r="F12" s="200">
        <v>0</v>
      </c>
    </row>
    <row r="13" spans="1:6" x14ac:dyDescent="0.25">
      <c r="A13" s="196"/>
      <c r="B13" s="198"/>
      <c r="C13" s="199" t="s">
        <v>2676</v>
      </c>
      <c r="D13" s="200">
        <v>0</v>
      </c>
      <c r="E13" s="200">
        <v>0</v>
      </c>
      <c r="F13" s="200">
        <v>0</v>
      </c>
    </row>
    <row r="14" spans="1:6" x14ac:dyDescent="0.25">
      <c r="A14" s="196"/>
      <c r="B14" s="198"/>
      <c r="C14" s="199" t="s">
        <v>2677</v>
      </c>
      <c r="D14" s="200">
        <v>0</v>
      </c>
      <c r="E14" s="200">
        <v>0</v>
      </c>
      <c r="F14" s="200">
        <v>0</v>
      </c>
    </row>
    <row r="15" spans="1:6" x14ac:dyDescent="0.25">
      <c r="A15" s="196"/>
      <c r="B15" s="198"/>
      <c r="C15" s="199" t="s">
        <v>2678</v>
      </c>
      <c r="D15" s="200">
        <v>0</v>
      </c>
      <c r="E15" s="200">
        <v>0</v>
      </c>
      <c r="F15" s="200">
        <v>0</v>
      </c>
    </row>
    <row r="16" spans="1:6" x14ac:dyDescent="0.25">
      <c r="A16" s="196"/>
      <c r="B16" s="198"/>
      <c r="C16" s="199" t="s">
        <v>2679</v>
      </c>
      <c r="D16" s="200">
        <v>0</v>
      </c>
      <c r="E16" s="200">
        <v>0</v>
      </c>
      <c r="F16" s="200">
        <v>0</v>
      </c>
    </row>
    <row r="17" spans="1:6" x14ac:dyDescent="0.25">
      <c r="A17" s="196"/>
      <c r="B17" s="198"/>
      <c r="C17" s="199" t="s">
        <v>2680</v>
      </c>
      <c r="D17" s="200">
        <v>0</v>
      </c>
      <c r="E17" s="200">
        <v>0</v>
      </c>
      <c r="F17" s="200">
        <v>0</v>
      </c>
    </row>
    <row r="18" spans="1:6" ht="22.5" x14ac:dyDescent="0.25">
      <c r="A18" s="196"/>
      <c r="B18" s="198"/>
      <c r="C18" s="201" t="s">
        <v>2681</v>
      </c>
      <c r="D18" s="200">
        <v>0</v>
      </c>
      <c r="E18" s="200">
        <v>0</v>
      </c>
      <c r="F18" s="200">
        <v>0</v>
      </c>
    </row>
    <row r="19" spans="1:6" x14ac:dyDescent="0.25">
      <c r="A19" s="196"/>
      <c r="B19" s="198"/>
      <c r="C19" s="199" t="s">
        <v>2682</v>
      </c>
      <c r="D19" s="200">
        <v>0</v>
      </c>
      <c r="E19" s="200">
        <v>0</v>
      </c>
      <c r="F19" s="200">
        <v>0</v>
      </c>
    </row>
    <row r="20" spans="1:6" x14ac:dyDescent="0.25">
      <c r="A20" s="196"/>
      <c r="B20" s="198"/>
      <c r="C20" s="199"/>
      <c r="D20" s="200"/>
      <c r="E20" s="200"/>
      <c r="F20" s="200"/>
    </row>
    <row r="21" spans="1:6" x14ac:dyDescent="0.25">
      <c r="A21" s="196"/>
      <c r="B21" s="202" t="s">
        <v>2683</v>
      </c>
      <c r="C21" s="203"/>
      <c r="D21" s="197">
        <f t="shared" ref="D21:F21" si="1">SUM(D22:D28)</f>
        <v>956626843.98000038</v>
      </c>
      <c r="E21" s="197">
        <f t="shared" si="1"/>
        <v>39118636.579999998</v>
      </c>
      <c r="F21" s="197">
        <f t="shared" si="1"/>
        <v>995745480.56000042</v>
      </c>
    </row>
    <row r="22" spans="1:6" x14ac:dyDescent="0.25">
      <c r="A22" s="196"/>
      <c r="B22" s="198"/>
      <c r="C22" s="199" t="s">
        <v>2684</v>
      </c>
      <c r="D22" s="200">
        <v>0</v>
      </c>
      <c r="E22" s="200">
        <v>0</v>
      </c>
      <c r="F22" s="200">
        <v>0</v>
      </c>
    </row>
    <row r="23" spans="1:6" x14ac:dyDescent="0.25">
      <c r="A23" s="196"/>
      <c r="B23" s="198"/>
      <c r="C23" s="199" t="s">
        <v>2685</v>
      </c>
      <c r="D23" s="204">
        <v>956626843.98000038</v>
      </c>
      <c r="E23" s="204">
        <v>39118636.579999998</v>
      </c>
      <c r="F23" s="204">
        <f>D23+E23</f>
        <v>995745480.56000042</v>
      </c>
    </row>
    <row r="24" spans="1:6" x14ac:dyDescent="0.25">
      <c r="A24" s="196"/>
      <c r="B24" s="198"/>
      <c r="C24" s="199" t="s">
        <v>2686</v>
      </c>
      <c r="D24" s="200">
        <v>0</v>
      </c>
      <c r="E24" s="200">
        <v>0</v>
      </c>
      <c r="F24" s="200">
        <v>0</v>
      </c>
    </row>
    <row r="25" spans="1:6" ht="22.5" x14ac:dyDescent="0.25">
      <c r="A25" s="196"/>
      <c r="B25" s="198"/>
      <c r="C25" s="201" t="s">
        <v>2687</v>
      </c>
      <c r="D25" s="200">
        <v>0</v>
      </c>
      <c r="E25" s="200">
        <v>0</v>
      </c>
      <c r="F25" s="200">
        <v>0</v>
      </c>
    </row>
    <row r="26" spans="1:6" x14ac:dyDescent="0.25">
      <c r="A26" s="196"/>
      <c r="B26" s="198"/>
      <c r="C26" s="199" t="s">
        <v>2688</v>
      </c>
      <c r="D26" s="200">
        <v>0</v>
      </c>
      <c r="E26" s="200">
        <v>0</v>
      </c>
      <c r="F26" s="200">
        <v>0</v>
      </c>
    </row>
    <row r="27" spans="1:6" x14ac:dyDescent="0.25">
      <c r="A27" s="196"/>
      <c r="B27" s="198"/>
      <c r="C27" s="199" t="s">
        <v>2689</v>
      </c>
      <c r="D27" s="200">
        <v>0</v>
      </c>
      <c r="E27" s="200">
        <v>0</v>
      </c>
      <c r="F27" s="200">
        <v>0</v>
      </c>
    </row>
    <row r="28" spans="1:6" x14ac:dyDescent="0.25">
      <c r="A28" s="196"/>
      <c r="B28" s="198"/>
      <c r="C28" s="199" t="s">
        <v>2690</v>
      </c>
      <c r="D28" s="200">
        <v>0</v>
      </c>
      <c r="E28" s="200">
        <v>0</v>
      </c>
      <c r="F28" s="200">
        <v>0</v>
      </c>
    </row>
    <row r="29" spans="1:6" x14ac:dyDescent="0.25">
      <c r="A29" s="196"/>
      <c r="B29" s="198"/>
      <c r="C29" s="199"/>
      <c r="D29" s="200"/>
      <c r="E29" s="200"/>
      <c r="F29" s="200"/>
    </row>
    <row r="30" spans="1:6" ht="19.5" customHeight="1" x14ac:dyDescent="0.25">
      <c r="A30" s="196"/>
      <c r="B30" s="452" t="s">
        <v>2691</v>
      </c>
      <c r="C30" s="453"/>
      <c r="D30" s="197">
        <f t="shared" ref="D30:F30" si="2">SUM(D31:D39)</f>
        <v>0</v>
      </c>
      <c r="E30" s="197">
        <f t="shared" si="2"/>
        <v>0</v>
      </c>
      <c r="F30" s="197">
        <f t="shared" si="2"/>
        <v>0</v>
      </c>
    </row>
    <row r="31" spans="1:6" ht="19.5" customHeight="1" x14ac:dyDescent="0.25">
      <c r="A31" s="196"/>
      <c r="B31" s="198"/>
      <c r="C31" s="201" t="s">
        <v>2692</v>
      </c>
      <c r="D31" s="200">
        <v>0</v>
      </c>
      <c r="E31" s="200">
        <v>0</v>
      </c>
      <c r="F31" s="200">
        <v>0</v>
      </c>
    </row>
    <row r="32" spans="1:6" x14ac:dyDescent="0.25">
      <c r="A32" s="196"/>
      <c r="B32" s="198"/>
      <c r="C32" s="199" t="s">
        <v>2693</v>
      </c>
      <c r="D32" s="200">
        <v>0</v>
      </c>
      <c r="E32" s="200">
        <v>0</v>
      </c>
      <c r="F32" s="200">
        <v>0</v>
      </c>
    </row>
    <row r="33" spans="1:6" x14ac:dyDescent="0.25">
      <c r="A33" s="196"/>
      <c r="B33" s="198"/>
      <c r="C33" s="199" t="s">
        <v>2694</v>
      </c>
      <c r="D33" s="200">
        <v>0</v>
      </c>
      <c r="E33" s="200">
        <v>0</v>
      </c>
      <c r="F33" s="200">
        <v>0</v>
      </c>
    </row>
    <row r="34" spans="1:6" x14ac:dyDescent="0.25">
      <c r="A34" s="196"/>
      <c r="B34" s="198"/>
      <c r="C34" s="199" t="s">
        <v>2695</v>
      </c>
      <c r="D34" s="200">
        <v>0</v>
      </c>
      <c r="E34" s="200">
        <v>0</v>
      </c>
      <c r="F34" s="200">
        <v>0</v>
      </c>
    </row>
    <row r="35" spans="1:6" x14ac:dyDescent="0.25">
      <c r="A35" s="196"/>
      <c r="B35" s="198"/>
      <c r="C35" s="199" t="s">
        <v>2696</v>
      </c>
      <c r="D35" s="200">
        <v>0</v>
      </c>
      <c r="E35" s="200">
        <v>0</v>
      </c>
      <c r="F35" s="200">
        <v>0</v>
      </c>
    </row>
    <row r="36" spans="1:6" x14ac:dyDescent="0.25">
      <c r="A36" s="196"/>
      <c r="B36" s="198"/>
      <c r="C36" s="199" t="s">
        <v>2697</v>
      </c>
      <c r="D36" s="200">
        <v>0</v>
      </c>
      <c r="E36" s="200">
        <v>0</v>
      </c>
      <c r="F36" s="200">
        <v>0</v>
      </c>
    </row>
    <row r="37" spans="1:6" x14ac:dyDescent="0.25">
      <c r="A37" s="196"/>
      <c r="B37" s="198"/>
      <c r="C37" s="199" t="s">
        <v>2698</v>
      </c>
      <c r="D37" s="200">
        <v>0</v>
      </c>
      <c r="E37" s="200">
        <v>0</v>
      </c>
      <c r="F37" s="200">
        <v>0</v>
      </c>
    </row>
    <row r="38" spans="1:6" x14ac:dyDescent="0.25">
      <c r="A38" s="196"/>
      <c r="B38" s="198"/>
      <c r="C38" s="199" t="s">
        <v>2699</v>
      </c>
      <c r="D38" s="200">
        <v>0</v>
      </c>
      <c r="E38" s="200">
        <v>0</v>
      </c>
      <c r="F38" s="200">
        <v>0</v>
      </c>
    </row>
    <row r="39" spans="1:6" ht="22.5" x14ac:dyDescent="0.25">
      <c r="A39" s="196"/>
      <c r="B39" s="198"/>
      <c r="C39" s="201" t="s">
        <v>2700</v>
      </c>
      <c r="D39" s="200">
        <v>0</v>
      </c>
      <c r="E39" s="200">
        <v>0</v>
      </c>
      <c r="F39" s="200">
        <v>0</v>
      </c>
    </row>
    <row r="40" spans="1:6" x14ac:dyDescent="0.25">
      <c r="A40" s="196"/>
      <c r="B40" s="198"/>
      <c r="C40" s="199"/>
      <c r="D40" s="200"/>
      <c r="E40" s="200"/>
      <c r="F40" s="200"/>
    </row>
    <row r="41" spans="1:6" ht="27.75" customHeight="1" x14ac:dyDescent="0.25">
      <c r="A41" s="196"/>
      <c r="B41" s="452" t="s">
        <v>2701</v>
      </c>
      <c r="C41" s="453"/>
      <c r="D41" s="197">
        <f t="shared" ref="D41:F41" si="3">SUM(D42:D45)</f>
        <v>0</v>
      </c>
      <c r="E41" s="197">
        <f t="shared" si="3"/>
        <v>0</v>
      </c>
      <c r="F41" s="197">
        <f t="shared" si="3"/>
        <v>0</v>
      </c>
    </row>
    <row r="42" spans="1:6" ht="22.5" x14ac:dyDescent="0.25">
      <c r="A42" s="196"/>
      <c r="B42" s="198"/>
      <c r="C42" s="201" t="s">
        <v>2702</v>
      </c>
      <c r="D42" s="204">
        <f>+'[1]14 C. PROG.'!D37</f>
        <v>0</v>
      </c>
      <c r="E42" s="204">
        <f>+'[1]14 C. PROG.'!E37</f>
        <v>0</v>
      </c>
      <c r="F42" s="204">
        <f>D42+E42</f>
        <v>0</v>
      </c>
    </row>
    <row r="43" spans="1:6" ht="33.75" x14ac:dyDescent="0.25">
      <c r="A43" s="196"/>
      <c r="B43" s="198"/>
      <c r="C43" s="201" t="s">
        <v>2703</v>
      </c>
      <c r="D43" s="200">
        <v>0</v>
      </c>
      <c r="E43" s="200">
        <v>0</v>
      </c>
      <c r="F43" s="200">
        <v>0</v>
      </c>
    </row>
    <row r="44" spans="1:6" x14ac:dyDescent="0.25">
      <c r="A44" s="196"/>
      <c r="B44" s="198"/>
      <c r="C44" s="199" t="s">
        <v>2704</v>
      </c>
      <c r="D44" s="200">
        <v>0</v>
      </c>
      <c r="E44" s="200">
        <v>0</v>
      </c>
      <c r="F44" s="200">
        <v>0</v>
      </c>
    </row>
    <row r="45" spans="1:6" x14ac:dyDescent="0.25">
      <c r="A45" s="196"/>
      <c r="B45" s="198"/>
      <c r="C45" s="199" t="s">
        <v>2705</v>
      </c>
      <c r="D45" s="205">
        <v>0</v>
      </c>
      <c r="E45" s="217">
        <v>0</v>
      </c>
      <c r="F45" s="204">
        <f>D45+E45</f>
        <v>0</v>
      </c>
    </row>
    <row r="46" spans="1:6" x14ac:dyDescent="0.25">
      <c r="A46" s="196"/>
      <c r="B46" s="198"/>
      <c r="C46" s="199"/>
      <c r="D46" s="200"/>
      <c r="E46" s="206"/>
      <c r="F46" s="206"/>
    </row>
    <row r="47" spans="1:6" ht="15.75" thickBot="1" x14ac:dyDescent="0.3">
      <c r="A47" s="207"/>
      <c r="B47" s="208"/>
      <c r="C47" s="209"/>
      <c r="D47" s="210"/>
      <c r="E47" s="211"/>
      <c r="F47" s="211"/>
    </row>
    <row r="48" spans="1:6" s="96" customFormat="1" ht="24.95" customHeight="1" thickBot="1" x14ac:dyDescent="0.25">
      <c r="A48" s="426" t="s">
        <v>2706</v>
      </c>
      <c r="B48" s="426"/>
      <c r="C48" s="426"/>
      <c r="D48" s="212">
        <f t="shared" ref="D48:F48" si="4">+D21+D41</f>
        <v>956626843.98000038</v>
      </c>
      <c r="E48" s="212">
        <f t="shared" si="4"/>
        <v>39118636.579999998</v>
      </c>
      <c r="F48" s="212">
        <f t="shared" si="4"/>
        <v>995745480.56000042</v>
      </c>
    </row>
    <row r="49" spans="3:6" x14ac:dyDescent="0.25">
      <c r="D49" s="3"/>
      <c r="E49" s="3"/>
      <c r="F49" s="3"/>
    </row>
    <row r="50" spans="3:6" x14ac:dyDescent="0.25">
      <c r="C50" s="213"/>
      <c r="D50" s="214"/>
      <c r="E50" s="214"/>
      <c r="F50" s="214"/>
    </row>
    <row r="51" spans="3:6" ht="24" customHeight="1" x14ac:dyDescent="0.25">
      <c r="D51" s="7"/>
      <c r="E51" s="215"/>
      <c r="F51" s="215"/>
    </row>
    <row r="52" spans="3:6" x14ac:dyDescent="0.25">
      <c r="E52" s="112"/>
      <c r="F52" s="112"/>
    </row>
    <row r="53" spans="3:6" x14ac:dyDescent="0.25">
      <c r="E53" s="112"/>
      <c r="F53" s="112"/>
    </row>
    <row r="54" spans="3:6" x14ac:dyDescent="0.25">
      <c r="D54" s="109"/>
      <c r="E54" s="111"/>
      <c r="F54" s="111"/>
    </row>
    <row r="55" spans="3:6" x14ac:dyDescent="0.25">
      <c r="E55" s="112"/>
      <c r="F55" s="112"/>
    </row>
    <row r="56" spans="3:6" x14ac:dyDescent="0.25">
      <c r="E56" s="112"/>
      <c r="F56" s="112"/>
    </row>
    <row r="57" spans="3:6" x14ac:dyDescent="0.25">
      <c r="E57" s="112"/>
      <c r="F57" s="112"/>
    </row>
    <row r="58" spans="3:6" x14ac:dyDescent="0.25">
      <c r="E58" s="112"/>
      <c r="F58" s="112"/>
    </row>
    <row r="59" spans="3:6" x14ac:dyDescent="0.25">
      <c r="D59" s="7"/>
      <c r="E59" s="215"/>
      <c r="F59" s="215"/>
    </row>
    <row r="60" spans="3:6" x14ac:dyDescent="0.25">
      <c r="D60" s="7"/>
      <c r="E60" s="215"/>
      <c r="F60" s="215"/>
    </row>
    <row r="61" spans="3:6" x14ac:dyDescent="0.25">
      <c r="D61" s="109"/>
      <c r="E61" s="111"/>
      <c r="F61" s="111"/>
    </row>
    <row r="62" spans="3:6" x14ac:dyDescent="0.25">
      <c r="E62" s="112"/>
      <c r="F62" s="112"/>
    </row>
    <row r="63" spans="3:6" x14ac:dyDescent="0.25">
      <c r="D63" s="109"/>
      <c r="E63" s="112"/>
      <c r="F63" s="112"/>
    </row>
    <row r="64" spans="3:6" x14ac:dyDescent="0.25">
      <c r="E64" s="112"/>
      <c r="F64" s="112"/>
    </row>
    <row r="65" spans="4:6" x14ac:dyDescent="0.25">
      <c r="D65" s="7"/>
      <c r="E65" s="112"/>
      <c r="F65" s="112"/>
    </row>
    <row r="66" spans="4:6" x14ac:dyDescent="0.25">
      <c r="E66" s="112"/>
      <c r="F66" s="112"/>
    </row>
    <row r="67" spans="4:6" x14ac:dyDescent="0.25">
      <c r="E67" s="112"/>
      <c r="F67" s="112"/>
    </row>
    <row r="68" spans="4:6" x14ac:dyDescent="0.25">
      <c r="E68" s="112"/>
      <c r="F68" s="112"/>
    </row>
    <row r="69" spans="4:6" x14ac:dyDescent="0.25">
      <c r="E69" s="112"/>
      <c r="F69" s="112"/>
    </row>
    <row r="70" spans="4:6" x14ac:dyDescent="0.25">
      <c r="E70" s="112"/>
      <c r="F70" s="112"/>
    </row>
    <row r="71" spans="4:6" x14ac:dyDescent="0.25">
      <c r="E71" s="112"/>
      <c r="F71" s="112"/>
    </row>
    <row r="72" spans="4:6" x14ac:dyDescent="0.25">
      <c r="E72" s="112"/>
      <c r="F72" s="112"/>
    </row>
    <row r="73" spans="4:6" x14ac:dyDescent="0.25">
      <c r="E73" s="112"/>
      <c r="F73" s="112"/>
    </row>
    <row r="74" spans="4:6" x14ac:dyDescent="0.25">
      <c r="E74" s="112"/>
      <c r="F74" s="112"/>
    </row>
    <row r="75" spans="4:6" x14ac:dyDescent="0.25">
      <c r="E75" s="112"/>
      <c r="F75" s="112"/>
    </row>
    <row r="76" spans="4:6" x14ac:dyDescent="0.25">
      <c r="E76" s="112"/>
      <c r="F76" s="112"/>
    </row>
    <row r="77" spans="4:6" x14ac:dyDescent="0.25">
      <c r="E77" s="112"/>
      <c r="F77" s="112"/>
    </row>
    <row r="78" spans="4:6" x14ac:dyDescent="0.25">
      <c r="E78" s="112"/>
      <c r="F78" s="112"/>
    </row>
    <row r="79" spans="4:6" x14ac:dyDescent="0.25">
      <c r="E79" s="112"/>
      <c r="F79" s="112"/>
    </row>
    <row r="80" spans="4:6" x14ac:dyDescent="0.25">
      <c r="E80" s="112"/>
      <c r="F80" s="112"/>
    </row>
    <row r="81" spans="5:6" x14ac:dyDescent="0.25">
      <c r="E81" s="112"/>
      <c r="F81" s="112"/>
    </row>
    <row r="82" spans="5:6" x14ac:dyDescent="0.25">
      <c r="E82" s="112"/>
      <c r="F82" s="112"/>
    </row>
    <row r="83" spans="5:6" x14ac:dyDescent="0.25">
      <c r="E83" s="112"/>
      <c r="F83" s="112"/>
    </row>
    <row r="84" spans="5:6" x14ac:dyDescent="0.25">
      <c r="E84" s="112"/>
      <c r="F84" s="112"/>
    </row>
    <row r="85" spans="5:6" x14ac:dyDescent="0.25">
      <c r="E85" s="112"/>
      <c r="F85" s="112"/>
    </row>
    <row r="86" spans="5:6" x14ac:dyDescent="0.25">
      <c r="E86" s="112"/>
      <c r="F86" s="112"/>
    </row>
    <row r="87" spans="5:6" x14ac:dyDescent="0.25">
      <c r="E87" s="112"/>
      <c r="F87" s="112"/>
    </row>
    <row r="88" spans="5:6" x14ac:dyDescent="0.25">
      <c r="E88" s="112"/>
      <c r="F88" s="112"/>
    </row>
    <row r="89" spans="5:6" x14ac:dyDescent="0.25">
      <c r="E89" s="112"/>
      <c r="F89" s="112"/>
    </row>
    <row r="90" spans="5:6" x14ac:dyDescent="0.25">
      <c r="E90" s="112"/>
      <c r="F90" s="112"/>
    </row>
    <row r="91" spans="5:6" x14ac:dyDescent="0.25">
      <c r="E91" s="112"/>
      <c r="F91" s="112"/>
    </row>
    <row r="92" spans="5:6" x14ac:dyDescent="0.25">
      <c r="E92" s="112"/>
      <c r="F92" s="112"/>
    </row>
    <row r="93" spans="5:6" x14ac:dyDescent="0.25">
      <c r="E93" s="112"/>
      <c r="F93" s="112"/>
    </row>
    <row r="94" spans="5:6" x14ac:dyDescent="0.25">
      <c r="E94" s="112"/>
      <c r="F94" s="112"/>
    </row>
    <row r="95" spans="5:6" x14ac:dyDescent="0.25">
      <c r="E95" s="112"/>
      <c r="F95" s="112"/>
    </row>
    <row r="96" spans="5:6" x14ac:dyDescent="0.25">
      <c r="E96" s="112"/>
      <c r="F96" s="112"/>
    </row>
    <row r="97" spans="5:6" x14ac:dyDescent="0.25">
      <c r="E97" s="112"/>
      <c r="F97" s="112"/>
    </row>
    <row r="98" spans="5:6" x14ac:dyDescent="0.25">
      <c r="E98" s="112"/>
      <c r="F98" s="112"/>
    </row>
    <row r="99" spans="5:6" x14ac:dyDescent="0.25">
      <c r="E99" s="112"/>
      <c r="F99" s="112"/>
    </row>
    <row r="100" spans="5:6" x14ac:dyDescent="0.25">
      <c r="E100" s="112"/>
      <c r="F100" s="112"/>
    </row>
    <row r="101" spans="5:6" x14ac:dyDescent="0.25">
      <c r="E101" s="112"/>
      <c r="F101" s="112"/>
    </row>
    <row r="102" spans="5:6" x14ac:dyDescent="0.25">
      <c r="E102" s="112"/>
      <c r="F102" s="112"/>
    </row>
    <row r="103" spans="5:6" x14ac:dyDescent="0.25">
      <c r="E103" s="112"/>
      <c r="F103" s="112"/>
    </row>
    <row r="104" spans="5:6" x14ac:dyDescent="0.25">
      <c r="E104" s="112"/>
      <c r="F104" s="112"/>
    </row>
    <row r="105" spans="5:6" x14ac:dyDescent="0.25">
      <c r="E105" s="112"/>
      <c r="F105" s="112"/>
    </row>
    <row r="106" spans="5:6" x14ac:dyDescent="0.25">
      <c r="E106" s="112"/>
      <c r="F106" s="112"/>
    </row>
    <row r="107" spans="5:6" x14ac:dyDescent="0.25">
      <c r="E107" s="112"/>
      <c r="F107" s="112"/>
    </row>
    <row r="108" spans="5:6" x14ac:dyDescent="0.25">
      <c r="E108" s="112"/>
      <c r="F108" s="112"/>
    </row>
    <row r="109" spans="5:6" x14ac:dyDescent="0.25">
      <c r="E109" s="112"/>
      <c r="F109" s="112"/>
    </row>
    <row r="110" spans="5:6" x14ac:dyDescent="0.25">
      <c r="E110" s="112"/>
      <c r="F110" s="112"/>
    </row>
    <row r="111" spans="5:6" x14ac:dyDescent="0.25">
      <c r="E111" s="112"/>
      <c r="F111" s="112"/>
    </row>
    <row r="112" spans="5:6" x14ac:dyDescent="0.25">
      <c r="E112" s="112"/>
      <c r="F112" s="112"/>
    </row>
    <row r="113" spans="5:6" x14ac:dyDescent="0.25">
      <c r="E113" s="112"/>
      <c r="F113" s="112"/>
    </row>
    <row r="114" spans="5:6" x14ac:dyDescent="0.25">
      <c r="E114" s="112"/>
      <c r="F114" s="112"/>
    </row>
    <row r="115" spans="5:6" x14ac:dyDescent="0.25">
      <c r="E115" s="112"/>
      <c r="F115" s="112"/>
    </row>
    <row r="116" spans="5:6" x14ac:dyDescent="0.25">
      <c r="E116" s="112"/>
      <c r="F116" s="112"/>
    </row>
    <row r="117" spans="5:6" x14ac:dyDescent="0.25">
      <c r="E117" s="112"/>
      <c r="F117" s="112"/>
    </row>
    <row r="118" spans="5:6" x14ac:dyDescent="0.25">
      <c r="E118" s="112"/>
      <c r="F118" s="112"/>
    </row>
    <row r="119" spans="5:6" x14ac:dyDescent="0.25">
      <c r="E119" s="112"/>
      <c r="F119" s="112"/>
    </row>
    <row r="120" spans="5:6" x14ac:dyDescent="0.25">
      <c r="E120" s="112"/>
      <c r="F120" s="112"/>
    </row>
    <row r="121" spans="5:6" x14ac:dyDescent="0.25">
      <c r="E121" s="112"/>
      <c r="F121" s="112"/>
    </row>
    <row r="122" spans="5:6" x14ac:dyDescent="0.25">
      <c r="E122" s="112"/>
      <c r="F122" s="112"/>
    </row>
    <row r="123" spans="5:6" x14ac:dyDescent="0.25">
      <c r="E123" s="112"/>
      <c r="F123" s="112"/>
    </row>
    <row r="124" spans="5:6" x14ac:dyDescent="0.25">
      <c r="E124" s="112"/>
      <c r="F124" s="112"/>
    </row>
    <row r="125" spans="5:6" x14ac:dyDescent="0.25">
      <c r="E125" s="112"/>
      <c r="F125" s="112"/>
    </row>
    <row r="126" spans="5:6" x14ac:dyDescent="0.25">
      <c r="E126" s="112"/>
      <c r="F126" s="112"/>
    </row>
    <row r="127" spans="5:6" x14ac:dyDescent="0.25">
      <c r="E127" s="112"/>
      <c r="F127" s="112"/>
    </row>
    <row r="128" spans="5:6" x14ac:dyDescent="0.25">
      <c r="E128" s="112"/>
      <c r="F128" s="112"/>
    </row>
    <row r="129" spans="5:6" x14ac:dyDescent="0.25">
      <c r="E129" s="112"/>
      <c r="F129" s="112"/>
    </row>
    <row r="130" spans="5:6" x14ac:dyDescent="0.25">
      <c r="E130" s="112"/>
      <c r="F130" s="112"/>
    </row>
    <row r="131" spans="5:6" x14ac:dyDescent="0.25">
      <c r="E131" s="112"/>
      <c r="F131" s="112"/>
    </row>
    <row r="132" spans="5:6" x14ac:dyDescent="0.25">
      <c r="E132" s="112"/>
      <c r="F132" s="112"/>
    </row>
    <row r="133" spans="5:6" x14ac:dyDescent="0.25">
      <c r="E133" s="112"/>
      <c r="F133" s="112"/>
    </row>
    <row r="134" spans="5:6" x14ac:dyDescent="0.25">
      <c r="E134" s="112"/>
      <c r="F134" s="112"/>
    </row>
    <row r="135" spans="5:6" x14ac:dyDescent="0.25">
      <c r="E135" s="112"/>
      <c r="F135" s="112"/>
    </row>
    <row r="136" spans="5:6" x14ac:dyDescent="0.25">
      <c r="E136" s="112"/>
      <c r="F136" s="112"/>
    </row>
    <row r="137" spans="5:6" x14ac:dyDescent="0.25">
      <c r="E137" s="112"/>
      <c r="F137" s="112"/>
    </row>
    <row r="138" spans="5:6" x14ac:dyDescent="0.25">
      <c r="E138" s="112"/>
      <c r="F138" s="112"/>
    </row>
    <row r="139" spans="5:6" x14ac:dyDescent="0.25">
      <c r="E139" s="112"/>
      <c r="F139" s="112"/>
    </row>
    <row r="140" spans="5:6" x14ac:dyDescent="0.25">
      <c r="E140" s="112"/>
      <c r="F140" s="112"/>
    </row>
    <row r="141" spans="5:6" x14ac:dyDescent="0.25">
      <c r="E141" s="112"/>
      <c r="F141" s="112"/>
    </row>
    <row r="142" spans="5:6" x14ac:dyDescent="0.25">
      <c r="E142" s="112"/>
      <c r="F142" s="112"/>
    </row>
    <row r="143" spans="5:6" x14ac:dyDescent="0.25">
      <c r="E143" s="112"/>
      <c r="F143" s="112"/>
    </row>
    <row r="144" spans="5:6" x14ac:dyDescent="0.25">
      <c r="E144" s="112"/>
      <c r="F144" s="112"/>
    </row>
    <row r="145" spans="5:6" x14ac:dyDescent="0.25">
      <c r="E145" s="112"/>
      <c r="F145" s="112"/>
    </row>
    <row r="146" spans="5:6" x14ac:dyDescent="0.25">
      <c r="E146" s="112"/>
      <c r="F146" s="112"/>
    </row>
    <row r="147" spans="5:6" x14ac:dyDescent="0.25">
      <c r="E147" s="112"/>
      <c r="F147" s="112"/>
    </row>
    <row r="148" spans="5:6" x14ac:dyDescent="0.25">
      <c r="E148" s="112"/>
      <c r="F148" s="112"/>
    </row>
    <row r="149" spans="5:6" x14ac:dyDescent="0.25">
      <c r="E149" s="112"/>
      <c r="F149" s="112"/>
    </row>
    <row r="150" spans="5:6" x14ac:dyDescent="0.25">
      <c r="E150" s="112"/>
      <c r="F150" s="112"/>
    </row>
    <row r="151" spans="5:6" x14ac:dyDescent="0.25">
      <c r="E151" s="112"/>
      <c r="F151" s="112"/>
    </row>
    <row r="152" spans="5:6" x14ac:dyDescent="0.25">
      <c r="E152" s="112"/>
      <c r="F152" s="112"/>
    </row>
    <row r="153" spans="5:6" x14ac:dyDescent="0.25">
      <c r="E153" s="112"/>
      <c r="F153" s="112"/>
    </row>
    <row r="154" spans="5:6" x14ac:dyDescent="0.25">
      <c r="E154" s="112"/>
      <c r="F154" s="112"/>
    </row>
    <row r="155" spans="5:6" x14ac:dyDescent="0.25">
      <c r="E155" s="112"/>
      <c r="F155" s="112"/>
    </row>
    <row r="156" spans="5:6" x14ac:dyDescent="0.25">
      <c r="E156" s="112"/>
      <c r="F156" s="112"/>
    </row>
    <row r="157" spans="5:6" x14ac:dyDescent="0.25">
      <c r="E157" s="112"/>
      <c r="F157" s="112"/>
    </row>
    <row r="158" spans="5:6" x14ac:dyDescent="0.25">
      <c r="E158" s="112"/>
      <c r="F158" s="112"/>
    </row>
    <row r="159" spans="5:6" x14ac:dyDescent="0.25">
      <c r="E159" s="112"/>
      <c r="F159" s="112"/>
    </row>
    <row r="160" spans="5:6" x14ac:dyDescent="0.25">
      <c r="E160" s="112"/>
      <c r="F160" s="112"/>
    </row>
    <row r="161" spans="5:6" x14ac:dyDescent="0.25">
      <c r="E161" s="112"/>
      <c r="F161" s="112"/>
    </row>
    <row r="162" spans="5:6" x14ac:dyDescent="0.25">
      <c r="E162" s="112"/>
      <c r="F162" s="112"/>
    </row>
    <row r="163" spans="5:6" x14ac:dyDescent="0.25">
      <c r="E163" s="112"/>
      <c r="F163" s="112"/>
    </row>
    <row r="164" spans="5:6" x14ac:dyDescent="0.25">
      <c r="E164" s="112"/>
      <c r="F164" s="112"/>
    </row>
    <row r="165" spans="5:6" x14ac:dyDescent="0.25">
      <c r="E165" s="112"/>
      <c r="F165" s="112"/>
    </row>
    <row r="166" spans="5:6" x14ac:dyDescent="0.25">
      <c r="E166" s="112"/>
      <c r="F166" s="112"/>
    </row>
    <row r="167" spans="5:6" x14ac:dyDescent="0.25">
      <c r="E167" s="112"/>
      <c r="F167" s="112"/>
    </row>
    <row r="168" spans="5:6" x14ac:dyDescent="0.25">
      <c r="E168" s="112"/>
      <c r="F168" s="112"/>
    </row>
    <row r="169" spans="5:6" x14ac:dyDescent="0.25">
      <c r="E169" s="112"/>
      <c r="F169" s="112"/>
    </row>
    <row r="170" spans="5:6" x14ac:dyDescent="0.25">
      <c r="E170" s="112"/>
      <c r="F170" s="112"/>
    </row>
    <row r="171" spans="5:6" x14ac:dyDescent="0.25">
      <c r="E171" s="112"/>
      <c r="F171" s="112"/>
    </row>
    <row r="172" spans="5:6" x14ac:dyDescent="0.25">
      <c r="E172" s="112"/>
      <c r="F172" s="112"/>
    </row>
    <row r="173" spans="5:6" x14ac:dyDescent="0.25">
      <c r="E173" s="112"/>
      <c r="F173" s="112"/>
    </row>
    <row r="174" spans="5:6" x14ac:dyDescent="0.25">
      <c r="E174" s="112"/>
      <c r="F174" s="112"/>
    </row>
    <row r="175" spans="5:6" x14ac:dyDescent="0.25">
      <c r="E175" s="112"/>
      <c r="F175" s="112"/>
    </row>
    <row r="176" spans="5:6" x14ac:dyDescent="0.25">
      <c r="E176" s="112"/>
      <c r="F176" s="112"/>
    </row>
    <row r="177" spans="5:6" x14ac:dyDescent="0.25">
      <c r="E177" s="112"/>
      <c r="F177" s="112"/>
    </row>
    <row r="178" spans="5:6" x14ac:dyDescent="0.25">
      <c r="E178" s="112"/>
      <c r="F178" s="112"/>
    </row>
    <row r="179" spans="5:6" x14ac:dyDescent="0.25">
      <c r="E179" s="112"/>
      <c r="F179" s="112"/>
    </row>
    <row r="180" spans="5:6" x14ac:dyDescent="0.25">
      <c r="E180" s="112"/>
      <c r="F180" s="112"/>
    </row>
    <row r="181" spans="5:6" x14ac:dyDescent="0.25">
      <c r="E181" s="112"/>
      <c r="F181" s="112"/>
    </row>
    <row r="182" spans="5:6" x14ac:dyDescent="0.25">
      <c r="E182" s="112"/>
      <c r="F182" s="112"/>
    </row>
    <row r="183" spans="5:6" x14ac:dyDescent="0.25">
      <c r="E183" s="112"/>
      <c r="F183" s="112"/>
    </row>
    <row r="184" spans="5:6" x14ac:dyDescent="0.25">
      <c r="E184" s="112"/>
      <c r="F184" s="112"/>
    </row>
    <row r="185" spans="5:6" x14ac:dyDescent="0.25">
      <c r="E185" s="112"/>
      <c r="F185" s="112"/>
    </row>
    <row r="186" spans="5:6" x14ac:dyDescent="0.25">
      <c r="E186" s="112"/>
      <c r="F186" s="112"/>
    </row>
    <row r="187" spans="5:6" x14ac:dyDescent="0.25">
      <c r="E187" s="112"/>
      <c r="F187" s="112"/>
    </row>
    <row r="188" spans="5:6" x14ac:dyDescent="0.25">
      <c r="E188" s="112"/>
      <c r="F188" s="112"/>
    </row>
    <row r="189" spans="5:6" x14ac:dyDescent="0.25">
      <c r="E189" s="112"/>
      <c r="F189" s="112"/>
    </row>
    <row r="190" spans="5:6" x14ac:dyDescent="0.25">
      <c r="E190" s="112"/>
      <c r="F190" s="112"/>
    </row>
    <row r="191" spans="5:6" x14ac:dyDescent="0.25">
      <c r="E191" s="112"/>
      <c r="F191" s="112"/>
    </row>
    <row r="192" spans="5:6" x14ac:dyDescent="0.25">
      <c r="E192" s="112"/>
      <c r="F192" s="112"/>
    </row>
    <row r="193" spans="5:6" x14ac:dyDescent="0.25">
      <c r="E193" s="112"/>
      <c r="F193" s="112"/>
    </row>
    <row r="194" spans="5:6" x14ac:dyDescent="0.25">
      <c r="E194" s="112"/>
      <c r="F194" s="112"/>
    </row>
    <row r="195" spans="5:6" x14ac:dyDescent="0.25">
      <c r="E195" s="112"/>
      <c r="F195" s="112"/>
    </row>
    <row r="196" spans="5:6" x14ac:dyDescent="0.25">
      <c r="E196" s="112"/>
      <c r="F196" s="112"/>
    </row>
    <row r="197" spans="5:6" x14ac:dyDescent="0.25">
      <c r="E197" s="112"/>
      <c r="F197" s="112"/>
    </row>
    <row r="198" spans="5:6" x14ac:dyDescent="0.25">
      <c r="E198" s="112"/>
      <c r="F198" s="112"/>
    </row>
    <row r="199" spans="5:6" x14ac:dyDescent="0.25">
      <c r="E199" s="112"/>
      <c r="F199" s="112"/>
    </row>
    <row r="200" spans="5:6" x14ac:dyDescent="0.25">
      <c r="E200" s="112"/>
      <c r="F200" s="112"/>
    </row>
    <row r="201" spans="5:6" x14ac:dyDescent="0.25">
      <c r="E201" s="112"/>
      <c r="F201" s="112"/>
    </row>
    <row r="202" spans="5:6" x14ac:dyDescent="0.25">
      <c r="E202" s="112"/>
      <c r="F202" s="112"/>
    </row>
    <row r="203" spans="5:6" x14ac:dyDescent="0.25">
      <c r="E203" s="112"/>
      <c r="F203" s="112"/>
    </row>
    <row r="204" spans="5:6" x14ac:dyDescent="0.25">
      <c r="E204" s="112"/>
      <c r="F204" s="112"/>
    </row>
    <row r="205" spans="5:6" x14ac:dyDescent="0.25">
      <c r="E205" s="112"/>
      <c r="F205" s="112"/>
    </row>
    <row r="206" spans="5:6" x14ac:dyDescent="0.25">
      <c r="E206" s="112"/>
      <c r="F206" s="112"/>
    </row>
    <row r="207" spans="5:6" x14ac:dyDescent="0.25">
      <c r="E207" s="112"/>
      <c r="F207" s="112"/>
    </row>
    <row r="208" spans="5:6" x14ac:dyDescent="0.25">
      <c r="E208" s="112"/>
      <c r="F208" s="112"/>
    </row>
    <row r="209" spans="5:6" x14ac:dyDescent="0.25">
      <c r="E209" s="112"/>
      <c r="F209" s="112"/>
    </row>
    <row r="210" spans="5:6" x14ac:dyDescent="0.25">
      <c r="E210" s="112"/>
      <c r="F210" s="112"/>
    </row>
    <row r="211" spans="5:6" x14ac:dyDescent="0.25">
      <c r="E211" s="112"/>
      <c r="F211" s="112"/>
    </row>
    <row r="212" spans="5:6" x14ac:dyDescent="0.25">
      <c r="E212" s="112"/>
      <c r="F212" s="112"/>
    </row>
    <row r="213" spans="5:6" x14ac:dyDescent="0.25">
      <c r="E213" s="112"/>
      <c r="F213" s="112"/>
    </row>
    <row r="214" spans="5:6" x14ac:dyDescent="0.25">
      <c r="E214" s="112"/>
      <c r="F214" s="112"/>
    </row>
    <row r="215" spans="5:6" x14ac:dyDescent="0.25">
      <c r="E215" s="112"/>
      <c r="F215" s="112"/>
    </row>
    <row r="216" spans="5:6" x14ac:dyDescent="0.25">
      <c r="E216" s="112"/>
      <c r="F216" s="112"/>
    </row>
    <row r="217" spans="5:6" x14ac:dyDescent="0.25">
      <c r="E217" s="112"/>
      <c r="F217" s="112"/>
    </row>
    <row r="218" spans="5:6" x14ac:dyDescent="0.25">
      <c r="E218" s="112"/>
      <c r="F218" s="112"/>
    </row>
    <row r="219" spans="5:6" x14ac:dyDescent="0.25">
      <c r="E219" s="112"/>
      <c r="F219" s="112"/>
    </row>
    <row r="220" spans="5:6" x14ac:dyDescent="0.25">
      <c r="E220" s="112"/>
      <c r="F220" s="112"/>
    </row>
    <row r="221" spans="5:6" x14ac:dyDescent="0.25">
      <c r="E221" s="112"/>
      <c r="F221" s="112"/>
    </row>
    <row r="222" spans="5:6" x14ac:dyDescent="0.25">
      <c r="E222" s="112"/>
      <c r="F222" s="112"/>
    </row>
    <row r="223" spans="5:6" x14ac:dyDescent="0.25">
      <c r="E223" s="112"/>
      <c r="F223" s="112"/>
    </row>
    <row r="224" spans="5:6" x14ac:dyDescent="0.25">
      <c r="E224" s="112"/>
      <c r="F224" s="112"/>
    </row>
    <row r="225" spans="5:6" x14ac:dyDescent="0.25">
      <c r="E225" s="112"/>
      <c r="F225" s="112"/>
    </row>
    <row r="226" spans="5:6" x14ac:dyDescent="0.25">
      <c r="E226" s="112"/>
      <c r="F226" s="112"/>
    </row>
    <row r="227" spans="5:6" x14ac:dyDescent="0.25">
      <c r="E227" s="112"/>
      <c r="F227" s="112"/>
    </row>
    <row r="228" spans="5:6" x14ac:dyDescent="0.25">
      <c r="E228" s="112"/>
      <c r="F228" s="112"/>
    </row>
    <row r="229" spans="5:6" x14ac:dyDescent="0.25">
      <c r="E229" s="112"/>
      <c r="F229" s="112"/>
    </row>
    <row r="230" spans="5:6" x14ac:dyDescent="0.25">
      <c r="E230" s="112"/>
      <c r="F230" s="112"/>
    </row>
    <row r="231" spans="5:6" x14ac:dyDescent="0.25">
      <c r="E231" s="112"/>
      <c r="F231" s="112"/>
    </row>
    <row r="232" spans="5:6" x14ac:dyDescent="0.25">
      <c r="E232" s="112"/>
      <c r="F232" s="112"/>
    </row>
    <row r="233" spans="5:6" x14ac:dyDescent="0.25">
      <c r="E233" s="112"/>
      <c r="F233" s="112"/>
    </row>
    <row r="234" spans="5:6" x14ac:dyDescent="0.25">
      <c r="E234" s="112"/>
      <c r="F234" s="112"/>
    </row>
    <row r="235" spans="5:6" x14ac:dyDescent="0.25">
      <c r="E235" s="112"/>
      <c r="F235" s="112"/>
    </row>
    <row r="236" spans="5:6" x14ac:dyDescent="0.25">
      <c r="E236" s="112"/>
      <c r="F236" s="112"/>
    </row>
    <row r="237" spans="5:6" x14ac:dyDescent="0.25">
      <c r="E237" s="112"/>
      <c r="F237" s="112"/>
    </row>
    <row r="238" spans="5:6" x14ac:dyDescent="0.25">
      <c r="E238" s="112"/>
      <c r="F238" s="112"/>
    </row>
    <row r="239" spans="5:6" x14ac:dyDescent="0.25">
      <c r="E239" s="112"/>
      <c r="F239" s="112"/>
    </row>
    <row r="240" spans="5:6" x14ac:dyDescent="0.25">
      <c r="E240" s="112"/>
      <c r="F240" s="112"/>
    </row>
    <row r="241" spans="5:6" x14ac:dyDescent="0.25">
      <c r="E241" s="112"/>
      <c r="F241" s="112"/>
    </row>
    <row r="242" spans="5:6" x14ac:dyDescent="0.25">
      <c r="E242" s="112"/>
      <c r="F242" s="112"/>
    </row>
    <row r="243" spans="5:6" x14ac:dyDescent="0.25">
      <c r="E243" s="112"/>
      <c r="F243" s="112"/>
    </row>
    <row r="244" spans="5:6" x14ac:dyDescent="0.25">
      <c r="E244" s="112"/>
      <c r="F244" s="112"/>
    </row>
    <row r="245" spans="5:6" x14ac:dyDescent="0.25">
      <c r="E245" s="112"/>
      <c r="F245" s="112"/>
    </row>
    <row r="246" spans="5:6" x14ac:dyDescent="0.25">
      <c r="E246" s="112"/>
      <c r="F246" s="112"/>
    </row>
    <row r="247" spans="5:6" x14ac:dyDescent="0.25">
      <c r="E247" s="112"/>
      <c r="F247" s="112"/>
    </row>
    <row r="248" spans="5:6" x14ac:dyDescent="0.25">
      <c r="E248" s="112"/>
      <c r="F248" s="112"/>
    </row>
    <row r="249" spans="5:6" x14ac:dyDescent="0.25">
      <c r="E249" s="112"/>
      <c r="F249" s="112"/>
    </row>
    <row r="250" spans="5:6" x14ac:dyDescent="0.25">
      <c r="E250" s="112"/>
      <c r="F250" s="112"/>
    </row>
    <row r="251" spans="5:6" x14ac:dyDescent="0.25">
      <c r="E251" s="112"/>
      <c r="F251" s="112"/>
    </row>
    <row r="252" spans="5:6" x14ac:dyDescent="0.25">
      <c r="E252" s="112"/>
      <c r="F252" s="112"/>
    </row>
    <row r="253" spans="5:6" x14ac:dyDescent="0.25">
      <c r="E253" s="112"/>
      <c r="F253" s="112"/>
    </row>
    <row r="254" spans="5:6" x14ac:dyDescent="0.25">
      <c r="E254" s="112"/>
      <c r="F254" s="112"/>
    </row>
    <row r="255" spans="5:6" x14ac:dyDescent="0.25">
      <c r="E255" s="112"/>
      <c r="F255" s="112"/>
    </row>
    <row r="256" spans="5:6" x14ac:dyDescent="0.25">
      <c r="E256" s="112"/>
      <c r="F256" s="112"/>
    </row>
    <row r="257" spans="5:6" x14ac:dyDescent="0.25">
      <c r="E257" s="112"/>
      <c r="F257" s="112"/>
    </row>
    <row r="258" spans="5:6" x14ac:dyDescent="0.25">
      <c r="E258" s="112"/>
      <c r="F258" s="112"/>
    </row>
    <row r="259" spans="5:6" x14ac:dyDescent="0.25">
      <c r="E259" s="112"/>
      <c r="F259" s="112"/>
    </row>
    <row r="260" spans="5:6" x14ac:dyDescent="0.25">
      <c r="E260" s="112"/>
      <c r="F260" s="112"/>
    </row>
    <row r="261" spans="5:6" x14ac:dyDescent="0.25">
      <c r="E261" s="112"/>
      <c r="F261" s="112"/>
    </row>
    <row r="262" spans="5:6" x14ac:dyDescent="0.25">
      <c r="E262" s="112"/>
      <c r="F262" s="112"/>
    </row>
    <row r="263" spans="5:6" x14ac:dyDescent="0.25">
      <c r="E263" s="112"/>
      <c r="F263" s="112"/>
    </row>
  </sheetData>
  <mergeCells count="13">
    <mergeCell ref="A48:C48"/>
    <mergeCell ref="A1:F1"/>
    <mergeCell ref="A2:F2"/>
    <mergeCell ref="A3:F3"/>
    <mergeCell ref="A4:F4"/>
    <mergeCell ref="A5:F5"/>
    <mergeCell ref="A6:C8"/>
    <mergeCell ref="D6:F6"/>
    <mergeCell ref="B9:C9"/>
    <mergeCell ref="A10:C10"/>
    <mergeCell ref="B11:C11"/>
    <mergeCell ref="B30:C30"/>
    <mergeCell ref="B41:C41"/>
  </mergeCells>
  <printOptions horizontalCentered="1"/>
  <pageMargins left="0.55118110236220474" right="0.59055118110236227" top="0.55118110236220474" bottom="0.43307086614173229" header="0.31496062992125984" footer="0.31496062992125984"/>
  <pageSetup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4:E36"/>
  <sheetViews>
    <sheetView zoomScaleNormal="100" workbookViewId="0">
      <selection activeCell="H10" sqref="H10"/>
    </sheetView>
  </sheetViews>
  <sheetFormatPr baseColWidth="10" defaultRowHeight="15" x14ac:dyDescent="0.25"/>
  <cols>
    <col min="1" max="1" width="1.7109375" customWidth="1"/>
    <col min="2" max="2" width="26.7109375" customWidth="1"/>
    <col min="3" max="3" width="16.140625" bestFit="1" customWidth="1"/>
    <col min="4" max="4" width="15.85546875" customWidth="1"/>
    <col min="5" max="5" width="16.140625" bestFit="1" customWidth="1"/>
  </cols>
  <sheetData>
    <row r="4" spans="1:5" ht="15.75" thickBot="1" x14ac:dyDescent="0.3"/>
    <row r="5" spans="1:5" ht="15" customHeight="1" x14ac:dyDescent="0.25">
      <c r="A5" s="457" t="s">
        <v>2220</v>
      </c>
      <c r="B5" s="458"/>
      <c r="C5" s="458"/>
      <c r="D5" s="458"/>
      <c r="E5" s="459"/>
    </row>
    <row r="6" spans="1:5" ht="15" customHeight="1" x14ac:dyDescent="0.25">
      <c r="A6" s="460" t="s">
        <v>2707</v>
      </c>
      <c r="B6" s="461"/>
      <c r="C6" s="461"/>
      <c r="D6" s="461"/>
      <c r="E6" s="462"/>
    </row>
    <row r="7" spans="1:5" x14ac:dyDescent="0.25">
      <c r="A7" s="463" t="s">
        <v>1409</v>
      </c>
      <c r="B7" s="464"/>
      <c r="C7" s="464"/>
      <c r="D7" s="464"/>
      <c r="E7" s="465"/>
    </row>
    <row r="8" spans="1:5" x14ac:dyDescent="0.25">
      <c r="A8" s="463" t="s">
        <v>2708</v>
      </c>
      <c r="B8" s="464"/>
      <c r="C8" s="464"/>
      <c r="D8" s="464"/>
      <c r="E8" s="465"/>
    </row>
    <row r="9" spans="1:5" x14ac:dyDescent="0.25">
      <c r="A9" s="463" t="s">
        <v>2346</v>
      </c>
      <c r="B9" s="464"/>
      <c r="C9" s="464"/>
      <c r="D9" s="464"/>
      <c r="E9" s="465"/>
    </row>
    <row r="10" spans="1:5" ht="15" customHeight="1" thickBot="1" x14ac:dyDescent="0.3">
      <c r="A10" s="454" t="s">
        <v>2347</v>
      </c>
      <c r="B10" s="455"/>
      <c r="C10" s="455"/>
      <c r="D10" s="455"/>
      <c r="E10" s="456"/>
    </row>
    <row r="11" spans="1:5" ht="15.75" customHeight="1" thickBot="1" x14ac:dyDescent="0.3">
      <c r="A11" s="437" t="s">
        <v>2709</v>
      </c>
      <c r="B11" s="439"/>
      <c r="C11" s="446" t="s">
        <v>2669</v>
      </c>
      <c r="D11" s="446"/>
      <c r="E11" s="446"/>
    </row>
    <row r="12" spans="1:5" ht="23.25" thickBot="1" x14ac:dyDescent="0.3">
      <c r="A12" s="440"/>
      <c r="B12" s="442"/>
      <c r="C12" s="294" t="s">
        <v>2710</v>
      </c>
      <c r="D12" s="294" t="s">
        <v>2711</v>
      </c>
      <c r="E12" s="294" t="s">
        <v>1</v>
      </c>
    </row>
    <row r="13" spans="1:5" ht="15.75" thickBot="1" x14ac:dyDescent="0.3">
      <c r="A13" s="443"/>
      <c r="B13" s="445"/>
      <c r="C13" s="296">
        <v>1</v>
      </c>
      <c r="D13" s="296">
        <v>2</v>
      </c>
      <c r="E13" s="297" t="s">
        <v>2673</v>
      </c>
    </row>
    <row r="14" spans="1:5" x14ac:dyDescent="0.25">
      <c r="A14" s="468"/>
      <c r="B14" s="468"/>
      <c r="C14" s="218"/>
      <c r="D14" s="218"/>
      <c r="E14" s="219"/>
    </row>
    <row r="15" spans="1:5" ht="41.25" customHeight="1" x14ac:dyDescent="0.25">
      <c r="A15" s="469" t="s">
        <v>2712</v>
      </c>
      <c r="B15" s="470"/>
      <c r="C15" s="220">
        <v>956626843.98000014</v>
      </c>
      <c r="D15" s="220">
        <v>39118636.579999946</v>
      </c>
      <c r="E15" s="220">
        <f>+C15+D15</f>
        <v>995745480.56000006</v>
      </c>
    </row>
    <row r="16" spans="1:5" ht="25.5" customHeight="1" x14ac:dyDescent="0.25">
      <c r="A16" s="471" t="s">
        <v>2713</v>
      </c>
      <c r="B16" s="472"/>
      <c r="C16" s="303">
        <v>0</v>
      </c>
      <c r="D16" s="220">
        <v>0</v>
      </c>
      <c r="E16" s="220">
        <f t="shared" ref="E16:E22" si="0">+C16+D16</f>
        <v>0</v>
      </c>
    </row>
    <row r="17" spans="1:5" ht="41.25" customHeight="1" x14ac:dyDescent="0.25">
      <c r="A17" s="473" t="s">
        <v>2714</v>
      </c>
      <c r="B17" s="474"/>
      <c r="C17" s="303">
        <v>0</v>
      </c>
      <c r="D17" s="220">
        <v>0</v>
      </c>
      <c r="E17" s="220">
        <f t="shared" si="0"/>
        <v>0</v>
      </c>
    </row>
    <row r="18" spans="1:5" ht="36.75" customHeight="1" x14ac:dyDescent="0.25">
      <c r="A18" s="473" t="s">
        <v>2715</v>
      </c>
      <c r="B18" s="474"/>
      <c r="C18" s="303">
        <v>0</v>
      </c>
      <c r="D18" s="220">
        <v>0</v>
      </c>
      <c r="E18" s="220">
        <f t="shared" si="0"/>
        <v>0</v>
      </c>
    </row>
    <row r="19" spans="1:5" ht="50.25" customHeight="1" x14ac:dyDescent="0.25">
      <c r="A19" s="473" t="s">
        <v>2716</v>
      </c>
      <c r="B19" s="474"/>
      <c r="C19" s="303">
        <v>0</v>
      </c>
      <c r="D19" s="220">
        <v>0</v>
      </c>
      <c r="E19" s="220">
        <f t="shared" si="0"/>
        <v>0</v>
      </c>
    </row>
    <row r="20" spans="1:5" ht="48" customHeight="1" x14ac:dyDescent="0.25">
      <c r="A20" s="473" t="s">
        <v>2717</v>
      </c>
      <c r="B20" s="474"/>
      <c r="C20" s="303">
        <v>0</v>
      </c>
      <c r="D20" s="220">
        <v>0</v>
      </c>
      <c r="E20" s="220">
        <f t="shared" si="0"/>
        <v>0</v>
      </c>
    </row>
    <row r="21" spans="1:5" ht="33.75" customHeight="1" x14ac:dyDescent="0.25">
      <c r="A21" s="469" t="s">
        <v>2718</v>
      </c>
      <c r="B21" s="470"/>
      <c r="C21" s="303">
        <v>0</v>
      </c>
      <c r="D21" s="303">
        <v>0</v>
      </c>
      <c r="E21" s="220">
        <f t="shared" si="0"/>
        <v>0</v>
      </c>
    </row>
    <row r="22" spans="1:5" ht="33.75" customHeight="1" x14ac:dyDescent="0.25">
      <c r="A22" s="473" t="s">
        <v>2876</v>
      </c>
      <c r="B22" s="474"/>
      <c r="C22" s="303">
        <v>0</v>
      </c>
      <c r="D22" s="303">
        <v>0</v>
      </c>
      <c r="E22" s="220">
        <f t="shared" si="0"/>
        <v>0</v>
      </c>
    </row>
    <row r="23" spans="1:5" ht="15.75" thickBot="1" x14ac:dyDescent="0.3">
      <c r="A23" s="221"/>
      <c r="B23" s="222"/>
      <c r="C23" s="223"/>
      <c r="D23" s="223"/>
      <c r="E23" s="224"/>
    </row>
    <row r="24" spans="1:5" ht="24.95" customHeight="1" thickBot="1" x14ac:dyDescent="0.3">
      <c r="A24" s="466" t="s">
        <v>2719</v>
      </c>
      <c r="B24" s="467"/>
      <c r="C24" s="225">
        <f t="shared" ref="C24:E24" si="1">SUM(C15:C21)</f>
        <v>956626843.98000014</v>
      </c>
      <c r="D24" s="225">
        <f t="shared" si="1"/>
        <v>39118636.579999946</v>
      </c>
      <c r="E24" s="225">
        <f t="shared" si="1"/>
        <v>995745480.56000006</v>
      </c>
    </row>
    <row r="25" spans="1:5" x14ac:dyDescent="0.25">
      <c r="C25" s="3"/>
      <c r="D25" s="3"/>
      <c r="E25" s="3"/>
    </row>
    <row r="26" spans="1:5" ht="19.5" hidden="1" customHeight="1" thickBot="1" x14ac:dyDescent="0.3">
      <c r="B26" s="226"/>
      <c r="C26" s="227"/>
      <c r="D26" s="227"/>
      <c r="E26" s="227"/>
    </row>
    <row r="27" spans="1:5" ht="8.25" hidden="1" customHeight="1" x14ac:dyDescent="0.25">
      <c r="B27" s="226"/>
      <c r="C27" s="226"/>
      <c r="D27" s="226"/>
      <c r="E27" s="226"/>
    </row>
    <row r="28" spans="1:5" hidden="1" x14ac:dyDescent="0.25">
      <c r="C28" s="7"/>
      <c r="D28" s="7"/>
      <c r="E28" s="7"/>
    </row>
    <row r="29" spans="1:5" hidden="1" x14ac:dyDescent="0.25">
      <c r="C29" s="7"/>
      <c r="D29" s="7"/>
      <c r="E29" s="7"/>
    </row>
    <row r="36" spans="3:5" x14ac:dyDescent="0.25">
      <c r="C36" s="7"/>
      <c r="D36" s="7"/>
      <c r="E36" s="7"/>
    </row>
  </sheetData>
  <mergeCells count="18">
    <mergeCell ref="A24:B24"/>
    <mergeCell ref="A11:B13"/>
    <mergeCell ref="C11:E11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10:E10"/>
    <mergeCell ref="A5:E5"/>
    <mergeCell ref="A6:E6"/>
    <mergeCell ref="A7:E7"/>
    <mergeCell ref="A8:E8"/>
    <mergeCell ref="A9:E9"/>
  </mergeCells>
  <printOptions horizontalCentered="1"/>
  <pageMargins left="0.55118110236220474" right="0.39370078740157483" top="0.55118110236220474" bottom="0.55118110236220474" header="0.31496062992125984" footer="0.31496062992125984"/>
  <pageSetup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4:E38"/>
  <sheetViews>
    <sheetView zoomScaleNormal="100" workbookViewId="0">
      <selection activeCell="C4" sqref="C4"/>
    </sheetView>
  </sheetViews>
  <sheetFormatPr baseColWidth="10" defaultRowHeight="15" x14ac:dyDescent="0.25"/>
  <cols>
    <col min="1" max="1" width="1.7109375" customWidth="1"/>
    <col min="2" max="2" width="27.140625" customWidth="1"/>
    <col min="3" max="3" width="16.140625" customWidth="1"/>
    <col min="4" max="4" width="17.5703125" bestFit="1" customWidth="1"/>
    <col min="5" max="5" width="16.140625" customWidth="1"/>
  </cols>
  <sheetData>
    <row r="4" spans="1:5" ht="15.75" thickBot="1" x14ac:dyDescent="0.3"/>
    <row r="5" spans="1:5" ht="15" customHeight="1" x14ac:dyDescent="0.25">
      <c r="A5" s="427" t="s">
        <v>2220</v>
      </c>
      <c r="B5" s="428"/>
      <c r="C5" s="428"/>
      <c r="D5" s="428"/>
      <c r="E5" s="429"/>
    </row>
    <row r="6" spans="1:5" ht="17.25" customHeight="1" x14ac:dyDescent="0.25">
      <c r="A6" s="463" t="s">
        <v>1409</v>
      </c>
      <c r="B6" s="464"/>
      <c r="C6" s="464"/>
      <c r="D6" s="464"/>
      <c r="E6" s="465"/>
    </row>
    <row r="7" spans="1:5" x14ac:dyDescent="0.25">
      <c r="A7" s="463" t="s">
        <v>2708</v>
      </c>
      <c r="B7" s="464"/>
      <c r="C7" s="464"/>
      <c r="D7" s="464"/>
      <c r="E7" s="465"/>
    </row>
    <row r="8" spans="1:5" ht="15" customHeight="1" x14ac:dyDescent="0.25">
      <c r="A8" s="463" t="s">
        <v>2346</v>
      </c>
      <c r="B8" s="464"/>
      <c r="C8" s="464"/>
      <c r="D8" s="464"/>
      <c r="E8" s="465"/>
    </row>
    <row r="9" spans="1:5" ht="15" customHeight="1" thickBot="1" x14ac:dyDescent="0.3">
      <c r="A9" s="454" t="s">
        <v>2347</v>
      </c>
      <c r="B9" s="455"/>
      <c r="C9" s="455"/>
      <c r="D9" s="455"/>
      <c r="E9" s="456"/>
    </row>
    <row r="10" spans="1:5" ht="15.75" customHeight="1" thickBot="1" x14ac:dyDescent="0.3">
      <c r="A10" s="437" t="s">
        <v>2709</v>
      </c>
      <c r="B10" s="439"/>
      <c r="C10" s="446" t="s">
        <v>2669</v>
      </c>
      <c r="D10" s="446"/>
      <c r="E10" s="446"/>
    </row>
    <row r="11" spans="1:5" ht="23.25" customHeight="1" thickBot="1" x14ac:dyDescent="0.3">
      <c r="A11" s="440"/>
      <c r="B11" s="442"/>
      <c r="C11" s="294" t="s">
        <v>2710</v>
      </c>
      <c r="D11" s="294" t="s">
        <v>2711</v>
      </c>
      <c r="E11" s="294" t="s">
        <v>1</v>
      </c>
    </row>
    <row r="12" spans="1:5" ht="15.75" thickBot="1" x14ac:dyDescent="0.3">
      <c r="A12" s="443"/>
      <c r="B12" s="445"/>
      <c r="C12" s="297">
        <v>1</v>
      </c>
      <c r="D12" s="296">
        <v>2</v>
      </c>
      <c r="E12" s="297" t="s">
        <v>2720</v>
      </c>
    </row>
    <row r="13" spans="1:5" ht="35.1" customHeight="1" x14ac:dyDescent="0.25">
      <c r="A13" s="468"/>
      <c r="B13" s="468"/>
      <c r="C13" s="219"/>
      <c r="D13" s="218"/>
      <c r="E13" s="219"/>
    </row>
    <row r="14" spans="1:5" ht="35.1" customHeight="1" x14ac:dyDescent="0.25">
      <c r="A14" s="228"/>
      <c r="B14" s="229" t="s">
        <v>2721</v>
      </c>
      <c r="C14" s="293">
        <v>86953467.760000005</v>
      </c>
      <c r="D14" s="293">
        <v>9363339.6899999864</v>
      </c>
      <c r="E14" s="293">
        <f t="shared" ref="E14:E19" si="0">+C14+D14</f>
        <v>96316807.449999988</v>
      </c>
    </row>
    <row r="15" spans="1:5" ht="35.1" customHeight="1" x14ac:dyDescent="0.25">
      <c r="A15" s="228"/>
      <c r="B15" s="229" t="s">
        <v>2722</v>
      </c>
      <c r="C15" s="293">
        <v>96384097.699999973</v>
      </c>
      <c r="D15" s="293">
        <v>-11846267.180000216</v>
      </c>
      <c r="E15" s="293">
        <f t="shared" si="0"/>
        <v>84537830.519999757</v>
      </c>
    </row>
    <row r="16" spans="1:5" ht="35.1" customHeight="1" x14ac:dyDescent="0.25">
      <c r="A16" s="228"/>
      <c r="B16" s="229" t="s">
        <v>2723</v>
      </c>
      <c r="C16" s="293">
        <v>103805808.79000004</v>
      </c>
      <c r="D16" s="293">
        <v>4935953.2100000158</v>
      </c>
      <c r="E16" s="293">
        <f t="shared" si="0"/>
        <v>108741762.00000006</v>
      </c>
    </row>
    <row r="17" spans="1:5" ht="35.1" customHeight="1" x14ac:dyDescent="0.25">
      <c r="A17" s="228"/>
      <c r="B17" s="229" t="s">
        <v>2724</v>
      </c>
      <c r="C17" s="293">
        <v>596759617.07000029</v>
      </c>
      <c r="D17" s="293">
        <v>17637235.040000308</v>
      </c>
      <c r="E17" s="293">
        <f t="shared" si="0"/>
        <v>614396852.11000061</v>
      </c>
    </row>
    <row r="18" spans="1:5" ht="35.1" customHeight="1" x14ac:dyDescent="0.25">
      <c r="A18" s="228"/>
      <c r="B18" s="229" t="s">
        <v>2725</v>
      </c>
      <c r="C18" s="293">
        <v>58146344.210000023</v>
      </c>
      <c r="D18" s="293">
        <v>17304109.440000013</v>
      </c>
      <c r="E18" s="293">
        <f t="shared" si="0"/>
        <v>75450453.650000036</v>
      </c>
    </row>
    <row r="19" spans="1:5" ht="35.1" customHeight="1" x14ac:dyDescent="0.25">
      <c r="A19" s="228"/>
      <c r="B19" s="229" t="s">
        <v>2726</v>
      </c>
      <c r="C19" s="293">
        <v>14577508.450000005</v>
      </c>
      <c r="D19" s="293">
        <v>1724266.3800000064</v>
      </c>
      <c r="E19" s="293">
        <f t="shared" si="0"/>
        <v>16301774.830000011</v>
      </c>
    </row>
    <row r="20" spans="1:5" ht="18" customHeight="1" thickBot="1" x14ac:dyDescent="0.3">
      <c r="A20" s="230"/>
      <c r="B20" s="231"/>
      <c r="C20" s="232"/>
      <c r="D20" s="233"/>
      <c r="E20" s="232"/>
    </row>
    <row r="21" spans="1:5" ht="33.75" customHeight="1" thickBot="1" x14ac:dyDescent="0.3">
      <c r="A21" s="475" t="s">
        <v>2706</v>
      </c>
      <c r="B21" s="476"/>
      <c r="C21" s="234">
        <f t="shared" ref="C21:E21" si="1">SUM(C14:C19)</f>
        <v>956626843.98000038</v>
      </c>
      <c r="D21" s="235">
        <f t="shared" si="1"/>
        <v>39118636.580000117</v>
      </c>
      <c r="E21" s="235">
        <f t="shared" si="1"/>
        <v>995745480.56000054</v>
      </c>
    </row>
    <row r="22" spans="1:5" hidden="1" x14ac:dyDescent="0.25">
      <c r="B22" t="s">
        <v>2727</v>
      </c>
      <c r="C22" s="236"/>
      <c r="D22" s="236" t="e">
        <f>SUMIF([1]ANALITICO!H:H,' C. ADMTVA.INT. modificado '!B22,[1]ANALITICO!J:J)+SUMIF([1]ANALITICO!H:H,' C. ADMTVA.INT. modificado '!B22,[1]ANALITICO!K:K)-SUMIF([1]ANALITICO!H:H,' C. ADMTVA.INT. modificado '!B22,[1]ANALITICO!L:L)</f>
        <v>#VALUE!</v>
      </c>
      <c r="E22" s="236"/>
    </row>
    <row r="23" spans="1:5" hidden="1" x14ac:dyDescent="0.25">
      <c r="B23" s="226"/>
      <c r="C23" s="227"/>
      <c r="D23" s="227" t="e">
        <f>+D21-D22</f>
        <v>#VALUE!</v>
      </c>
      <c r="E23" s="227"/>
    </row>
    <row r="24" spans="1:5" hidden="1" x14ac:dyDescent="0.25">
      <c r="C24" s="7"/>
      <c r="D24" s="7"/>
      <c r="E24" s="7"/>
    </row>
    <row r="25" spans="1:5" x14ac:dyDescent="0.25">
      <c r="C25" s="7"/>
      <c r="D25" s="7"/>
      <c r="E25" s="7"/>
    </row>
    <row r="26" spans="1:5" x14ac:dyDescent="0.25">
      <c r="C26" s="7"/>
      <c r="D26" s="7"/>
      <c r="E26" s="7"/>
    </row>
    <row r="35" spans="3:5" x14ac:dyDescent="0.25">
      <c r="C35" s="3"/>
      <c r="D35" s="3"/>
      <c r="E35" s="3"/>
    </row>
    <row r="36" spans="3:5" x14ac:dyDescent="0.25">
      <c r="C36" s="7"/>
      <c r="D36" s="7"/>
      <c r="E36" s="7"/>
    </row>
    <row r="38" spans="3:5" x14ac:dyDescent="0.25">
      <c r="E38" s="3"/>
    </row>
  </sheetData>
  <mergeCells count="9">
    <mergeCell ref="A13:B13"/>
    <mergeCell ref="A21:B21"/>
    <mergeCell ref="A5:E5"/>
    <mergeCell ref="A6:E6"/>
    <mergeCell ref="A7:E7"/>
    <mergeCell ref="A8:E8"/>
    <mergeCell ref="A9:E9"/>
    <mergeCell ref="A10:B12"/>
    <mergeCell ref="C10:E10"/>
  </mergeCells>
  <printOptions horizontalCentered="1"/>
  <pageMargins left="0.55118110236220474" right="0.39370078740157483" top="0.55118110236220474" bottom="0.55118110236220474" header="0.31496062992125984" footer="0.31496062992125984"/>
  <pageSetup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03"/>
  <sheetViews>
    <sheetView zoomScaleNormal="100" workbookViewId="0">
      <selection activeCell="E4" sqref="E4"/>
    </sheetView>
  </sheetViews>
  <sheetFormatPr baseColWidth="10" defaultRowHeight="12.75" x14ac:dyDescent="0.2"/>
  <cols>
    <col min="1" max="1" width="34.28515625" style="237" customWidth="1"/>
    <col min="2" max="2" width="15.85546875" style="237" bestFit="1" customWidth="1"/>
    <col min="3" max="3" width="15.5703125" style="265" customWidth="1"/>
    <col min="4" max="4" width="15.5703125" style="237" customWidth="1"/>
    <col min="5" max="226" width="11.42578125" style="237"/>
    <col min="227" max="227" width="48.140625" style="237" customWidth="1"/>
    <col min="228" max="228" width="18.42578125" style="237" customWidth="1"/>
    <col min="229" max="229" width="22.140625" style="237" customWidth="1"/>
    <col min="230" max="230" width="18" style="237" customWidth="1"/>
    <col min="231" max="231" width="19.42578125" style="237" customWidth="1"/>
    <col min="232" max="232" width="18.5703125" style="237" customWidth="1"/>
    <col min="233" max="233" width="16.140625" style="237" customWidth="1"/>
    <col min="234" max="482" width="11.42578125" style="237"/>
    <col min="483" max="483" width="48.140625" style="237" customWidth="1"/>
    <col min="484" max="484" width="18.42578125" style="237" customWidth="1"/>
    <col min="485" max="485" width="22.140625" style="237" customWidth="1"/>
    <col min="486" max="486" width="18" style="237" customWidth="1"/>
    <col min="487" max="487" width="19.42578125" style="237" customWidth="1"/>
    <col min="488" max="488" width="18.5703125" style="237" customWidth="1"/>
    <col min="489" max="489" width="16.140625" style="237" customWidth="1"/>
    <col min="490" max="738" width="11.42578125" style="237"/>
    <col min="739" max="739" width="48.140625" style="237" customWidth="1"/>
    <col min="740" max="740" width="18.42578125" style="237" customWidth="1"/>
    <col min="741" max="741" width="22.140625" style="237" customWidth="1"/>
    <col min="742" max="742" width="18" style="237" customWidth="1"/>
    <col min="743" max="743" width="19.42578125" style="237" customWidth="1"/>
    <col min="744" max="744" width="18.5703125" style="237" customWidth="1"/>
    <col min="745" max="745" width="16.140625" style="237" customWidth="1"/>
    <col min="746" max="994" width="11.42578125" style="237"/>
    <col min="995" max="995" width="48.140625" style="237" customWidth="1"/>
    <col min="996" max="996" width="18.42578125" style="237" customWidth="1"/>
    <col min="997" max="997" width="22.140625" style="237" customWidth="1"/>
    <col min="998" max="998" width="18" style="237" customWidth="1"/>
    <col min="999" max="999" width="19.42578125" style="237" customWidth="1"/>
    <col min="1000" max="1000" width="18.5703125" style="237" customWidth="1"/>
    <col min="1001" max="1001" width="16.140625" style="237" customWidth="1"/>
    <col min="1002" max="1250" width="11.42578125" style="237"/>
    <col min="1251" max="1251" width="48.140625" style="237" customWidth="1"/>
    <col min="1252" max="1252" width="18.42578125" style="237" customWidth="1"/>
    <col min="1253" max="1253" width="22.140625" style="237" customWidth="1"/>
    <col min="1254" max="1254" width="18" style="237" customWidth="1"/>
    <col min="1255" max="1255" width="19.42578125" style="237" customWidth="1"/>
    <col min="1256" max="1256" width="18.5703125" style="237" customWidth="1"/>
    <col min="1257" max="1257" width="16.140625" style="237" customWidth="1"/>
    <col min="1258" max="1506" width="11.42578125" style="237"/>
    <col min="1507" max="1507" width="48.140625" style="237" customWidth="1"/>
    <col min="1508" max="1508" width="18.42578125" style="237" customWidth="1"/>
    <col min="1509" max="1509" width="22.140625" style="237" customWidth="1"/>
    <col min="1510" max="1510" width="18" style="237" customWidth="1"/>
    <col min="1511" max="1511" width="19.42578125" style="237" customWidth="1"/>
    <col min="1512" max="1512" width="18.5703125" style="237" customWidth="1"/>
    <col min="1513" max="1513" width="16.140625" style="237" customWidth="1"/>
    <col min="1514" max="1762" width="11.42578125" style="237"/>
    <col min="1763" max="1763" width="48.140625" style="237" customWidth="1"/>
    <col min="1764" max="1764" width="18.42578125" style="237" customWidth="1"/>
    <col min="1765" max="1765" width="22.140625" style="237" customWidth="1"/>
    <col min="1766" max="1766" width="18" style="237" customWidth="1"/>
    <col min="1767" max="1767" width="19.42578125" style="237" customWidth="1"/>
    <col min="1768" max="1768" width="18.5703125" style="237" customWidth="1"/>
    <col min="1769" max="1769" width="16.140625" style="237" customWidth="1"/>
    <col min="1770" max="2018" width="11.42578125" style="237"/>
    <col min="2019" max="2019" width="48.140625" style="237" customWidth="1"/>
    <col min="2020" max="2020" width="18.42578125" style="237" customWidth="1"/>
    <col min="2021" max="2021" width="22.140625" style="237" customWidth="1"/>
    <col min="2022" max="2022" width="18" style="237" customWidth="1"/>
    <col min="2023" max="2023" width="19.42578125" style="237" customWidth="1"/>
    <col min="2024" max="2024" width="18.5703125" style="237" customWidth="1"/>
    <col min="2025" max="2025" width="16.140625" style="237" customWidth="1"/>
    <col min="2026" max="2274" width="11.42578125" style="237"/>
    <col min="2275" max="2275" width="48.140625" style="237" customWidth="1"/>
    <col min="2276" max="2276" width="18.42578125" style="237" customWidth="1"/>
    <col min="2277" max="2277" width="22.140625" style="237" customWidth="1"/>
    <col min="2278" max="2278" width="18" style="237" customWidth="1"/>
    <col min="2279" max="2279" width="19.42578125" style="237" customWidth="1"/>
    <col min="2280" max="2280" width="18.5703125" style="237" customWidth="1"/>
    <col min="2281" max="2281" width="16.140625" style="237" customWidth="1"/>
    <col min="2282" max="2530" width="11.42578125" style="237"/>
    <col min="2531" max="2531" width="48.140625" style="237" customWidth="1"/>
    <col min="2532" max="2532" width="18.42578125" style="237" customWidth="1"/>
    <col min="2533" max="2533" width="22.140625" style="237" customWidth="1"/>
    <col min="2534" max="2534" width="18" style="237" customWidth="1"/>
    <col min="2535" max="2535" width="19.42578125" style="237" customWidth="1"/>
    <col min="2536" max="2536" width="18.5703125" style="237" customWidth="1"/>
    <col min="2537" max="2537" width="16.140625" style="237" customWidth="1"/>
    <col min="2538" max="2786" width="11.42578125" style="237"/>
    <col min="2787" max="2787" width="48.140625" style="237" customWidth="1"/>
    <col min="2788" max="2788" width="18.42578125" style="237" customWidth="1"/>
    <col min="2789" max="2789" width="22.140625" style="237" customWidth="1"/>
    <col min="2790" max="2790" width="18" style="237" customWidth="1"/>
    <col min="2791" max="2791" width="19.42578125" style="237" customWidth="1"/>
    <col min="2792" max="2792" width="18.5703125" style="237" customWidth="1"/>
    <col min="2793" max="2793" width="16.140625" style="237" customWidth="1"/>
    <col min="2794" max="3042" width="11.42578125" style="237"/>
    <col min="3043" max="3043" width="48.140625" style="237" customWidth="1"/>
    <col min="3044" max="3044" width="18.42578125" style="237" customWidth="1"/>
    <col min="3045" max="3045" width="22.140625" style="237" customWidth="1"/>
    <col min="3046" max="3046" width="18" style="237" customWidth="1"/>
    <col min="3047" max="3047" width="19.42578125" style="237" customWidth="1"/>
    <col min="3048" max="3048" width="18.5703125" style="237" customWidth="1"/>
    <col min="3049" max="3049" width="16.140625" style="237" customWidth="1"/>
    <col min="3050" max="3298" width="11.42578125" style="237"/>
    <col min="3299" max="3299" width="48.140625" style="237" customWidth="1"/>
    <col min="3300" max="3300" width="18.42578125" style="237" customWidth="1"/>
    <col min="3301" max="3301" width="22.140625" style="237" customWidth="1"/>
    <col min="3302" max="3302" width="18" style="237" customWidth="1"/>
    <col min="3303" max="3303" width="19.42578125" style="237" customWidth="1"/>
    <col min="3304" max="3304" width="18.5703125" style="237" customWidth="1"/>
    <col min="3305" max="3305" width="16.140625" style="237" customWidth="1"/>
    <col min="3306" max="3554" width="11.42578125" style="237"/>
    <col min="3555" max="3555" width="48.140625" style="237" customWidth="1"/>
    <col min="3556" max="3556" width="18.42578125" style="237" customWidth="1"/>
    <col min="3557" max="3557" width="22.140625" style="237" customWidth="1"/>
    <col min="3558" max="3558" width="18" style="237" customWidth="1"/>
    <col min="3559" max="3559" width="19.42578125" style="237" customWidth="1"/>
    <col min="3560" max="3560" width="18.5703125" style="237" customWidth="1"/>
    <col min="3561" max="3561" width="16.140625" style="237" customWidth="1"/>
    <col min="3562" max="3810" width="11.42578125" style="237"/>
    <col min="3811" max="3811" width="48.140625" style="237" customWidth="1"/>
    <col min="3812" max="3812" width="18.42578125" style="237" customWidth="1"/>
    <col min="3813" max="3813" width="22.140625" style="237" customWidth="1"/>
    <col min="3814" max="3814" width="18" style="237" customWidth="1"/>
    <col min="3815" max="3815" width="19.42578125" style="237" customWidth="1"/>
    <col min="3816" max="3816" width="18.5703125" style="237" customWidth="1"/>
    <col min="3817" max="3817" width="16.140625" style="237" customWidth="1"/>
    <col min="3818" max="4066" width="11.42578125" style="237"/>
    <col min="4067" max="4067" width="48.140625" style="237" customWidth="1"/>
    <col min="4068" max="4068" width="18.42578125" style="237" customWidth="1"/>
    <col min="4069" max="4069" width="22.140625" style="237" customWidth="1"/>
    <col min="4070" max="4070" width="18" style="237" customWidth="1"/>
    <col min="4071" max="4071" width="19.42578125" style="237" customWidth="1"/>
    <col min="4072" max="4072" width="18.5703125" style="237" customWidth="1"/>
    <col min="4073" max="4073" width="16.140625" style="237" customWidth="1"/>
    <col min="4074" max="4322" width="11.42578125" style="237"/>
    <col min="4323" max="4323" width="48.140625" style="237" customWidth="1"/>
    <col min="4324" max="4324" width="18.42578125" style="237" customWidth="1"/>
    <col min="4325" max="4325" width="22.140625" style="237" customWidth="1"/>
    <col min="4326" max="4326" width="18" style="237" customWidth="1"/>
    <col min="4327" max="4327" width="19.42578125" style="237" customWidth="1"/>
    <col min="4328" max="4328" width="18.5703125" style="237" customWidth="1"/>
    <col min="4329" max="4329" width="16.140625" style="237" customWidth="1"/>
    <col min="4330" max="4578" width="11.42578125" style="237"/>
    <col min="4579" max="4579" width="48.140625" style="237" customWidth="1"/>
    <col min="4580" max="4580" width="18.42578125" style="237" customWidth="1"/>
    <col min="4581" max="4581" width="22.140625" style="237" customWidth="1"/>
    <col min="4582" max="4582" width="18" style="237" customWidth="1"/>
    <col min="4583" max="4583" width="19.42578125" style="237" customWidth="1"/>
    <col min="4584" max="4584" width="18.5703125" style="237" customWidth="1"/>
    <col min="4585" max="4585" width="16.140625" style="237" customWidth="1"/>
    <col min="4586" max="4834" width="11.42578125" style="237"/>
    <col min="4835" max="4835" width="48.140625" style="237" customWidth="1"/>
    <col min="4836" max="4836" width="18.42578125" style="237" customWidth="1"/>
    <col min="4837" max="4837" width="22.140625" style="237" customWidth="1"/>
    <col min="4838" max="4838" width="18" style="237" customWidth="1"/>
    <col min="4839" max="4839" width="19.42578125" style="237" customWidth="1"/>
    <col min="4840" max="4840" width="18.5703125" style="237" customWidth="1"/>
    <col min="4841" max="4841" width="16.140625" style="237" customWidth="1"/>
    <col min="4842" max="5090" width="11.42578125" style="237"/>
    <col min="5091" max="5091" width="48.140625" style="237" customWidth="1"/>
    <col min="5092" max="5092" width="18.42578125" style="237" customWidth="1"/>
    <col min="5093" max="5093" width="22.140625" style="237" customWidth="1"/>
    <col min="5094" max="5094" width="18" style="237" customWidth="1"/>
    <col min="5095" max="5095" width="19.42578125" style="237" customWidth="1"/>
    <col min="5096" max="5096" width="18.5703125" style="237" customWidth="1"/>
    <col min="5097" max="5097" width="16.140625" style="237" customWidth="1"/>
    <col min="5098" max="5346" width="11.42578125" style="237"/>
    <col min="5347" max="5347" width="48.140625" style="237" customWidth="1"/>
    <col min="5348" max="5348" width="18.42578125" style="237" customWidth="1"/>
    <col min="5349" max="5349" width="22.140625" style="237" customWidth="1"/>
    <col min="5350" max="5350" width="18" style="237" customWidth="1"/>
    <col min="5351" max="5351" width="19.42578125" style="237" customWidth="1"/>
    <col min="5352" max="5352" width="18.5703125" style="237" customWidth="1"/>
    <col min="5353" max="5353" width="16.140625" style="237" customWidth="1"/>
    <col min="5354" max="5602" width="11.42578125" style="237"/>
    <col min="5603" max="5603" width="48.140625" style="237" customWidth="1"/>
    <col min="5604" max="5604" width="18.42578125" style="237" customWidth="1"/>
    <col min="5605" max="5605" width="22.140625" style="237" customWidth="1"/>
    <col min="5606" max="5606" width="18" style="237" customWidth="1"/>
    <col min="5607" max="5607" width="19.42578125" style="237" customWidth="1"/>
    <col min="5608" max="5608" width="18.5703125" style="237" customWidth="1"/>
    <col min="5609" max="5609" width="16.140625" style="237" customWidth="1"/>
    <col min="5610" max="5858" width="11.42578125" style="237"/>
    <col min="5859" max="5859" width="48.140625" style="237" customWidth="1"/>
    <col min="5860" max="5860" width="18.42578125" style="237" customWidth="1"/>
    <col min="5861" max="5861" width="22.140625" style="237" customWidth="1"/>
    <col min="5862" max="5862" width="18" style="237" customWidth="1"/>
    <col min="5863" max="5863" width="19.42578125" style="237" customWidth="1"/>
    <col min="5864" max="5864" width="18.5703125" style="237" customWidth="1"/>
    <col min="5865" max="5865" width="16.140625" style="237" customWidth="1"/>
    <col min="5866" max="6114" width="11.42578125" style="237"/>
    <col min="6115" max="6115" width="48.140625" style="237" customWidth="1"/>
    <col min="6116" max="6116" width="18.42578125" style="237" customWidth="1"/>
    <col min="6117" max="6117" width="22.140625" style="237" customWidth="1"/>
    <col min="6118" max="6118" width="18" style="237" customWidth="1"/>
    <col min="6119" max="6119" width="19.42578125" style="237" customWidth="1"/>
    <col min="6120" max="6120" width="18.5703125" style="237" customWidth="1"/>
    <col min="6121" max="6121" width="16.140625" style="237" customWidth="1"/>
    <col min="6122" max="6370" width="11.42578125" style="237"/>
    <col min="6371" max="6371" width="48.140625" style="237" customWidth="1"/>
    <col min="6372" max="6372" width="18.42578125" style="237" customWidth="1"/>
    <col min="6373" max="6373" width="22.140625" style="237" customWidth="1"/>
    <col min="6374" max="6374" width="18" style="237" customWidth="1"/>
    <col min="6375" max="6375" width="19.42578125" style="237" customWidth="1"/>
    <col min="6376" max="6376" width="18.5703125" style="237" customWidth="1"/>
    <col min="6377" max="6377" width="16.140625" style="237" customWidth="1"/>
    <col min="6378" max="6626" width="11.42578125" style="237"/>
    <col min="6627" max="6627" width="48.140625" style="237" customWidth="1"/>
    <col min="6628" max="6628" width="18.42578125" style="237" customWidth="1"/>
    <col min="6629" max="6629" width="22.140625" style="237" customWidth="1"/>
    <col min="6630" max="6630" width="18" style="237" customWidth="1"/>
    <col min="6631" max="6631" width="19.42578125" style="237" customWidth="1"/>
    <col min="6632" max="6632" width="18.5703125" style="237" customWidth="1"/>
    <col min="6633" max="6633" width="16.140625" style="237" customWidth="1"/>
    <col min="6634" max="6882" width="11.42578125" style="237"/>
    <col min="6883" max="6883" width="48.140625" style="237" customWidth="1"/>
    <col min="6884" max="6884" width="18.42578125" style="237" customWidth="1"/>
    <col min="6885" max="6885" width="22.140625" style="237" customWidth="1"/>
    <col min="6886" max="6886" width="18" style="237" customWidth="1"/>
    <col min="6887" max="6887" width="19.42578125" style="237" customWidth="1"/>
    <col min="6888" max="6888" width="18.5703125" style="237" customWidth="1"/>
    <col min="6889" max="6889" width="16.140625" style="237" customWidth="1"/>
    <col min="6890" max="7138" width="11.42578125" style="237"/>
    <col min="7139" max="7139" width="48.140625" style="237" customWidth="1"/>
    <col min="7140" max="7140" width="18.42578125" style="237" customWidth="1"/>
    <col min="7141" max="7141" width="22.140625" style="237" customWidth="1"/>
    <col min="7142" max="7142" width="18" style="237" customWidth="1"/>
    <col min="7143" max="7143" width="19.42578125" style="237" customWidth="1"/>
    <col min="7144" max="7144" width="18.5703125" style="237" customWidth="1"/>
    <col min="7145" max="7145" width="16.140625" style="237" customWidth="1"/>
    <col min="7146" max="7394" width="11.42578125" style="237"/>
    <col min="7395" max="7395" width="48.140625" style="237" customWidth="1"/>
    <col min="7396" max="7396" width="18.42578125" style="237" customWidth="1"/>
    <col min="7397" max="7397" width="22.140625" style="237" customWidth="1"/>
    <col min="7398" max="7398" width="18" style="237" customWidth="1"/>
    <col min="7399" max="7399" width="19.42578125" style="237" customWidth="1"/>
    <col min="7400" max="7400" width="18.5703125" style="237" customWidth="1"/>
    <col min="7401" max="7401" width="16.140625" style="237" customWidth="1"/>
    <col min="7402" max="7650" width="11.42578125" style="237"/>
    <col min="7651" max="7651" width="48.140625" style="237" customWidth="1"/>
    <col min="7652" max="7652" width="18.42578125" style="237" customWidth="1"/>
    <col min="7653" max="7653" width="22.140625" style="237" customWidth="1"/>
    <col min="7654" max="7654" width="18" style="237" customWidth="1"/>
    <col min="7655" max="7655" width="19.42578125" style="237" customWidth="1"/>
    <col min="7656" max="7656" width="18.5703125" style="237" customWidth="1"/>
    <col min="7657" max="7657" width="16.140625" style="237" customWidth="1"/>
    <col min="7658" max="7906" width="11.42578125" style="237"/>
    <col min="7907" max="7907" width="48.140625" style="237" customWidth="1"/>
    <col min="7908" max="7908" width="18.42578125" style="237" customWidth="1"/>
    <col min="7909" max="7909" width="22.140625" style="237" customWidth="1"/>
    <col min="7910" max="7910" width="18" style="237" customWidth="1"/>
    <col min="7911" max="7911" width="19.42578125" style="237" customWidth="1"/>
    <col min="7912" max="7912" width="18.5703125" style="237" customWidth="1"/>
    <col min="7913" max="7913" width="16.140625" style="237" customWidth="1"/>
    <col min="7914" max="8162" width="11.42578125" style="237"/>
    <col min="8163" max="8163" width="48.140625" style="237" customWidth="1"/>
    <col min="8164" max="8164" width="18.42578125" style="237" customWidth="1"/>
    <col min="8165" max="8165" width="22.140625" style="237" customWidth="1"/>
    <col min="8166" max="8166" width="18" style="237" customWidth="1"/>
    <col min="8167" max="8167" width="19.42578125" style="237" customWidth="1"/>
    <col min="8168" max="8168" width="18.5703125" style="237" customWidth="1"/>
    <col min="8169" max="8169" width="16.140625" style="237" customWidth="1"/>
    <col min="8170" max="8418" width="11.42578125" style="237"/>
    <col min="8419" max="8419" width="48.140625" style="237" customWidth="1"/>
    <col min="8420" max="8420" width="18.42578125" style="237" customWidth="1"/>
    <col min="8421" max="8421" width="22.140625" style="237" customWidth="1"/>
    <col min="8422" max="8422" width="18" style="237" customWidth="1"/>
    <col min="8423" max="8423" width="19.42578125" style="237" customWidth="1"/>
    <col min="8424" max="8424" width="18.5703125" style="237" customWidth="1"/>
    <col min="8425" max="8425" width="16.140625" style="237" customWidth="1"/>
    <col min="8426" max="8674" width="11.42578125" style="237"/>
    <col min="8675" max="8675" width="48.140625" style="237" customWidth="1"/>
    <col min="8676" max="8676" width="18.42578125" style="237" customWidth="1"/>
    <col min="8677" max="8677" width="22.140625" style="237" customWidth="1"/>
    <col min="8678" max="8678" width="18" style="237" customWidth="1"/>
    <col min="8679" max="8679" width="19.42578125" style="237" customWidth="1"/>
    <col min="8680" max="8680" width="18.5703125" style="237" customWidth="1"/>
    <col min="8681" max="8681" width="16.140625" style="237" customWidth="1"/>
    <col min="8682" max="8930" width="11.42578125" style="237"/>
    <col min="8931" max="8931" width="48.140625" style="237" customWidth="1"/>
    <col min="8932" max="8932" width="18.42578125" style="237" customWidth="1"/>
    <col min="8933" max="8933" width="22.140625" style="237" customWidth="1"/>
    <col min="8934" max="8934" width="18" style="237" customWidth="1"/>
    <col min="8935" max="8935" width="19.42578125" style="237" customWidth="1"/>
    <col min="8936" max="8936" width="18.5703125" style="237" customWidth="1"/>
    <col min="8937" max="8937" width="16.140625" style="237" customWidth="1"/>
    <col min="8938" max="9186" width="11.42578125" style="237"/>
    <col min="9187" max="9187" width="48.140625" style="237" customWidth="1"/>
    <col min="9188" max="9188" width="18.42578125" style="237" customWidth="1"/>
    <col min="9189" max="9189" width="22.140625" style="237" customWidth="1"/>
    <col min="9190" max="9190" width="18" style="237" customWidth="1"/>
    <col min="9191" max="9191" width="19.42578125" style="237" customWidth="1"/>
    <col min="9192" max="9192" width="18.5703125" style="237" customWidth="1"/>
    <col min="9193" max="9193" width="16.140625" style="237" customWidth="1"/>
    <col min="9194" max="9442" width="11.42578125" style="237"/>
    <col min="9443" max="9443" width="48.140625" style="237" customWidth="1"/>
    <col min="9444" max="9444" width="18.42578125" style="237" customWidth="1"/>
    <col min="9445" max="9445" width="22.140625" style="237" customWidth="1"/>
    <col min="9446" max="9446" width="18" style="237" customWidth="1"/>
    <col min="9447" max="9447" width="19.42578125" style="237" customWidth="1"/>
    <col min="9448" max="9448" width="18.5703125" style="237" customWidth="1"/>
    <col min="9449" max="9449" width="16.140625" style="237" customWidth="1"/>
    <col min="9450" max="9698" width="11.42578125" style="237"/>
    <col min="9699" max="9699" width="48.140625" style="237" customWidth="1"/>
    <col min="9700" max="9700" width="18.42578125" style="237" customWidth="1"/>
    <col min="9701" max="9701" width="22.140625" style="237" customWidth="1"/>
    <col min="9702" max="9702" width="18" style="237" customWidth="1"/>
    <col min="9703" max="9703" width="19.42578125" style="237" customWidth="1"/>
    <col min="9704" max="9704" width="18.5703125" style="237" customWidth="1"/>
    <col min="9705" max="9705" width="16.140625" style="237" customWidth="1"/>
    <col min="9706" max="9954" width="11.42578125" style="237"/>
    <col min="9955" max="9955" width="48.140625" style="237" customWidth="1"/>
    <col min="9956" max="9956" width="18.42578125" style="237" customWidth="1"/>
    <col min="9957" max="9957" width="22.140625" style="237" customWidth="1"/>
    <col min="9958" max="9958" width="18" style="237" customWidth="1"/>
    <col min="9959" max="9959" width="19.42578125" style="237" customWidth="1"/>
    <col min="9960" max="9960" width="18.5703125" style="237" customWidth="1"/>
    <col min="9961" max="9961" width="16.140625" style="237" customWidth="1"/>
    <col min="9962" max="10210" width="11.42578125" style="237"/>
    <col min="10211" max="10211" width="48.140625" style="237" customWidth="1"/>
    <col min="10212" max="10212" width="18.42578125" style="237" customWidth="1"/>
    <col min="10213" max="10213" width="22.140625" style="237" customWidth="1"/>
    <col min="10214" max="10214" width="18" style="237" customWidth="1"/>
    <col min="10215" max="10215" width="19.42578125" style="237" customWidth="1"/>
    <col min="10216" max="10216" width="18.5703125" style="237" customWidth="1"/>
    <col min="10217" max="10217" width="16.140625" style="237" customWidth="1"/>
    <col min="10218" max="10466" width="11.42578125" style="237"/>
    <col min="10467" max="10467" width="48.140625" style="237" customWidth="1"/>
    <col min="10468" max="10468" width="18.42578125" style="237" customWidth="1"/>
    <col min="10469" max="10469" width="22.140625" style="237" customWidth="1"/>
    <col min="10470" max="10470" width="18" style="237" customWidth="1"/>
    <col min="10471" max="10471" width="19.42578125" style="237" customWidth="1"/>
    <col min="10472" max="10472" width="18.5703125" style="237" customWidth="1"/>
    <col min="10473" max="10473" width="16.140625" style="237" customWidth="1"/>
    <col min="10474" max="10722" width="11.42578125" style="237"/>
    <col min="10723" max="10723" width="48.140625" style="237" customWidth="1"/>
    <col min="10724" max="10724" width="18.42578125" style="237" customWidth="1"/>
    <col min="10725" max="10725" width="22.140625" style="237" customWidth="1"/>
    <col min="10726" max="10726" width="18" style="237" customWidth="1"/>
    <col min="10727" max="10727" width="19.42578125" style="237" customWidth="1"/>
    <col min="10728" max="10728" width="18.5703125" style="237" customWidth="1"/>
    <col min="10729" max="10729" width="16.140625" style="237" customWidth="1"/>
    <col min="10730" max="10978" width="11.42578125" style="237"/>
    <col min="10979" max="10979" width="48.140625" style="237" customWidth="1"/>
    <col min="10980" max="10980" width="18.42578125" style="237" customWidth="1"/>
    <col min="10981" max="10981" width="22.140625" style="237" customWidth="1"/>
    <col min="10982" max="10982" width="18" style="237" customWidth="1"/>
    <col min="10983" max="10983" width="19.42578125" style="237" customWidth="1"/>
    <col min="10984" max="10984" width="18.5703125" style="237" customWidth="1"/>
    <col min="10985" max="10985" width="16.140625" style="237" customWidth="1"/>
    <col min="10986" max="11234" width="11.42578125" style="237"/>
    <col min="11235" max="11235" width="48.140625" style="237" customWidth="1"/>
    <col min="11236" max="11236" width="18.42578125" style="237" customWidth="1"/>
    <col min="11237" max="11237" width="22.140625" style="237" customWidth="1"/>
    <col min="11238" max="11238" width="18" style="237" customWidth="1"/>
    <col min="11239" max="11239" width="19.42578125" style="237" customWidth="1"/>
    <col min="11240" max="11240" width="18.5703125" style="237" customWidth="1"/>
    <col min="11241" max="11241" width="16.140625" style="237" customWidth="1"/>
    <col min="11242" max="11490" width="11.42578125" style="237"/>
    <col min="11491" max="11491" width="48.140625" style="237" customWidth="1"/>
    <col min="11492" max="11492" width="18.42578125" style="237" customWidth="1"/>
    <col min="11493" max="11493" width="22.140625" style="237" customWidth="1"/>
    <col min="11494" max="11494" width="18" style="237" customWidth="1"/>
    <col min="11495" max="11495" width="19.42578125" style="237" customWidth="1"/>
    <col min="11496" max="11496" width="18.5703125" style="237" customWidth="1"/>
    <col min="11497" max="11497" width="16.140625" style="237" customWidth="1"/>
    <col min="11498" max="11746" width="11.42578125" style="237"/>
    <col min="11747" max="11747" width="48.140625" style="237" customWidth="1"/>
    <col min="11748" max="11748" width="18.42578125" style="237" customWidth="1"/>
    <col min="11749" max="11749" width="22.140625" style="237" customWidth="1"/>
    <col min="11750" max="11750" width="18" style="237" customWidth="1"/>
    <col min="11751" max="11751" width="19.42578125" style="237" customWidth="1"/>
    <col min="11752" max="11752" width="18.5703125" style="237" customWidth="1"/>
    <col min="11753" max="11753" width="16.140625" style="237" customWidth="1"/>
    <col min="11754" max="12002" width="11.42578125" style="237"/>
    <col min="12003" max="12003" width="48.140625" style="237" customWidth="1"/>
    <col min="12004" max="12004" width="18.42578125" style="237" customWidth="1"/>
    <col min="12005" max="12005" width="22.140625" style="237" customWidth="1"/>
    <col min="12006" max="12006" width="18" style="237" customWidth="1"/>
    <col min="12007" max="12007" width="19.42578125" style="237" customWidth="1"/>
    <col min="12008" max="12008" width="18.5703125" style="237" customWidth="1"/>
    <col min="12009" max="12009" width="16.140625" style="237" customWidth="1"/>
    <col min="12010" max="12258" width="11.42578125" style="237"/>
    <col min="12259" max="12259" width="48.140625" style="237" customWidth="1"/>
    <col min="12260" max="12260" width="18.42578125" style="237" customWidth="1"/>
    <col min="12261" max="12261" width="22.140625" style="237" customWidth="1"/>
    <col min="12262" max="12262" width="18" style="237" customWidth="1"/>
    <col min="12263" max="12263" width="19.42578125" style="237" customWidth="1"/>
    <col min="12264" max="12264" width="18.5703125" style="237" customWidth="1"/>
    <col min="12265" max="12265" width="16.140625" style="237" customWidth="1"/>
    <col min="12266" max="12514" width="11.42578125" style="237"/>
    <col min="12515" max="12515" width="48.140625" style="237" customWidth="1"/>
    <col min="12516" max="12516" width="18.42578125" style="237" customWidth="1"/>
    <col min="12517" max="12517" width="22.140625" style="237" customWidth="1"/>
    <col min="12518" max="12518" width="18" style="237" customWidth="1"/>
    <col min="12519" max="12519" width="19.42578125" style="237" customWidth="1"/>
    <col min="12520" max="12520" width="18.5703125" style="237" customWidth="1"/>
    <col min="12521" max="12521" width="16.140625" style="237" customWidth="1"/>
    <col min="12522" max="12770" width="11.42578125" style="237"/>
    <col min="12771" max="12771" width="48.140625" style="237" customWidth="1"/>
    <col min="12772" max="12772" width="18.42578125" style="237" customWidth="1"/>
    <col min="12773" max="12773" width="22.140625" style="237" customWidth="1"/>
    <col min="12774" max="12774" width="18" style="237" customWidth="1"/>
    <col min="12775" max="12775" width="19.42578125" style="237" customWidth="1"/>
    <col min="12776" max="12776" width="18.5703125" style="237" customWidth="1"/>
    <col min="12777" max="12777" width="16.140625" style="237" customWidth="1"/>
    <col min="12778" max="13026" width="11.42578125" style="237"/>
    <col min="13027" max="13027" width="48.140625" style="237" customWidth="1"/>
    <col min="13028" max="13028" width="18.42578125" style="237" customWidth="1"/>
    <col min="13029" max="13029" width="22.140625" style="237" customWidth="1"/>
    <col min="13030" max="13030" width="18" style="237" customWidth="1"/>
    <col min="13031" max="13031" width="19.42578125" style="237" customWidth="1"/>
    <col min="13032" max="13032" width="18.5703125" style="237" customWidth="1"/>
    <col min="13033" max="13033" width="16.140625" style="237" customWidth="1"/>
    <col min="13034" max="13282" width="11.42578125" style="237"/>
    <col min="13283" max="13283" width="48.140625" style="237" customWidth="1"/>
    <col min="13284" max="13284" width="18.42578125" style="237" customWidth="1"/>
    <col min="13285" max="13285" width="22.140625" style="237" customWidth="1"/>
    <col min="13286" max="13286" width="18" style="237" customWidth="1"/>
    <col min="13287" max="13287" width="19.42578125" style="237" customWidth="1"/>
    <col min="13288" max="13288" width="18.5703125" style="237" customWidth="1"/>
    <col min="13289" max="13289" width="16.140625" style="237" customWidth="1"/>
    <col min="13290" max="13538" width="11.42578125" style="237"/>
    <col min="13539" max="13539" width="48.140625" style="237" customWidth="1"/>
    <col min="13540" max="13540" width="18.42578125" style="237" customWidth="1"/>
    <col min="13541" max="13541" width="22.140625" style="237" customWidth="1"/>
    <col min="13542" max="13542" width="18" style="237" customWidth="1"/>
    <col min="13543" max="13543" width="19.42578125" style="237" customWidth="1"/>
    <col min="13544" max="13544" width="18.5703125" style="237" customWidth="1"/>
    <col min="13545" max="13545" width="16.140625" style="237" customWidth="1"/>
    <col min="13546" max="13794" width="11.42578125" style="237"/>
    <col min="13795" max="13795" width="48.140625" style="237" customWidth="1"/>
    <col min="13796" max="13796" width="18.42578125" style="237" customWidth="1"/>
    <col min="13797" max="13797" width="22.140625" style="237" customWidth="1"/>
    <col min="13798" max="13798" width="18" style="237" customWidth="1"/>
    <col min="13799" max="13799" width="19.42578125" style="237" customWidth="1"/>
    <col min="13800" max="13800" width="18.5703125" style="237" customWidth="1"/>
    <col min="13801" max="13801" width="16.140625" style="237" customWidth="1"/>
    <col min="13802" max="14050" width="11.42578125" style="237"/>
    <col min="14051" max="14051" width="48.140625" style="237" customWidth="1"/>
    <col min="14052" max="14052" width="18.42578125" style="237" customWidth="1"/>
    <col min="14053" max="14053" width="22.140625" style="237" customWidth="1"/>
    <col min="14054" max="14054" width="18" style="237" customWidth="1"/>
    <col min="14055" max="14055" width="19.42578125" style="237" customWidth="1"/>
    <col min="14056" max="14056" width="18.5703125" style="237" customWidth="1"/>
    <col min="14057" max="14057" width="16.140625" style="237" customWidth="1"/>
    <col min="14058" max="14306" width="11.42578125" style="237"/>
    <col min="14307" max="14307" width="48.140625" style="237" customWidth="1"/>
    <col min="14308" max="14308" width="18.42578125" style="237" customWidth="1"/>
    <col min="14309" max="14309" width="22.140625" style="237" customWidth="1"/>
    <col min="14310" max="14310" width="18" style="237" customWidth="1"/>
    <col min="14311" max="14311" width="19.42578125" style="237" customWidth="1"/>
    <col min="14312" max="14312" width="18.5703125" style="237" customWidth="1"/>
    <col min="14313" max="14313" width="16.140625" style="237" customWidth="1"/>
    <col min="14314" max="14562" width="11.42578125" style="237"/>
    <col min="14563" max="14563" width="48.140625" style="237" customWidth="1"/>
    <col min="14564" max="14564" width="18.42578125" style="237" customWidth="1"/>
    <col min="14565" max="14565" width="22.140625" style="237" customWidth="1"/>
    <col min="14566" max="14566" width="18" style="237" customWidth="1"/>
    <col min="14567" max="14567" width="19.42578125" style="237" customWidth="1"/>
    <col min="14568" max="14568" width="18.5703125" style="237" customWidth="1"/>
    <col min="14569" max="14569" width="16.140625" style="237" customWidth="1"/>
    <col min="14570" max="14818" width="11.42578125" style="237"/>
    <col min="14819" max="14819" width="48.140625" style="237" customWidth="1"/>
    <col min="14820" max="14820" width="18.42578125" style="237" customWidth="1"/>
    <col min="14821" max="14821" width="22.140625" style="237" customWidth="1"/>
    <col min="14822" max="14822" width="18" style="237" customWidth="1"/>
    <col min="14823" max="14823" width="19.42578125" style="237" customWidth="1"/>
    <col min="14824" max="14824" width="18.5703125" style="237" customWidth="1"/>
    <col min="14825" max="14825" width="16.140625" style="237" customWidth="1"/>
    <col min="14826" max="15074" width="11.42578125" style="237"/>
    <col min="15075" max="15075" width="48.140625" style="237" customWidth="1"/>
    <col min="15076" max="15076" width="18.42578125" style="237" customWidth="1"/>
    <col min="15077" max="15077" width="22.140625" style="237" customWidth="1"/>
    <col min="15078" max="15078" width="18" style="237" customWidth="1"/>
    <col min="15079" max="15079" width="19.42578125" style="237" customWidth="1"/>
    <col min="15080" max="15080" width="18.5703125" style="237" customWidth="1"/>
    <col min="15081" max="15081" width="16.140625" style="237" customWidth="1"/>
    <col min="15082" max="15330" width="11.42578125" style="237"/>
    <col min="15331" max="15331" width="48.140625" style="237" customWidth="1"/>
    <col min="15332" max="15332" width="18.42578125" style="237" customWidth="1"/>
    <col min="15333" max="15333" width="22.140625" style="237" customWidth="1"/>
    <col min="15334" max="15334" width="18" style="237" customWidth="1"/>
    <col min="15335" max="15335" width="19.42578125" style="237" customWidth="1"/>
    <col min="15336" max="15336" width="18.5703125" style="237" customWidth="1"/>
    <col min="15337" max="15337" width="16.140625" style="237" customWidth="1"/>
    <col min="15338" max="15586" width="11.42578125" style="237"/>
    <col min="15587" max="15587" width="48.140625" style="237" customWidth="1"/>
    <col min="15588" max="15588" width="18.42578125" style="237" customWidth="1"/>
    <col min="15589" max="15589" width="22.140625" style="237" customWidth="1"/>
    <col min="15590" max="15590" width="18" style="237" customWidth="1"/>
    <col min="15591" max="15591" width="19.42578125" style="237" customWidth="1"/>
    <col min="15592" max="15592" width="18.5703125" style="237" customWidth="1"/>
    <col min="15593" max="15593" width="16.140625" style="237" customWidth="1"/>
    <col min="15594" max="15842" width="11.42578125" style="237"/>
    <col min="15843" max="15843" width="48.140625" style="237" customWidth="1"/>
    <col min="15844" max="15844" width="18.42578125" style="237" customWidth="1"/>
    <col min="15845" max="15845" width="22.140625" style="237" customWidth="1"/>
    <col min="15846" max="15846" width="18" style="237" customWidth="1"/>
    <col min="15847" max="15847" width="19.42578125" style="237" customWidth="1"/>
    <col min="15848" max="15848" width="18.5703125" style="237" customWidth="1"/>
    <col min="15849" max="15849" width="16.140625" style="237" customWidth="1"/>
    <col min="15850" max="16098" width="11.42578125" style="237"/>
    <col min="16099" max="16099" width="48.140625" style="237" customWidth="1"/>
    <col min="16100" max="16100" width="18.42578125" style="237" customWidth="1"/>
    <col min="16101" max="16101" width="22.140625" style="237" customWidth="1"/>
    <col min="16102" max="16102" width="18" style="237" customWidth="1"/>
    <col min="16103" max="16103" width="19.42578125" style="237" customWidth="1"/>
    <col min="16104" max="16104" width="18.5703125" style="237" customWidth="1"/>
    <col min="16105" max="16105" width="16.140625" style="237" customWidth="1"/>
    <col min="16106" max="16384" width="11.42578125" style="237"/>
  </cols>
  <sheetData>
    <row r="1" spans="1:4" x14ac:dyDescent="0.2">
      <c r="B1" s="301"/>
      <c r="C1" s="301"/>
    </row>
    <row r="2" spans="1:4" x14ac:dyDescent="0.2">
      <c r="B2" s="301"/>
      <c r="C2" s="301"/>
    </row>
    <row r="3" spans="1:4" x14ac:dyDescent="0.2">
      <c r="B3" s="301"/>
      <c r="C3" s="301"/>
    </row>
    <row r="4" spans="1:4" ht="13.5" thickBot="1" x14ac:dyDescent="0.25">
      <c r="B4" s="301"/>
      <c r="C4" s="301"/>
    </row>
    <row r="5" spans="1:4" x14ac:dyDescent="0.2">
      <c r="A5" s="482" t="s">
        <v>2728</v>
      </c>
      <c r="B5" s="483"/>
      <c r="C5" s="483"/>
      <c r="D5" s="484"/>
    </row>
    <row r="6" spans="1:4" ht="16.5" customHeight="1" x14ac:dyDescent="0.2">
      <c r="A6" s="485" t="s">
        <v>1409</v>
      </c>
      <c r="B6" s="486"/>
      <c r="C6" s="486"/>
      <c r="D6" s="487"/>
    </row>
    <row r="7" spans="1:4" ht="16.5" customHeight="1" x14ac:dyDescent="0.2">
      <c r="A7" s="485" t="s">
        <v>2729</v>
      </c>
      <c r="B7" s="488"/>
      <c r="C7" s="488"/>
      <c r="D7" s="489"/>
    </row>
    <row r="8" spans="1:4" ht="16.5" customHeight="1" x14ac:dyDescent="0.2">
      <c r="A8" s="490" t="s">
        <v>2346</v>
      </c>
      <c r="B8" s="491"/>
      <c r="C8" s="491"/>
      <c r="D8" s="492"/>
    </row>
    <row r="9" spans="1:4" ht="21.75" customHeight="1" thickBot="1" x14ac:dyDescent="0.25">
      <c r="A9" s="493" t="s">
        <v>2347</v>
      </c>
      <c r="B9" s="494"/>
      <c r="C9" s="494"/>
      <c r="D9" s="495"/>
    </row>
    <row r="10" spans="1:4" ht="13.5" thickBot="1" x14ac:dyDescent="0.25">
      <c r="A10" s="477" t="s">
        <v>2730</v>
      </c>
      <c r="B10" s="480" t="s">
        <v>2669</v>
      </c>
      <c r="C10" s="481"/>
      <c r="D10" s="481"/>
    </row>
    <row r="11" spans="1:4" ht="23.25" thickBot="1" x14ac:dyDescent="0.25">
      <c r="A11" s="478"/>
      <c r="B11" s="298" t="s">
        <v>2731</v>
      </c>
      <c r="C11" s="299" t="s">
        <v>2732</v>
      </c>
      <c r="D11" s="298" t="s">
        <v>1</v>
      </c>
    </row>
    <row r="12" spans="1:4" ht="15.75" customHeight="1" thickBot="1" x14ac:dyDescent="0.25">
      <c r="A12" s="479"/>
      <c r="B12" s="300">
        <v>1</v>
      </c>
      <c r="C12" s="300">
        <v>2</v>
      </c>
      <c r="D12" s="300" t="s">
        <v>2673</v>
      </c>
    </row>
    <row r="13" spans="1:4" s="240" customFormat="1" ht="21.95" customHeight="1" x14ac:dyDescent="0.25">
      <c r="A13" s="238" t="s">
        <v>2733</v>
      </c>
      <c r="B13" s="239">
        <v>920979147.29000008</v>
      </c>
      <c r="C13" s="239">
        <v>17087293.049999952</v>
      </c>
      <c r="D13" s="239">
        <f>+B13+C13</f>
        <v>938066440.34000003</v>
      </c>
    </row>
    <row r="14" spans="1:4" ht="15" customHeight="1" x14ac:dyDescent="0.2">
      <c r="A14" s="241"/>
      <c r="B14" s="242"/>
      <c r="C14" s="243"/>
      <c r="D14" s="243"/>
    </row>
    <row r="15" spans="1:4" ht="15" customHeight="1" x14ac:dyDescent="0.2">
      <c r="A15" s="241"/>
      <c r="B15" s="242"/>
      <c r="C15" s="243"/>
      <c r="D15" s="243"/>
    </row>
    <row r="16" spans="1:4" s="240" customFormat="1" ht="20.100000000000001" customHeight="1" x14ac:dyDescent="0.25">
      <c r="A16" s="244" t="s">
        <v>2734</v>
      </c>
      <c r="B16" s="239">
        <v>34555999.960000001</v>
      </c>
      <c r="C16" s="239">
        <v>23123040.25999999</v>
      </c>
      <c r="D16" s="239">
        <f>+B16+C16</f>
        <v>57679040.219999991</v>
      </c>
    </row>
    <row r="17" spans="1:4" ht="15" customHeight="1" x14ac:dyDescent="0.2">
      <c r="A17" s="241"/>
      <c r="B17" s="242"/>
      <c r="C17" s="243"/>
      <c r="D17" s="245"/>
    </row>
    <row r="18" spans="1:4" ht="15" customHeight="1" x14ac:dyDescent="0.2">
      <c r="A18" s="241"/>
      <c r="B18" s="242"/>
      <c r="C18" s="243"/>
      <c r="D18" s="243"/>
    </row>
    <row r="19" spans="1:4" ht="34.5" customHeight="1" x14ac:dyDescent="0.2">
      <c r="A19" s="244" t="s">
        <v>2735</v>
      </c>
      <c r="B19" s="239">
        <v>1091696.73</v>
      </c>
      <c r="C19" s="239">
        <v>-1091696.73</v>
      </c>
      <c r="D19" s="239">
        <f>+B19+C19</f>
        <v>0</v>
      </c>
    </row>
    <row r="20" spans="1:4" ht="15" customHeight="1" x14ac:dyDescent="0.2">
      <c r="A20" s="241"/>
      <c r="B20" s="246"/>
      <c r="C20" s="246"/>
      <c r="D20" s="247"/>
    </row>
    <row r="21" spans="1:4" ht="15" customHeight="1" x14ac:dyDescent="0.2">
      <c r="A21" s="241"/>
      <c r="B21" s="246"/>
      <c r="C21" s="246"/>
      <c r="D21" s="247"/>
    </row>
    <row r="22" spans="1:4" s="240" customFormat="1" ht="21.95" customHeight="1" x14ac:dyDescent="0.25">
      <c r="A22" s="244" t="s">
        <v>2736</v>
      </c>
      <c r="B22" s="248">
        <v>0</v>
      </c>
      <c r="C22" s="248">
        <v>0</v>
      </c>
      <c r="D22" s="249">
        <f>+B22+C22</f>
        <v>0</v>
      </c>
    </row>
    <row r="23" spans="1:4" ht="15" customHeight="1" x14ac:dyDescent="0.2">
      <c r="A23" s="241"/>
      <c r="B23" s="250"/>
      <c r="C23" s="250"/>
      <c r="D23" s="247"/>
    </row>
    <row r="24" spans="1:4" ht="15" customHeight="1" x14ac:dyDescent="0.2">
      <c r="A24" s="241"/>
      <c r="B24" s="250"/>
      <c r="C24" s="250"/>
      <c r="D24" s="247"/>
    </row>
    <row r="25" spans="1:4" s="240" customFormat="1" ht="21.95" customHeight="1" x14ac:dyDescent="0.25">
      <c r="A25" s="244" t="s">
        <v>2737</v>
      </c>
      <c r="B25" s="251">
        <v>0</v>
      </c>
      <c r="C25" s="251">
        <v>0</v>
      </c>
      <c r="D25" s="249">
        <f>+B25+C25</f>
        <v>0</v>
      </c>
    </row>
    <row r="26" spans="1:4" ht="15" customHeight="1" x14ac:dyDescent="0.25">
      <c r="A26" s="252"/>
      <c r="B26" s="253"/>
      <c r="C26" s="253"/>
      <c r="D26" s="254"/>
    </row>
    <row r="27" spans="1:4" ht="15" customHeight="1" thickBot="1" x14ac:dyDescent="0.25">
      <c r="A27" s="255"/>
      <c r="B27" s="256"/>
      <c r="C27" s="256"/>
      <c r="D27" s="256"/>
    </row>
    <row r="28" spans="1:4" ht="31.5" customHeight="1" thickBot="1" x14ac:dyDescent="0.25">
      <c r="A28" s="257" t="s">
        <v>2706</v>
      </c>
      <c r="B28" s="258">
        <f t="shared" ref="B28:D28" si="0">SUM(B13:B27)</f>
        <v>956626843.98000014</v>
      </c>
      <c r="C28" s="258">
        <f t="shared" si="0"/>
        <v>39118636.579999946</v>
      </c>
      <c r="D28" s="258">
        <f t="shared" si="0"/>
        <v>995745480.56000006</v>
      </c>
    </row>
    <row r="29" spans="1:4" x14ac:dyDescent="0.2">
      <c r="A29" s="259"/>
      <c r="B29" s="260"/>
      <c r="C29" s="260"/>
      <c r="D29" s="260"/>
    </row>
    <row r="30" spans="1:4" ht="31.5" customHeight="1" x14ac:dyDescent="0.2">
      <c r="A30" s="261"/>
      <c r="B30" s="262"/>
      <c r="C30" s="262"/>
      <c r="D30" s="262"/>
    </row>
    <row r="31" spans="1:4" x14ac:dyDescent="0.2">
      <c r="B31" s="263"/>
      <c r="C31" s="263"/>
      <c r="D31" s="263"/>
    </row>
    <row r="32" spans="1:4" x14ac:dyDescent="0.2">
      <c r="B32" s="263"/>
      <c r="C32" s="263"/>
      <c r="D32" s="263"/>
    </row>
    <row r="33" spans="2:4" x14ac:dyDescent="0.2">
      <c r="B33" s="263"/>
      <c r="C33" s="263"/>
      <c r="D33" s="263"/>
    </row>
    <row r="34" spans="2:4" x14ac:dyDescent="0.2">
      <c r="B34" s="263"/>
      <c r="C34" s="263"/>
      <c r="D34" s="263"/>
    </row>
    <row r="35" spans="2:4" x14ac:dyDescent="0.2">
      <c r="B35" s="263"/>
      <c r="C35" s="263"/>
      <c r="D35" s="263"/>
    </row>
    <row r="36" spans="2:4" x14ac:dyDescent="0.2">
      <c r="B36" s="263"/>
      <c r="C36" s="263"/>
      <c r="D36" s="263"/>
    </row>
    <row r="37" spans="2:4" x14ac:dyDescent="0.2">
      <c r="B37" s="263"/>
      <c r="C37" s="263"/>
      <c r="D37" s="263"/>
    </row>
    <row r="38" spans="2:4" x14ac:dyDescent="0.2">
      <c r="B38" s="263"/>
      <c r="C38" s="263"/>
      <c r="D38" s="263"/>
    </row>
    <row r="39" spans="2:4" x14ac:dyDescent="0.2">
      <c r="C39" s="237"/>
    </row>
    <row r="40" spans="2:4" x14ac:dyDescent="0.2">
      <c r="C40" s="237"/>
    </row>
    <row r="41" spans="2:4" x14ac:dyDescent="0.2">
      <c r="C41" s="237"/>
    </row>
    <row r="42" spans="2:4" x14ac:dyDescent="0.2">
      <c r="B42" s="264"/>
      <c r="C42" s="264"/>
      <c r="D42" s="264"/>
    </row>
    <row r="43" spans="2:4" x14ac:dyDescent="0.2">
      <c r="B43" s="264"/>
      <c r="C43" s="264"/>
      <c r="D43" s="264"/>
    </row>
    <row r="44" spans="2:4" x14ac:dyDescent="0.2">
      <c r="B44" s="264"/>
      <c r="C44" s="264"/>
      <c r="D44" s="264"/>
    </row>
    <row r="45" spans="2:4" x14ac:dyDescent="0.2">
      <c r="C45" s="264"/>
    </row>
    <row r="46" spans="2:4" x14ac:dyDescent="0.2">
      <c r="C46" s="264"/>
    </row>
    <row r="47" spans="2:4" x14ac:dyDescent="0.2">
      <c r="C47" s="237"/>
    </row>
    <row r="48" spans="2:4" x14ac:dyDescent="0.2">
      <c r="C48" s="237"/>
    </row>
    <row r="49" spans="3:3" x14ac:dyDescent="0.2">
      <c r="C49" s="237"/>
    </row>
    <row r="50" spans="3:3" x14ac:dyDescent="0.2">
      <c r="C50" s="237"/>
    </row>
    <row r="51" spans="3:3" x14ac:dyDescent="0.2">
      <c r="C51" s="237"/>
    </row>
    <row r="52" spans="3:3" x14ac:dyDescent="0.2">
      <c r="C52" s="237"/>
    </row>
    <row r="53" spans="3:3" x14ac:dyDescent="0.2">
      <c r="C53" s="237"/>
    </row>
    <row r="54" spans="3:3" x14ac:dyDescent="0.2">
      <c r="C54" s="237"/>
    </row>
    <row r="55" spans="3:3" x14ac:dyDescent="0.2">
      <c r="C55" s="237"/>
    </row>
    <row r="56" spans="3:3" x14ac:dyDescent="0.2">
      <c r="C56" s="237"/>
    </row>
    <row r="57" spans="3:3" x14ac:dyDescent="0.2">
      <c r="C57" s="237"/>
    </row>
    <row r="58" spans="3:3" x14ac:dyDescent="0.2">
      <c r="C58" s="237"/>
    </row>
    <row r="59" spans="3:3" x14ac:dyDescent="0.2">
      <c r="C59" s="237"/>
    </row>
    <row r="60" spans="3:3" x14ac:dyDescent="0.2">
      <c r="C60" s="237"/>
    </row>
    <row r="61" spans="3:3" x14ac:dyDescent="0.2">
      <c r="C61" s="237"/>
    </row>
    <row r="62" spans="3:3" x14ac:dyDescent="0.2">
      <c r="C62" s="237"/>
    </row>
    <row r="63" spans="3:3" x14ac:dyDescent="0.2">
      <c r="C63" s="237"/>
    </row>
    <row r="64" spans="3:3" x14ac:dyDescent="0.2">
      <c r="C64" s="237"/>
    </row>
    <row r="65" spans="3:3" x14ac:dyDescent="0.2">
      <c r="C65" s="237"/>
    </row>
    <row r="66" spans="3:3" x14ac:dyDescent="0.2">
      <c r="C66" s="237"/>
    </row>
    <row r="67" spans="3:3" x14ac:dyDescent="0.2">
      <c r="C67" s="237"/>
    </row>
    <row r="68" spans="3:3" x14ac:dyDescent="0.2">
      <c r="C68" s="237"/>
    </row>
    <row r="69" spans="3:3" x14ac:dyDescent="0.2">
      <c r="C69" s="237"/>
    </row>
    <row r="70" spans="3:3" x14ac:dyDescent="0.2">
      <c r="C70" s="237"/>
    </row>
    <row r="71" spans="3:3" x14ac:dyDescent="0.2">
      <c r="C71" s="237"/>
    </row>
    <row r="72" spans="3:3" x14ac:dyDescent="0.2">
      <c r="C72" s="237"/>
    </row>
    <row r="73" spans="3:3" x14ac:dyDescent="0.2">
      <c r="C73" s="237"/>
    </row>
    <row r="74" spans="3:3" x14ac:dyDescent="0.2">
      <c r="C74" s="237"/>
    </row>
    <row r="75" spans="3:3" x14ac:dyDescent="0.2">
      <c r="C75" s="237"/>
    </row>
    <row r="76" spans="3:3" x14ac:dyDescent="0.2">
      <c r="C76" s="237"/>
    </row>
    <row r="77" spans="3:3" x14ac:dyDescent="0.2">
      <c r="C77" s="237"/>
    </row>
    <row r="78" spans="3:3" x14ac:dyDescent="0.2">
      <c r="C78" s="237"/>
    </row>
    <row r="79" spans="3:3" x14ac:dyDescent="0.2">
      <c r="C79" s="237"/>
    </row>
    <row r="80" spans="3:3" x14ac:dyDescent="0.2">
      <c r="C80" s="237"/>
    </row>
    <row r="81" spans="3:3" x14ac:dyDescent="0.2">
      <c r="C81" s="237"/>
    </row>
    <row r="82" spans="3:3" x14ac:dyDescent="0.2">
      <c r="C82" s="237"/>
    </row>
    <row r="83" spans="3:3" x14ac:dyDescent="0.2">
      <c r="C83" s="237"/>
    </row>
    <row r="84" spans="3:3" x14ac:dyDescent="0.2">
      <c r="C84" s="237"/>
    </row>
    <row r="85" spans="3:3" x14ac:dyDescent="0.2">
      <c r="C85" s="237"/>
    </row>
    <row r="86" spans="3:3" x14ac:dyDescent="0.2">
      <c r="C86" s="237"/>
    </row>
    <row r="87" spans="3:3" x14ac:dyDescent="0.2">
      <c r="C87" s="237"/>
    </row>
    <row r="88" spans="3:3" x14ac:dyDescent="0.2">
      <c r="C88" s="237"/>
    </row>
    <row r="89" spans="3:3" x14ac:dyDescent="0.2">
      <c r="C89" s="237"/>
    </row>
    <row r="90" spans="3:3" x14ac:dyDescent="0.2">
      <c r="C90" s="237"/>
    </row>
    <row r="91" spans="3:3" x14ac:dyDescent="0.2">
      <c r="C91" s="237"/>
    </row>
    <row r="92" spans="3:3" x14ac:dyDescent="0.2">
      <c r="C92" s="237"/>
    </row>
    <row r="93" spans="3:3" x14ac:dyDescent="0.2">
      <c r="C93" s="237"/>
    </row>
    <row r="94" spans="3:3" x14ac:dyDescent="0.2">
      <c r="C94" s="237"/>
    </row>
    <row r="95" spans="3:3" x14ac:dyDescent="0.2">
      <c r="C95" s="237"/>
    </row>
    <row r="96" spans="3:3" x14ac:dyDescent="0.2">
      <c r="C96" s="237"/>
    </row>
    <row r="97" spans="3:3" x14ac:dyDescent="0.2">
      <c r="C97" s="237"/>
    </row>
    <row r="98" spans="3:3" x14ac:dyDescent="0.2">
      <c r="C98" s="237"/>
    </row>
    <row r="99" spans="3:3" x14ac:dyDescent="0.2">
      <c r="C99" s="237"/>
    </row>
    <row r="100" spans="3:3" x14ac:dyDescent="0.2">
      <c r="C100" s="237"/>
    </row>
    <row r="101" spans="3:3" x14ac:dyDescent="0.2">
      <c r="C101" s="237"/>
    </row>
    <row r="102" spans="3:3" x14ac:dyDescent="0.2">
      <c r="C102" s="237"/>
    </row>
    <row r="103" spans="3:3" x14ac:dyDescent="0.2">
      <c r="C103" s="237"/>
    </row>
  </sheetData>
  <mergeCells count="7">
    <mergeCell ref="A10:A12"/>
    <mergeCell ref="B10:D10"/>
    <mergeCell ref="A5:D5"/>
    <mergeCell ref="A6:D6"/>
    <mergeCell ref="A7:D7"/>
    <mergeCell ref="A8:D8"/>
    <mergeCell ref="A9:D9"/>
  </mergeCells>
  <printOptions horizontalCentered="1"/>
  <pageMargins left="0.59055118110236227" right="0.39370078740157483" top="0.55118110236220474" bottom="0.55118110236220474" header="0.31496062992125984" footer="0.31496062992125984"/>
  <pageSetup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5"/>
  <sheetViews>
    <sheetView tabSelected="1" view="pageBreakPreview" topLeftCell="A21" zoomScale="85" zoomScaleNormal="85" zoomScaleSheetLayoutView="85" workbookViewId="0">
      <selection activeCell="A27" sqref="A27:E51"/>
    </sheetView>
  </sheetViews>
  <sheetFormatPr baseColWidth="10" defaultRowHeight="15" x14ac:dyDescent="0.25"/>
  <cols>
    <col min="1" max="1" width="3.42578125" style="84" customWidth="1"/>
    <col min="2" max="2" width="44.42578125" style="84" customWidth="1"/>
    <col min="3" max="5" width="20.7109375" style="84" customWidth="1"/>
  </cols>
  <sheetData>
    <row r="1" spans="1:5" ht="15.75" thickBot="1" x14ac:dyDescent="0.3"/>
    <row r="2" spans="1:5" ht="21" customHeight="1" thickBot="1" x14ac:dyDescent="0.3">
      <c r="A2" s="507" t="s">
        <v>2877</v>
      </c>
      <c r="B2" s="508"/>
      <c r="C2" s="508"/>
      <c r="D2" s="508"/>
      <c r="E2" s="509"/>
    </row>
    <row r="3" spans="1:5" ht="23.25" customHeight="1" thickBot="1" x14ac:dyDescent="0.3">
      <c r="A3" s="510" t="s">
        <v>2878</v>
      </c>
      <c r="B3" s="511"/>
      <c r="C3" s="511"/>
      <c r="D3" s="511"/>
      <c r="E3" s="512"/>
    </row>
    <row r="4" spans="1:5" ht="15.75" thickBot="1" x14ac:dyDescent="0.3">
      <c r="A4" s="513" t="s">
        <v>2738</v>
      </c>
      <c r="B4" s="514"/>
      <c r="C4" s="517" t="s">
        <v>2669</v>
      </c>
      <c r="D4" s="517"/>
      <c r="E4" s="517"/>
    </row>
    <row r="5" spans="1:5" ht="23.25" thickBot="1" x14ac:dyDescent="0.3">
      <c r="A5" s="513"/>
      <c r="B5" s="514"/>
      <c r="C5" s="306" t="s">
        <v>2710</v>
      </c>
      <c r="D5" s="306" t="s">
        <v>2711</v>
      </c>
      <c r="E5" s="306" t="s">
        <v>1</v>
      </c>
    </row>
    <row r="6" spans="1:5" ht="18.75" customHeight="1" thickBot="1" x14ac:dyDescent="0.3">
      <c r="A6" s="515"/>
      <c r="B6" s="516"/>
      <c r="C6" s="307">
        <v>1</v>
      </c>
      <c r="D6" s="308">
        <v>2</v>
      </c>
      <c r="E6" s="307" t="s">
        <v>2720</v>
      </c>
    </row>
    <row r="7" spans="1:5" ht="15.75" thickBot="1" x14ac:dyDescent="0.3">
      <c r="A7" s="468"/>
      <c r="B7" s="468"/>
      <c r="C7" s="270"/>
      <c r="D7" s="271"/>
      <c r="E7" s="270"/>
    </row>
    <row r="8" spans="1:5" ht="15.75" thickBot="1" x14ac:dyDescent="0.3">
      <c r="A8" s="498" t="s">
        <v>2721</v>
      </c>
      <c r="B8" s="499"/>
      <c r="C8" s="291">
        <v>86953467.760000005</v>
      </c>
      <c r="D8" s="291">
        <v>9363339.6899999864</v>
      </c>
      <c r="E8" s="291">
        <f>+C8+D8</f>
        <v>96316807.449999988</v>
      </c>
    </row>
    <row r="9" spans="1:5" x14ac:dyDescent="0.25">
      <c r="A9" s="309"/>
      <c r="B9" s="274" t="s">
        <v>2739</v>
      </c>
      <c r="C9" s="504" t="s">
        <v>2740</v>
      </c>
      <c r="D9" s="505"/>
      <c r="E9" s="275" t="s">
        <v>2741</v>
      </c>
    </row>
    <row r="10" spans="1:5" ht="27" x14ac:dyDescent="0.25">
      <c r="A10" s="310"/>
      <c r="B10" s="524" t="s">
        <v>2742</v>
      </c>
      <c r="C10" s="525" t="s">
        <v>2743</v>
      </c>
      <c r="D10" s="526"/>
      <c r="E10" s="277" t="s">
        <v>2744</v>
      </c>
    </row>
    <row r="11" spans="1:5" ht="36" x14ac:dyDescent="0.25">
      <c r="A11" s="310"/>
      <c r="B11" s="524" t="s">
        <v>2745</v>
      </c>
      <c r="C11" s="525" t="s">
        <v>2746</v>
      </c>
      <c r="D11" s="526"/>
      <c r="E11" s="277" t="s">
        <v>2744</v>
      </c>
    </row>
    <row r="12" spans="1:5" ht="45" x14ac:dyDescent="0.25">
      <c r="A12" s="310"/>
      <c r="B12" s="524" t="s">
        <v>2747</v>
      </c>
      <c r="C12" s="525" t="s">
        <v>2748</v>
      </c>
      <c r="D12" s="526"/>
      <c r="E12" s="277" t="s">
        <v>2744</v>
      </c>
    </row>
    <row r="13" spans="1:5" ht="36" x14ac:dyDescent="0.25">
      <c r="A13" s="310"/>
      <c r="B13" s="524" t="s">
        <v>2749</v>
      </c>
      <c r="C13" s="525" t="s">
        <v>2750</v>
      </c>
      <c r="D13" s="526"/>
      <c r="E13" s="277" t="s">
        <v>2744</v>
      </c>
    </row>
    <row r="14" spans="1:5" ht="36" x14ac:dyDescent="0.25">
      <c r="A14" s="310"/>
      <c r="B14" s="524" t="s">
        <v>2751</v>
      </c>
      <c r="C14" s="525" t="s">
        <v>2752</v>
      </c>
      <c r="D14" s="526"/>
      <c r="E14" s="277" t="s">
        <v>2744</v>
      </c>
    </row>
    <row r="15" spans="1:5" ht="27" x14ac:dyDescent="0.25">
      <c r="A15" s="310"/>
      <c r="B15" s="524" t="s">
        <v>2753</v>
      </c>
      <c r="C15" s="525" t="s">
        <v>2754</v>
      </c>
      <c r="D15" s="526"/>
      <c r="E15" s="277" t="s">
        <v>2744</v>
      </c>
    </row>
    <row r="16" spans="1:5" ht="27" x14ac:dyDescent="0.25">
      <c r="A16" s="310"/>
      <c r="B16" s="524" t="s">
        <v>2755</v>
      </c>
      <c r="C16" s="525" t="s">
        <v>2756</v>
      </c>
      <c r="D16" s="526"/>
      <c r="E16" s="277" t="s">
        <v>2744</v>
      </c>
    </row>
    <row r="17" spans="1:5" ht="36" x14ac:dyDescent="0.25">
      <c r="A17" s="310"/>
      <c r="B17" s="524" t="s">
        <v>2757</v>
      </c>
      <c r="C17" s="525" t="s">
        <v>2758</v>
      </c>
      <c r="D17" s="526"/>
      <c r="E17" s="277" t="s">
        <v>2744</v>
      </c>
    </row>
    <row r="18" spans="1:5" ht="27" x14ac:dyDescent="0.25">
      <c r="A18" s="310"/>
      <c r="B18" s="524" t="s">
        <v>2759</v>
      </c>
      <c r="C18" s="525" t="s">
        <v>2760</v>
      </c>
      <c r="D18" s="526"/>
      <c r="E18" s="277" t="s">
        <v>2744</v>
      </c>
    </row>
    <row r="19" spans="1:5" ht="27" x14ac:dyDescent="0.25">
      <c r="A19" s="310"/>
      <c r="B19" s="524" t="s">
        <v>2761</v>
      </c>
      <c r="C19" s="525" t="s">
        <v>2762</v>
      </c>
      <c r="D19" s="526"/>
      <c r="E19" s="277" t="s">
        <v>2744</v>
      </c>
    </row>
    <row r="20" spans="1:5" ht="36" x14ac:dyDescent="0.25">
      <c r="A20" s="310"/>
      <c r="B20" s="524" t="s">
        <v>2763</v>
      </c>
      <c r="C20" s="525" t="s">
        <v>2764</v>
      </c>
      <c r="D20" s="526"/>
      <c r="E20" s="277" t="s">
        <v>2744</v>
      </c>
    </row>
    <row r="21" spans="1:5" ht="15.75" thickBot="1" x14ac:dyDescent="0.3">
      <c r="A21" s="310"/>
      <c r="B21" s="276"/>
      <c r="C21" s="278"/>
      <c r="D21" s="279"/>
      <c r="E21" s="280"/>
    </row>
    <row r="22" spans="1:5" ht="15.75" thickBot="1" x14ac:dyDescent="0.3">
      <c r="A22" s="498" t="s">
        <v>2722</v>
      </c>
      <c r="B22" s="506"/>
      <c r="C22" s="281">
        <v>96384097.699999973</v>
      </c>
      <c r="D22" s="311">
        <v>-11846267.180000216</v>
      </c>
      <c r="E22" s="282">
        <f>+C22+D22</f>
        <v>84537830.519999757</v>
      </c>
    </row>
    <row r="23" spans="1:5" ht="15.75" thickTop="1" x14ac:dyDescent="0.25">
      <c r="A23" s="310"/>
      <c r="B23" s="283" t="s">
        <v>2739</v>
      </c>
      <c r="C23" s="504" t="s">
        <v>2740</v>
      </c>
      <c r="D23" s="505"/>
      <c r="E23" s="275" t="s">
        <v>2741</v>
      </c>
    </row>
    <row r="24" spans="1:5" ht="78.75" x14ac:dyDescent="0.25">
      <c r="A24" s="310"/>
      <c r="B24" s="201" t="s">
        <v>2766</v>
      </c>
      <c r="C24" s="473" t="s">
        <v>2767</v>
      </c>
      <c r="D24" s="474"/>
      <c r="E24" s="284" t="s">
        <v>2765</v>
      </c>
    </row>
    <row r="25" spans="1:5" ht="56.25" x14ac:dyDescent="0.25">
      <c r="A25" s="310"/>
      <c r="B25" s="201" t="s">
        <v>2768</v>
      </c>
      <c r="C25" s="473" t="s">
        <v>2769</v>
      </c>
      <c r="D25" s="474"/>
      <c r="E25" s="277" t="s">
        <v>2765</v>
      </c>
    </row>
    <row r="26" spans="1:5" ht="68.25" thickBot="1" x14ac:dyDescent="0.3">
      <c r="A26" s="549"/>
      <c r="B26" s="550" t="s">
        <v>2770</v>
      </c>
      <c r="C26" s="496" t="s">
        <v>2771</v>
      </c>
      <c r="D26" s="497"/>
      <c r="E26" s="284" t="s">
        <v>2765</v>
      </c>
    </row>
    <row r="27" spans="1:5" ht="39" x14ac:dyDescent="0.25">
      <c r="A27" s="551"/>
      <c r="B27" s="552" t="s">
        <v>2772</v>
      </c>
      <c r="C27" s="553" t="s">
        <v>2773</v>
      </c>
      <c r="D27" s="554"/>
      <c r="E27" s="555" t="s">
        <v>2765</v>
      </c>
    </row>
    <row r="28" spans="1:5" ht="36" x14ac:dyDescent="0.25">
      <c r="A28" s="310"/>
      <c r="B28" s="532" t="s">
        <v>2774</v>
      </c>
      <c r="C28" s="528" t="s">
        <v>2775</v>
      </c>
      <c r="D28" s="529"/>
      <c r="E28" s="545" t="s">
        <v>2765</v>
      </c>
    </row>
    <row r="29" spans="1:5" ht="29.25" x14ac:dyDescent="0.25">
      <c r="A29" s="310"/>
      <c r="B29" s="527" t="s">
        <v>2776</v>
      </c>
      <c r="C29" s="528" t="s">
        <v>2777</v>
      </c>
      <c r="D29" s="529"/>
      <c r="E29" s="545" t="s">
        <v>2765</v>
      </c>
    </row>
    <row r="30" spans="1:5" ht="29.25" x14ac:dyDescent="0.25">
      <c r="A30" s="310"/>
      <c r="B30" s="527" t="s">
        <v>2778</v>
      </c>
      <c r="C30" s="528" t="s">
        <v>2779</v>
      </c>
      <c r="D30" s="529"/>
      <c r="E30" s="545" t="s">
        <v>2765</v>
      </c>
    </row>
    <row r="31" spans="1:5" ht="29.25" x14ac:dyDescent="0.25">
      <c r="A31" s="310"/>
      <c r="B31" s="527" t="s">
        <v>2780</v>
      </c>
      <c r="C31" s="528" t="s">
        <v>2781</v>
      </c>
      <c r="D31" s="529"/>
      <c r="E31" s="545" t="s">
        <v>2765</v>
      </c>
    </row>
    <row r="32" spans="1:5" ht="29.25" x14ac:dyDescent="0.25">
      <c r="A32" s="310"/>
      <c r="B32" s="527" t="s">
        <v>2782</v>
      </c>
      <c r="C32" s="528" t="s">
        <v>2783</v>
      </c>
      <c r="D32" s="529"/>
      <c r="E32" s="545" t="s">
        <v>2765</v>
      </c>
    </row>
    <row r="33" spans="1:5" ht="27" x14ac:dyDescent="0.25">
      <c r="A33" s="310"/>
      <c r="B33" s="532" t="s">
        <v>2784</v>
      </c>
      <c r="C33" s="528" t="s">
        <v>2785</v>
      </c>
      <c r="D33" s="529"/>
      <c r="E33" s="546" t="s">
        <v>2744</v>
      </c>
    </row>
    <row r="34" spans="1:5" ht="45" x14ac:dyDescent="0.25">
      <c r="A34" s="310"/>
      <c r="B34" s="532" t="s">
        <v>2786</v>
      </c>
      <c r="C34" s="528" t="s">
        <v>2787</v>
      </c>
      <c r="D34" s="529"/>
      <c r="E34" s="546" t="s">
        <v>2744</v>
      </c>
    </row>
    <row r="35" spans="1:5" ht="39" x14ac:dyDescent="0.25">
      <c r="A35" s="310"/>
      <c r="B35" s="527" t="s">
        <v>2788</v>
      </c>
      <c r="C35" s="528" t="s">
        <v>2789</v>
      </c>
      <c r="D35" s="529"/>
      <c r="E35" s="546" t="s">
        <v>2765</v>
      </c>
    </row>
    <row r="36" spans="1:5" ht="39" x14ac:dyDescent="0.25">
      <c r="A36" s="310"/>
      <c r="B36" s="527" t="s">
        <v>2886</v>
      </c>
      <c r="C36" s="530" t="s">
        <v>2885</v>
      </c>
      <c r="D36" s="531"/>
      <c r="E36" s="546" t="s">
        <v>2765</v>
      </c>
    </row>
    <row r="37" spans="1:5" ht="10.5" customHeight="1" thickBot="1" x14ac:dyDescent="0.3">
      <c r="A37" s="310"/>
      <c r="B37" s="201"/>
      <c r="C37" s="502"/>
      <c r="D37" s="503"/>
      <c r="E37" s="285"/>
    </row>
    <row r="38" spans="1:5" s="536" customFormat="1" ht="13.5" customHeight="1" thickTop="1" thickBot="1" x14ac:dyDescent="0.25">
      <c r="A38" s="533" t="s">
        <v>2879</v>
      </c>
      <c r="B38" s="534"/>
      <c r="C38" s="535">
        <v>14577508.450000005</v>
      </c>
      <c r="D38" s="535">
        <v>1724266.3800000064</v>
      </c>
      <c r="E38" s="556">
        <f>+C38+D38</f>
        <v>16301774.830000011</v>
      </c>
    </row>
    <row r="39" spans="1:5" s="536" customFormat="1" ht="14.25" customHeight="1" thickTop="1" x14ac:dyDescent="0.2">
      <c r="A39" s="537"/>
      <c r="B39" s="538" t="s">
        <v>2739</v>
      </c>
      <c r="C39" s="539" t="s">
        <v>2740</v>
      </c>
      <c r="D39" s="540"/>
      <c r="E39" s="541" t="s">
        <v>2741</v>
      </c>
    </row>
    <row r="40" spans="1:5" ht="39" x14ac:dyDescent="0.25">
      <c r="A40" s="309"/>
      <c r="B40" s="527" t="s">
        <v>2883</v>
      </c>
      <c r="C40" s="530" t="s">
        <v>2884</v>
      </c>
      <c r="D40" s="531"/>
      <c r="E40" s="547" t="s">
        <v>2797</v>
      </c>
    </row>
    <row r="41" spans="1:5" ht="29.25" x14ac:dyDescent="0.25">
      <c r="A41" s="310"/>
      <c r="B41" s="527" t="s">
        <v>2790</v>
      </c>
      <c r="C41" s="530" t="s">
        <v>2791</v>
      </c>
      <c r="D41" s="531"/>
      <c r="E41" s="546" t="s">
        <v>2765</v>
      </c>
    </row>
    <row r="42" spans="1:5" ht="29.25" x14ac:dyDescent="0.25">
      <c r="A42" s="310"/>
      <c r="B42" s="527" t="s">
        <v>2792</v>
      </c>
      <c r="C42" s="530" t="s">
        <v>2793</v>
      </c>
      <c r="D42" s="531"/>
      <c r="E42" s="546" t="s">
        <v>2794</v>
      </c>
    </row>
    <row r="43" spans="1:5" ht="29.25" x14ac:dyDescent="0.25">
      <c r="A43" s="310"/>
      <c r="B43" s="527" t="s">
        <v>2795</v>
      </c>
      <c r="C43" s="530" t="s">
        <v>2796</v>
      </c>
      <c r="D43" s="531"/>
      <c r="E43" s="546" t="s">
        <v>2797</v>
      </c>
    </row>
    <row r="44" spans="1:5" ht="29.25" x14ac:dyDescent="0.25">
      <c r="A44" s="310"/>
      <c r="B44" s="527" t="s">
        <v>2798</v>
      </c>
      <c r="C44" s="530" t="s">
        <v>2799</v>
      </c>
      <c r="D44" s="531"/>
      <c r="E44" s="546" t="s">
        <v>2765</v>
      </c>
    </row>
    <row r="45" spans="1:5" ht="39" x14ac:dyDescent="0.25">
      <c r="A45" s="310"/>
      <c r="B45" s="527" t="s">
        <v>2800</v>
      </c>
      <c r="C45" s="530" t="s">
        <v>2801</v>
      </c>
      <c r="D45" s="531"/>
      <c r="E45" s="546" t="s">
        <v>2765</v>
      </c>
    </row>
    <row r="46" spans="1:5" ht="9.75" customHeight="1" thickBot="1" x14ac:dyDescent="0.3">
      <c r="A46" s="310"/>
      <c r="B46" s="201"/>
      <c r="C46" s="502"/>
      <c r="D46" s="503"/>
      <c r="E46" s="285"/>
    </row>
    <row r="47" spans="1:5" s="536" customFormat="1" ht="12.75" customHeight="1" thickBot="1" x14ac:dyDescent="0.25">
      <c r="A47" s="533" t="s">
        <v>2880</v>
      </c>
      <c r="B47" s="542"/>
      <c r="C47" s="543">
        <v>103805808.79000004</v>
      </c>
      <c r="D47" s="543">
        <v>4935953.2100000158</v>
      </c>
      <c r="E47" s="544">
        <f>+C47+D47</f>
        <v>108741762.00000006</v>
      </c>
    </row>
    <row r="48" spans="1:5" s="536" customFormat="1" ht="12" customHeight="1" x14ac:dyDescent="0.2">
      <c r="A48" s="537"/>
      <c r="B48" s="538" t="s">
        <v>2739</v>
      </c>
      <c r="C48" s="539" t="s">
        <v>2740</v>
      </c>
      <c r="D48" s="540"/>
      <c r="E48" s="541" t="s">
        <v>2741</v>
      </c>
    </row>
    <row r="49" spans="1:5" ht="39" x14ac:dyDescent="0.25">
      <c r="A49" s="309"/>
      <c r="B49" s="527" t="s">
        <v>2802</v>
      </c>
      <c r="C49" s="528" t="s">
        <v>2803</v>
      </c>
      <c r="D49" s="529"/>
      <c r="E49" s="548" t="s">
        <v>2797</v>
      </c>
    </row>
    <row r="50" spans="1:5" ht="54" x14ac:dyDescent="0.25">
      <c r="A50" s="309"/>
      <c r="B50" s="532" t="s">
        <v>2804</v>
      </c>
      <c r="C50" s="528" t="s">
        <v>2805</v>
      </c>
      <c r="D50" s="529"/>
      <c r="E50" s="548" t="s">
        <v>2794</v>
      </c>
    </row>
    <row r="51" spans="1:5" ht="39.75" thickBot="1" x14ac:dyDescent="0.3">
      <c r="A51" s="557"/>
      <c r="B51" s="558" t="s">
        <v>2806</v>
      </c>
      <c r="C51" s="559" t="s">
        <v>2807</v>
      </c>
      <c r="D51" s="560"/>
      <c r="E51" s="561" t="s">
        <v>2794</v>
      </c>
    </row>
    <row r="52" spans="1:5" ht="45" x14ac:dyDescent="0.25">
      <c r="A52" s="312"/>
      <c r="B52" s="289" t="s">
        <v>2808</v>
      </c>
      <c r="C52" s="469" t="s">
        <v>2809</v>
      </c>
      <c r="D52" s="470"/>
      <c r="E52" s="290" t="s">
        <v>2794</v>
      </c>
    </row>
    <row r="53" spans="1:5" ht="33.75" x14ac:dyDescent="0.25">
      <c r="A53" s="312"/>
      <c r="B53" s="201" t="s">
        <v>2810</v>
      </c>
      <c r="C53" s="473" t="s">
        <v>2811</v>
      </c>
      <c r="D53" s="474"/>
      <c r="E53" s="277" t="s">
        <v>2794</v>
      </c>
    </row>
    <row r="54" spans="1:5" ht="56.25" x14ac:dyDescent="0.25">
      <c r="A54" s="309"/>
      <c r="B54" s="201" t="s">
        <v>2812</v>
      </c>
      <c r="C54" s="473" t="s">
        <v>2813</v>
      </c>
      <c r="D54" s="474"/>
      <c r="E54" s="277" t="s">
        <v>2794</v>
      </c>
    </row>
    <row r="55" spans="1:5" ht="45" x14ac:dyDescent="0.25">
      <c r="A55" s="309"/>
      <c r="B55" s="201" t="s">
        <v>2814</v>
      </c>
      <c r="C55" s="496" t="s">
        <v>2815</v>
      </c>
      <c r="D55" s="497"/>
      <c r="E55" s="277" t="s">
        <v>2794</v>
      </c>
    </row>
    <row r="56" spans="1:5" ht="45" x14ac:dyDescent="0.25">
      <c r="A56" s="309"/>
      <c r="B56" s="201" t="s">
        <v>2816</v>
      </c>
      <c r="C56" s="496" t="s">
        <v>2817</v>
      </c>
      <c r="D56" s="497"/>
      <c r="E56" s="277" t="s">
        <v>2794</v>
      </c>
    </row>
    <row r="57" spans="1:5" ht="56.25" x14ac:dyDescent="0.25">
      <c r="A57" s="309"/>
      <c r="B57" s="201" t="s">
        <v>2818</v>
      </c>
      <c r="C57" s="496" t="s">
        <v>2817</v>
      </c>
      <c r="D57" s="497"/>
      <c r="E57" s="277" t="s">
        <v>2794</v>
      </c>
    </row>
    <row r="58" spans="1:5" ht="53.25" customHeight="1" x14ac:dyDescent="0.25">
      <c r="A58" s="309"/>
      <c r="B58" s="201" t="s">
        <v>2819</v>
      </c>
      <c r="C58" s="496" t="s">
        <v>2820</v>
      </c>
      <c r="D58" s="497"/>
      <c r="E58" s="277" t="s">
        <v>2794</v>
      </c>
    </row>
    <row r="59" spans="1:5" ht="45" x14ac:dyDescent="0.25">
      <c r="A59" s="309"/>
      <c r="B59" s="201" t="s">
        <v>2821</v>
      </c>
      <c r="C59" s="496" t="s">
        <v>2822</v>
      </c>
      <c r="D59" s="497"/>
      <c r="E59" s="277" t="s">
        <v>2794</v>
      </c>
    </row>
    <row r="60" spans="1:5" ht="56.25" x14ac:dyDescent="0.25">
      <c r="A60" s="309"/>
      <c r="B60" s="201" t="s">
        <v>2823</v>
      </c>
      <c r="C60" s="496" t="s">
        <v>2824</v>
      </c>
      <c r="D60" s="497"/>
      <c r="E60" s="277" t="s">
        <v>2794</v>
      </c>
    </row>
    <row r="61" spans="1:5" ht="56.25" x14ac:dyDescent="0.25">
      <c r="A61" s="309"/>
      <c r="B61" s="201" t="s">
        <v>2825</v>
      </c>
      <c r="C61" s="496" t="s">
        <v>2826</v>
      </c>
      <c r="D61" s="497"/>
      <c r="E61" s="277" t="s">
        <v>2794</v>
      </c>
    </row>
    <row r="62" spans="1:5" ht="56.25" x14ac:dyDescent="0.25">
      <c r="A62" s="309"/>
      <c r="B62" s="201" t="s">
        <v>2827</v>
      </c>
      <c r="C62" s="496" t="s">
        <v>2828</v>
      </c>
      <c r="D62" s="497"/>
      <c r="E62" s="277" t="s">
        <v>2794</v>
      </c>
    </row>
    <row r="63" spans="1:5" ht="56.25" x14ac:dyDescent="0.25">
      <c r="A63" s="309"/>
      <c r="B63" s="201" t="s">
        <v>2829</v>
      </c>
      <c r="C63" s="496" t="s">
        <v>2830</v>
      </c>
      <c r="D63" s="497"/>
      <c r="E63" s="277" t="s">
        <v>2794</v>
      </c>
    </row>
    <row r="64" spans="1:5" ht="56.25" x14ac:dyDescent="0.25">
      <c r="A64" s="309"/>
      <c r="B64" s="201" t="s">
        <v>2831</v>
      </c>
      <c r="C64" s="496" t="s">
        <v>2832</v>
      </c>
      <c r="D64" s="497"/>
      <c r="E64" s="277" t="s">
        <v>2794</v>
      </c>
    </row>
    <row r="65" spans="1:5" ht="15.75" thickBot="1" x14ac:dyDescent="0.3">
      <c r="A65" s="309"/>
      <c r="B65" s="272"/>
      <c r="C65" s="304"/>
      <c r="D65" s="305"/>
      <c r="E65" s="288"/>
    </row>
    <row r="66" spans="1:5" ht="15.75" thickBot="1" x14ac:dyDescent="0.3">
      <c r="A66" s="498" t="s">
        <v>2881</v>
      </c>
      <c r="B66" s="499"/>
      <c r="C66" s="287">
        <v>596759617.07000029</v>
      </c>
      <c r="D66" s="287">
        <v>17637235.040000308</v>
      </c>
      <c r="E66" s="273">
        <f>+C66+D66</f>
        <v>614396852.11000061</v>
      </c>
    </row>
    <row r="67" spans="1:5" x14ac:dyDescent="0.25">
      <c r="A67" s="309"/>
      <c r="B67" s="283" t="s">
        <v>2739</v>
      </c>
      <c r="C67" s="500" t="s">
        <v>2740</v>
      </c>
      <c r="D67" s="501"/>
      <c r="E67" s="286" t="s">
        <v>2741</v>
      </c>
    </row>
    <row r="68" spans="1:5" ht="45" x14ac:dyDescent="0.25">
      <c r="A68" s="309"/>
      <c r="B68" s="201" t="s">
        <v>2833</v>
      </c>
      <c r="C68" s="496" t="s">
        <v>2834</v>
      </c>
      <c r="D68" s="497"/>
      <c r="E68" s="277" t="s">
        <v>2794</v>
      </c>
    </row>
    <row r="69" spans="1:5" ht="45" x14ac:dyDescent="0.25">
      <c r="A69" s="309"/>
      <c r="B69" s="201" t="s">
        <v>2835</v>
      </c>
      <c r="C69" s="473" t="s">
        <v>2836</v>
      </c>
      <c r="D69" s="474"/>
      <c r="E69" s="277" t="s">
        <v>2797</v>
      </c>
    </row>
    <row r="70" spans="1:5" ht="33.75" x14ac:dyDescent="0.25">
      <c r="A70" s="309"/>
      <c r="B70" s="201" t="s">
        <v>2837</v>
      </c>
      <c r="C70" s="473" t="s">
        <v>2838</v>
      </c>
      <c r="D70" s="474"/>
      <c r="E70" s="277" t="s">
        <v>2797</v>
      </c>
    </row>
    <row r="71" spans="1:5" ht="45" x14ac:dyDescent="0.25">
      <c r="A71" s="309"/>
      <c r="B71" s="201" t="s">
        <v>2839</v>
      </c>
      <c r="C71" s="473" t="s">
        <v>2840</v>
      </c>
      <c r="D71" s="474"/>
      <c r="E71" s="277" t="s">
        <v>2797</v>
      </c>
    </row>
    <row r="72" spans="1:5" ht="45" x14ac:dyDescent="0.25">
      <c r="A72" s="309"/>
      <c r="B72" s="201" t="s">
        <v>2841</v>
      </c>
      <c r="C72" s="473" t="s">
        <v>2842</v>
      </c>
      <c r="D72" s="474"/>
      <c r="E72" s="277" t="s">
        <v>2797</v>
      </c>
    </row>
    <row r="73" spans="1:5" ht="45" x14ac:dyDescent="0.25">
      <c r="A73" s="309"/>
      <c r="B73" s="201" t="s">
        <v>2843</v>
      </c>
      <c r="C73" s="496" t="s">
        <v>2844</v>
      </c>
      <c r="D73" s="497"/>
      <c r="E73" s="277" t="s">
        <v>2797</v>
      </c>
    </row>
    <row r="74" spans="1:5" ht="33.75" x14ac:dyDescent="0.25">
      <c r="A74" s="309"/>
      <c r="B74" s="201" t="s">
        <v>2845</v>
      </c>
      <c r="C74" s="496" t="s">
        <v>2846</v>
      </c>
      <c r="D74" s="497"/>
      <c r="E74" s="277" t="s">
        <v>2797</v>
      </c>
    </row>
    <row r="75" spans="1:5" ht="45" x14ac:dyDescent="0.25">
      <c r="A75" s="309"/>
      <c r="B75" s="289" t="s">
        <v>2847</v>
      </c>
      <c r="C75" s="471" t="s">
        <v>2848</v>
      </c>
      <c r="D75" s="472"/>
      <c r="E75" s="290" t="s">
        <v>2797</v>
      </c>
    </row>
    <row r="76" spans="1:5" ht="45" x14ac:dyDescent="0.25">
      <c r="A76" s="309"/>
      <c r="B76" s="201" t="s">
        <v>2849</v>
      </c>
      <c r="C76" s="496" t="s">
        <v>2850</v>
      </c>
      <c r="D76" s="497"/>
      <c r="E76" s="277" t="s">
        <v>2797</v>
      </c>
    </row>
    <row r="77" spans="1:5" ht="45" x14ac:dyDescent="0.25">
      <c r="A77" s="309"/>
      <c r="B77" s="201" t="s">
        <v>2851</v>
      </c>
      <c r="C77" s="496" t="s">
        <v>2852</v>
      </c>
      <c r="D77" s="497"/>
      <c r="E77" s="277" t="s">
        <v>2797</v>
      </c>
    </row>
    <row r="78" spans="1:5" ht="56.25" x14ac:dyDescent="0.25">
      <c r="A78" s="309"/>
      <c r="B78" s="201" t="s">
        <v>2853</v>
      </c>
      <c r="C78" s="496" t="s">
        <v>2854</v>
      </c>
      <c r="D78" s="497"/>
      <c r="E78" s="277" t="s">
        <v>2797</v>
      </c>
    </row>
    <row r="79" spans="1:5" ht="15.75" thickBot="1" x14ac:dyDescent="0.3">
      <c r="A79" s="309"/>
      <c r="B79" s="201"/>
      <c r="C79" s="304"/>
      <c r="D79" s="305"/>
      <c r="E79" s="277"/>
    </row>
    <row r="80" spans="1:5" ht="15.75" thickBot="1" x14ac:dyDescent="0.3">
      <c r="A80" s="498" t="s">
        <v>2882</v>
      </c>
      <c r="B80" s="499"/>
      <c r="C80" s="287">
        <v>58146344.210000023</v>
      </c>
      <c r="D80" s="287">
        <v>17304109.440000013</v>
      </c>
      <c r="E80" s="273">
        <f>+C80+D80</f>
        <v>75450453.650000036</v>
      </c>
    </row>
    <row r="81" spans="1:5" x14ac:dyDescent="0.25">
      <c r="A81" s="309"/>
      <c r="B81" s="283" t="s">
        <v>2739</v>
      </c>
      <c r="C81" s="500" t="s">
        <v>2740</v>
      </c>
      <c r="D81" s="501"/>
      <c r="E81" s="286" t="s">
        <v>2741</v>
      </c>
    </row>
    <row r="82" spans="1:5" ht="56.25" x14ac:dyDescent="0.25">
      <c r="A82" s="309"/>
      <c r="B82" s="201" t="s">
        <v>2855</v>
      </c>
      <c r="C82" s="496" t="s">
        <v>2856</v>
      </c>
      <c r="D82" s="497"/>
      <c r="E82" s="277" t="s">
        <v>2794</v>
      </c>
    </row>
    <row r="83" spans="1:5" ht="33.75" x14ac:dyDescent="0.25">
      <c r="A83" s="309"/>
      <c r="B83" s="201" t="s">
        <v>2857</v>
      </c>
      <c r="C83" s="496" t="s">
        <v>2858</v>
      </c>
      <c r="D83" s="497"/>
      <c r="E83" s="277" t="s">
        <v>2794</v>
      </c>
    </row>
    <row r="84" spans="1:5" ht="33.75" x14ac:dyDescent="0.25">
      <c r="A84" s="309"/>
      <c r="B84" s="201" t="s">
        <v>2859</v>
      </c>
      <c r="C84" s="496" t="s">
        <v>2860</v>
      </c>
      <c r="D84" s="497"/>
      <c r="E84" s="277" t="s">
        <v>2794</v>
      </c>
    </row>
    <row r="85" spans="1:5" ht="33.75" x14ac:dyDescent="0.25">
      <c r="A85" s="309"/>
      <c r="B85" s="201" t="s">
        <v>2861</v>
      </c>
      <c r="C85" s="496" t="s">
        <v>2862</v>
      </c>
      <c r="D85" s="497"/>
      <c r="E85" s="277" t="s">
        <v>2794</v>
      </c>
    </row>
    <row r="86" spans="1:5" ht="45" x14ac:dyDescent="0.25">
      <c r="A86" s="309"/>
      <c r="B86" s="201" t="s">
        <v>2863</v>
      </c>
      <c r="C86" s="496" t="s">
        <v>2864</v>
      </c>
      <c r="D86" s="497"/>
      <c r="E86" s="277" t="s">
        <v>2794</v>
      </c>
    </row>
    <row r="87" spans="1:5" ht="56.25" x14ac:dyDescent="0.25">
      <c r="A87" s="309"/>
      <c r="B87" s="201" t="s">
        <v>2865</v>
      </c>
      <c r="C87" s="496" t="s">
        <v>2866</v>
      </c>
      <c r="D87" s="497"/>
      <c r="E87" s="277" t="s">
        <v>2794</v>
      </c>
    </row>
    <row r="88" spans="1:5" ht="56.25" x14ac:dyDescent="0.25">
      <c r="A88" s="312"/>
      <c r="B88" s="201" t="s">
        <v>2867</v>
      </c>
      <c r="C88" s="496" t="s">
        <v>2868</v>
      </c>
      <c r="D88" s="497"/>
      <c r="E88" s="277" t="s">
        <v>2794</v>
      </c>
    </row>
    <row r="89" spans="1:5" ht="56.25" x14ac:dyDescent="0.25">
      <c r="A89" s="309"/>
      <c r="B89" s="201" t="s">
        <v>2869</v>
      </c>
      <c r="C89" s="473" t="s">
        <v>2870</v>
      </c>
      <c r="D89" s="474"/>
      <c r="E89" s="277" t="s">
        <v>2794</v>
      </c>
    </row>
    <row r="90" spans="1:5" ht="55.5" customHeight="1" x14ac:dyDescent="0.25">
      <c r="A90" s="309"/>
      <c r="B90" s="201" t="s">
        <v>2871</v>
      </c>
      <c r="C90" s="473" t="s">
        <v>2872</v>
      </c>
      <c r="D90" s="474"/>
      <c r="E90" s="277" t="s">
        <v>2794</v>
      </c>
    </row>
    <row r="91" spans="1:5" ht="63.75" customHeight="1" x14ac:dyDescent="0.25">
      <c r="A91" s="309"/>
      <c r="B91" s="201" t="s">
        <v>2873</v>
      </c>
      <c r="C91" s="496" t="s">
        <v>2874</v>
      </c>
      <c r="D91" s="497"/>
      <c r="E91" s="277" t="s">
        <v>2794</v>
      </c>
    </row>
    <row r="92" spans="1:5" ht="15.75" thickBot="1" x14ac:dyDescent="0.3">
      <c r="A92" s="313"/>
      <c r="B92" s="231"/>
      <c r="C92" s="304"/>
      <c r="D92" s="305"/>
      <c r="E92" s="224"/>
    </row>
    <row r="93" spans="1:5" ht="15.75" thickBot="1" x14ac:dyDescent="0.3">
      <c r="A93" s="475" t="s">
        <v>2875</v>
      </c>
      <c r="B93" s="476"/>
      <c r="C93" s="292">
        <f>SUM(C8,C22,C38,C47,C66,C80)</f>
        <v>956626843.98000038</v>
      </c>
      <c r="D93" s="292">
        <f>SUM(D8,D22,D38,D47,D66,D80)</f>
        <v>39118636.580000117</v>
      </c>
      <c r="E93" s="292">
        <f>SUM(E8,E22,E38,E47,E66,E80)</f>
        <v>995745480.56000042</v>
      </c>
    </row>
    <row r="95" spans="1:5" x14ac:dyDescent="0.25">
      <c r="C95" s="314"/>
      <c r="D95" s="314"/>
      <c r="E95" s="314"/>
    </row>
  </sheetData>
  <mergeCells count="87">
    <mergeCell ref="A8:B8"/>
    <mergeCell ref="A2:E2"/>
    <mergeCell ref="A3:E3"/>
    <mergeCell ref="A4:B6"/>
    <mergeCell ref="C4:E4"/>
    <mergeCell ref="A7:B7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33:D33"/>
    <mergeCell ref="A22:B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A47:B47"/>
    <mergeCell ref="C34:D34"/>
    <mergeCell ref="C35:D35"/>
    <mergeCell ref="C37:D37"/>
    <mergeCell ref="A38:B38"/>
    <mergeCell ref="C39:D39"/>
    <mergeCell ref="C41:D41"/>
    <mergeCell ref="C40:D40"/>
    <mergeCell ref="C36:D36"/>
    <mergeCell ref="C53:D53"/>
    <mergeCell ref="C42:D42"/>
    <mergeCell ref="C43:D43"/>
    <mergeCell ref="C44:D44"/>
    <mergeCell ref="C45:D45"/>
    <mergeCell ref="C46:D46"/>
    <mergeCell ref="C48:D48"/>
    <mergeCell ref="C49:D49"/>
    <mergeCell ref="C50:D50"/>
    <mergeCell ref="C51:D51"/>
    <mergeCell ref="C52:D52"/>
    <mergeCell ref="A66:B66"/>
    <mergeCell ref="C54:D54"/>
    <mergeCell ref="C55:D55"/>
    <mergeCell ref="C56:D56"/>
    <mergeCell ref="C57:D57"/>
    <mergeCell ref="C58:D58"/>
    <mergeCell ref="C59:D59"/>
    <mergeCell ref="C72:D72"/>
    <mergeCell ref="C60:D60"/>
    <mergeCell ref="C61:D61"/>
    <mergeCell ref="C62:D62"/>
    <mergeCell ref="C63:D63"/>
    <mergeCell ref="C64:D64"/>
    <mergeCell ref="C67:D67"/>
    <mergeCell ref="C68:D68"/>
    <mergeCell ref="C69:D69"/>
    <mergeCell ref="C70:D70"/>
    <mergeCell ref="C71:D71"/>
    <mergeCell ref="C85:D85"/>
    <mergeCell ref="C73:D73"/>
    <mergeCell ref="C74:D74"/>
    <mergeCell ref="C75:D75"/>
    <mergeCell ref="C76:D76"/>
    <mergeCell ref="C77:D77"/>
    <mergeCell ref="C78:D78"/>
    <mergeCell ref="A80:B80"/>
    <mergeCell ref="C81:D81"/>
    <mergeCell ref="C82:D82"/>
    <mergeCell ref="C83:D83"/>
    <mergeCell ref="C84:D84"/>
    <mergeCell ref="A93:B93"/>
    <mergeCell ref="C86:D86"/>
    <mergeCell ref="C87:D87"/>
    <mergeCell ref="C88:D88"/>
    <mergeCell ref="C89:D89"/>
    <mergeCell ref="C90:D90"/>
    <mergeCell ref="C91:D91"/>
  </mergeCells>
  <printOptions horizontalCentered="1"/>
  <pageMargins left="0.70866141732283472" right="0.70866141732283472" top="0.74803149606299213" bottom="0.74803149606299213" header="0.31496062992125984" footer="0.31496062992125984"/>
  <pageSetup scale="82" fitToHeight="0" orientation="portrait" r:id="rId1"/>
  <rowBreaks count="2" manualBreakCount="2">
    <brk id="26" max="16383" man="1"/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graf.ene-jun</vt:lpstr>
      <vt:lpstr>ene-jun</vt:lpstr>
      <vt:lpstr>ene-nov</vt:lpstr>
      <vt:lpstr>Ppto. Egre Modificado .</vt:lpstr>
      <vt:lpstr>C. FUNC. Modificado</vt:lpstr>
      <vt:lpstr>C.admin. Sector. Modificado</vt:lpstr>
      <vt:lpstr> C. ADMTVA.INT. modificado </vt:lpstr>
      <vt:lpstr>16 C.ECON </vt:lpstr>
      <vt:lpstr>CLASIFICACIÓN PROGR. E INDIC.</vt:lpstr>
      <vt:lpstr>INCIDENCIAS SEPTIEMBRE 2020</vt:lpstr>
      <vt:lpstr>'C. FUNC. Modificado'!Área_de_impresión</vt:lpstr>
      <vt:lpstr>'Ppto. Egre Modificado .'!Área_de_impresión</vt:lpstr>
      <vt:lpstr>'CLASIFICACIÓN PROGR. E INDIC.'!Títulos_a_imprimir</vt:lpstr>
      <vt:lpstr>'Ppto. Egre Modificado 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Beto</dc:creator>
  <cp:lastModifiedBy>LETICIA</cp:lastModifiedBy>
  <cp:lastPrinted>2026-04-06T17:08:28Z</cp:lastPrinted>
  <dcterms:created xsi:type="dcterms:W3CDTF">2018-02-27T21:12:11Z</dcterms:created>
  <dcterms:modified xsi:type="dcterms:W3CDTF">2026-04-06T17:20:47Z</dcterms:modified>
</cp:coreProperties>
</file>